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5" i="3" l="1"/>
  <c r="F94" i="3"/>
  <c r="F96" i="3"/>
  <c r="C121" i="60"/>
  <c r="C120" i="60"/>
  <c r="C119" i="60"/>
  <c r="C118" i="60"/>
  <c r="C117" i="60"/>
  <c r="C116" i="60"/>
  <c r="I163" i="5"/>
  <c r="I162" i="5"/>
  <c r="I161" i="5"/>
  <c r="I160" i="5"/>
  <c r="I159" i="5"/>
  <c r="I158" i="5"/>
  <c r="I157" i="5"/>
  <c r="I156" i="5"/>
  <c r="I155" i="5"/>
  <c r="I154" i="5"/>
  <c r="L115" i="1"/>
  <c r="L114" i="1"/>
  <c r="L113" i="1"/>
  <c r="L112" i="1"/>
  <c r="L111" i="1"/>
  <c r="L110" i="1"/>
  <c r="L109" i="1"/>
  <c r="L108" i="1"/>
  <c r="L107" i="1"/>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<sst xmlns="http://schemas.openxmlformats.org/spreadsheetml/2006/main" count="5730" uniqueCount="2144">
  <si>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</si>
  <si>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</si>
  <si>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</si>
  <si>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</si>
  <si>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</si>
  <si>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</si>
  <si>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</si>
  <si>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</si>
  <si>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</si>
  <si>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</si>
  <si>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</si>
  <si>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</si>
  <si>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</si>
  <si>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</si>
  <si>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</si>
  <si>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</si>
  <si>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</si>
  <si>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</si>
  <si>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</si>
  <si>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</si>
  <si>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</si>
  <si>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</si>
  <si>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</si>
  <si>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</si>
  <si>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</si>
  <si>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</si>
  <si>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</si>
  <si>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</si>
  <si>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</si>
  <si>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</si>
  <si>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</si>
  <si>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</si>
  <si>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</si>
  <si>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</si>
  <si>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</si>
  <si>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</si>
  <si>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</si>
  <si>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</si>
  <si>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</si>
  <si>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</si>
  <si>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</si>
  <si>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</si>
  <si>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</si>
  <si>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</si>
  <si>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</si>
  <si>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</si>
  <si>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</si>
  <si>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</si>
  <si>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</si>
  <si>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</si>
  <si>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</si>
  <si>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</si>
  <si>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</si>
  <si>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</si>
  <si>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</si>
  <si>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</si>
  <si>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</si>
  <si>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</si>
  <si>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</si>
  <si>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</si>
  <si>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</si>
  <si>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</si>
  <si>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</si>
  <si>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</si>
  <si>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</si>
  <si>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</si>
  <si>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</si>
  <si>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</si>
  <si>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</si>
  <si>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</si>
  <si>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</si>
  <si>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</si>
  <si>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</si>
  <si>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</si>
  <si>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</si>
  <si>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</si>
  <si>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</si>
  <si>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</si>
  <si>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</si>
  <si>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</si>
  <si>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</si>
  <si>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</si>
  <si>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</si>
  <si>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</si>
  <si>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</si>
  <si>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</si>
  <si>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</si>
  <si>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</si>
  <si>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</si>
  <si>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</si>
  <si>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</si>
  <si>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</si>
  <si>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</si>
  <si>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</si>
  <si>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</si>
  <si>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</si>
  <si>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</si>
  <si>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</si>
  <si>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</si>
  <si>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</si>
  <si>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</si>
  <si>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</si>
  <si>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</si>
  <si>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</si>
  <si>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</si>
  <si>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</si>
  <si>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</si>
  <si>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</si>
  <si>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</si>
  <si>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</si>
  <si>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</si>
  <si>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</si>
  <si>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</si>
  <si>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</si>
  <si>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</si>
  <si>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</si>
  <si>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</si>
  <si>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</si>
  <si>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</si>
  <si>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</si>
  <si>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</si>
  <si>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</si>
  <si>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</si>
  <si>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</si>
  <si>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</si>
  <si>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</si>
  <si>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</si>
  <si>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</si>
  <si>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</si>
  <si>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</si>
  <si>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</si>
  <si>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</si>
  <si>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</si>
  <si>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</si>
  <si>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</si>
  <si>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</si>
  <si>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</si>
  <si>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</si>
  <si>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</si>
  <si>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</si>
  <si>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</si>
  <si>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</si>
  <si>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</si>
  <si>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</si>
  <si>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</si>
  <si>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</si>
  <si>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</si>
  <si>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</si>
  <si>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</si>
  <si>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</si>
  <si>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</si>
  <si>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</si>
  <si>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</si>
  <si>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</si>
  <si>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</si>
  <si>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</si>
  <si>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</si>
  <si>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</si>
  <si>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</si>
  <si>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</si>
  <si>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</si>
  <si>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</si>
  <si>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</si>
  <si>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</si>
  <si>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</si>
  <si>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</si>
  <si>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</si>
  <si>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</si>
  <si>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</si>
  <si>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</si>
  <si>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</si>
  <si>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</si>
  <si>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</si>
  <si>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</si>
  <si>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</si>
  <si>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</si>
  <si>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</si>
  <si>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</si>
  <si>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</si>
  <si>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</si>
  <si>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</si>
  <si>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</si>
  <si>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</si>
  <si>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</si>
  <si>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</si>
  <si>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</si>
  <si>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</si>
  <si>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</si>
  <si>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</si>
  <si>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</si>
  <si>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</si>
  <si>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</si>
  <si>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</si>
  <si>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</si>
  <si>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</si>
  <si>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</si>
  <si>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</si>
  <si>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</si>
  <si>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</si>
  <si>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</si>
  <si>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</si>
  <si>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</si>
  <si>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</si>
  <si>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</si>
  <si>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</si>
  <si>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</si>
  <si>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</si>
  <si>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</si>
  <si>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</si>
  <si>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</si>
  <si>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</si>
  <si>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</si>
  <si>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</si>
  <si>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</si>
  <si>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</si>
  <si>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</si>
  <si>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</si>
  <si>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</si>
  <si>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</si>
  <si>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</si>
  <si>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</si>
  <si>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</si>
  <si>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</si>
  <si>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</si>
  <si>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</si>
  <si>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</si>
  <si>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</si>
  <si>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</si>
  <si>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</si>
  <si>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</si>
  <si>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</si>
  <si>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</si>
  <si>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</si>
  <si>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</si>
  <si>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</si>
  <si>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</si>
  <si>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</si>
  <si>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</si>
  <si>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</si>
  <si>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</si>
  <si>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</si>
  <si>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</si>
  <si>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</si>
  <si>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</si>
  <si>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</si>
  <si>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</si>
  <si>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</si>
  <si>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</si>
  <si>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</si>
  <si>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</si>
  <si>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</si>
  <si>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</si>
  <si>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</si>
  <si>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</si>
  <si>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</si>
  <si>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</si>
  <si>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</si>
  <si>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</si>
  <si>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</si>
  <si>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</si>
  <si>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</si>
  <si>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</si>
  <si>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</si>
  <si>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</si>
  <si>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</si>
  <si>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</si>
  <si>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</si>
  <si>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</si>
  <si>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</si>
  <si>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</si>
  <si>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</si>
  <si>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</si>
  <si>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</si>
  <si>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</si>
  <si>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</si>
  <si>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</si>
  <si>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</si>
  <si>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</si>
  <si>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</si>
  <si>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</si>
  <si>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</si>
  <si>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</si>
  <si>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</si>
  <si>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</si>
  <si>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</si>
  <si>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</si>
  <si>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</si>
  <si>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</si>
  <si>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</si>
  <si>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</si>
  <si>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</si>
  <si>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</si>
  <si>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</si>
  <si>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</si>
  <si>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</si>
  <si>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</si>
  <si>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</si>
  <si>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</si>
  <si>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</si>
  <si>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</si>
  <si>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</si>
  <si>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</si>
  <si>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</si>
  <si>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</si>
  <si>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</si>
  <si>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</si>
  <si>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</si>
  <si>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</si>
  <si>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</si>
  <si>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</si>
  <si>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</si>
  <si>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</si>
  <si>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</si>
  <si>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</si>
  <si>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</si>
  <si>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</si>
  <si>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</si>
  <si>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</si>
  <si>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</si>
  <si>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</si>
  <si>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</si>
  <si>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</si>
  <si>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</si>
  <si>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</si>
  <si>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</si>
  <si>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</si>
  <si>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</si>
  <si>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</si>
  <si>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</si>
  <si>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</si>
  <si>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</si>
  <si>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</si>
  <si>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</si>
  <si>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</si>
  <si>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</si>
  <si>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</si>
  <si>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</si>
  <si>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</si>
  <si>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</si>
  <si>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</si>
  <si>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</si>
  <si>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</si>
  <si>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</si>
  <si>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</si>
  <si>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</si>
  <si>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</si>
  <si>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</si>
  <si>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</si>
  <si>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</si>
  <si>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</si>
  <si>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</si>
  <si>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</si>
  <si>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</si>
  <si>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</si>
  <si>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</si>
  <si>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</si>
  <si>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</si>
  <si>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</si>
  <si>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</si>
  <si>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</si>
  <si>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</si>
  <si>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</si>
  <si>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</si>
  <si>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</si>
  <si>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</si>
  <si>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</si>
  <si>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</si>
  <si>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</si>
  <si>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</si>
  <si>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</si>
  <si>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</si>
  <si>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</si>
  <si>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</si>
  <si>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</si>
  <si>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</si>
  <si>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</si>
  <si>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</si>
  <si>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</si>
  <si>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</si>
  <si>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</si>
  <si>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</si>
  <si>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</si>
  <si>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</si>
  <si>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</si>
  <si>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</si>
  <si>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</si>
  <si>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</si>
  <si>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</si>
  <si>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</si>
  <si>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</si>
  <si>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</si>
  <si>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</si>
  <si>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</si>
  <si>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</si>
  <si>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</si>
  <si>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</si>
  <si>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</si>
  <si>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</si>
  <si>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</si>
  <si>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</si>
  <si>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</si>
  <si>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</si>
  <si>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</si>
  <si>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</si>
  <si>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</si>
  <si>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</si>
  <si>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</si>
  <si>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</si>
  <si>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</si>
  <si>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</si>
  <si>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</si>
  <si>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</si>
  <si>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</si>
  <si>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</si>
  <si>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</si>
  <si>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</si>
  <si>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</si>
  <si>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</si>
  <si>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</si>
  <si>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</si>
  <si>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</si>
  <si>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</si>
  <si>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</si>
  <si>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</si>
  <si>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</si>
  <si>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</si>
  <si>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</si>
  <si>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</si>
  <si>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</si>
  <si>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</si>
  <si>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</si>
  <si>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</si>
  <si>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</si>
  <si>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</si>
  <si>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</si>
  <si>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</si>
  <si>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</si>
  <si>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</si>
  <si>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</si>
  <si>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</si>
  <si>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</si>
  <si>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</si>
  <si>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</si>
  <si>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</si>
  <si>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</si>
  <si>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</si>
  <si>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</si>
  <si>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</si>
  <si>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</si>
  <si>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</si>
  <si>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</si>
  <si>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</si>
  <si>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</si>
  <si>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</si>
  <si>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</si>
  <si>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</si>
  <si>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</si>
  <si>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</si>
  <si>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</si>
  <si>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</si>
  <si>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</si>
  <si>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</si>
  <si>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</si>
  <si>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</si>
  <si>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</si>
  <si>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</si>
  <si>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</si>
  <si>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</si>
  <si>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</si>
  <si>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</si>
  <si>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</si>
  <si>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</si>
  <si>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</si>
  <si>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</si>
  <si>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</si>
  <si>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</si>
  <si>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</si>
  <si>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</si>
  <si>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</si>
  <si>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</si>
  <si>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</si>
  <si>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</si>
  <si>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</si>
  <si>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</si>
  <si>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</si>
  <si>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</si>
  <si>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</si>
  <si>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</si>
  <si>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</si>
  <si>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</si>
  <si>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</si>
  <si>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</si>
  <si>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</si>
  <si>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</si>
  <si>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</si>
  <si>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</si>
  <si>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</si>
  <si>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</si>
  <si>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</si>
  <si>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</si>
  <si>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</si>
  <si>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</si>
  <si>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</si>
  <si>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</si>
  <si>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</si>
  <si>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</si>
  <si>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</si>
  <si>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</si>
  <si>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</si>
  <si>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</si>
  <si>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</si>
  <si>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</si>
  <si>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</si>
  <si>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</si>
  <si>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</si>
  <si>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</si>
  <si>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</si>
  <si>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</si>
  <si>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</si>
  <si>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</si>
  <si>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</si>
  <si>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</si>
  <si>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</si>
  <si>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</si>
  <si>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</si>
  <si>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</si>
  <si>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</si>
  <si>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</si>
  <si>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</si>
  <si>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</si>
  <si>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</si>
  <si>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</si>
  <si>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</si>
  <si>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</si>
  <si>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</si>
  <si>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</si>
  <si>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</si>
  <si>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</si>
  <si>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</si>
  <si>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</si>
  <si>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</si>
  <si>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</si>
  <si>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</si>
  <si>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</si>
  <si>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</si>
  <si>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</si>
  <si>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</si>
  <si>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</si>
  <si>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</si>
  <si>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</si>
  <si>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</si>
  <si>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</si>
  <si>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</si>
  <si>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</si>
  <si>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</si>
  <si>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</si>
  <si>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</si>
  <si>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</si>
  <si>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</si>
  <si>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</si>
  <si>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</si>
  <si>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</si>
  <si>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</si>
  <si>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</si>
  <si>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</si>
  <si>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</si>
  <si>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</si>
  <si>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</si>
  <si>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</si>
  <si>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</si>
  <si>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</si>
  <si>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</si>
  <si>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</si>
  <si>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</si>
  <si>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</si>
  <si>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</si>
  <si>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</si>
  <si>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</si>
  <si>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</si>
  <si>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</si>
  <si>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</si>
  <si>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</si>
  <si>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</si>
  <si>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</si>
  <si>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</si>
  <si>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</si>
  <si>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</si>
  <si>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</si>
  <si>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</si>
  <si>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</si>
  <si>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</si>
  <si>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</si>
  <si>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</si>
  <si>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</si>
  <si>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</si>
  <si>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</si>
  <si>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</si>
  <si>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</si>
  <si>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</si>
  <si>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</si>
  <si>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</si>
  <si>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</si>
  <si>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</si>
  <si>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</si>
  <si>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</si>
  <si>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</si>
  <si>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</si>
  <si>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</si>
  <si>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</si>
  <si>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</si>
  <si>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</si>
  <si>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</si>
  <si>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</si>
  <si>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</si>
  <si>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</si>
  <si>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</si>
  <si>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</si>
  <si>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</si>
  <si>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</si>
  <si>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</si>
  <si>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</si>
  <si>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</si>
  <si>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</si>
  <si>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</si>
  <si>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</si>
  <si>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</si>
  <si>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</si>
  <si>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</si>
  <si>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</si>
  <si>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</si>
  <si>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</si>
  <si>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</si>
  <si>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</si>
  <si>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</si>
  <si>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</si>
  <si>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</si>
  <si>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</si>
  <si>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</si>
  <si>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</si>
  <si>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</si>
  <si>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</si>
  <si>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</si>
  <si>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</si>
  <si>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</si>
  <si>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</si>
  <si>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</si>
  <si>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</si>
  <si>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</si>
  <si>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</si>
  <si>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</si>
  <si>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</si>
  <si>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</si>
  <si>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</si>
  <si>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</si>
  <si>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</si>
  <si>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</si>
  <si>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</si>
  <si>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</si>
  <si>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</si>
  <si>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</si>
  <si>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</si>
  <si>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</si>
  <si>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</si>
  <si>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</si>
  <si>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</si>
  <si>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</si>
  <si>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</si>
  <si>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</si>
  <si>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</si>
  <si>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</si>
  <si>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</si>
  <si>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</si>
  <si>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</si>
  <si>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</si>
  <si>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</si>
  <si>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</si>
  <si>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</si>
  <si>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</si>
  <si>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</si>
  <si>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</si>
  <si>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</si>
  <si>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</si>
  <si>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</si>
  <si>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</si>
  <si>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</si>
  <si>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</si>
  <si>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</si>
  <si>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</si>
  <si>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</si>
  <si>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</si>
  <si>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</si>
  <si>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</si>
  <si>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</si>
  <si>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</si>
  <si>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</si>
  <si>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</si>
  <si>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</si>
  <si>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</si>
  <si>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</si>
  <si>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</si>
  <si>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</si>
  <si>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</si>
  <si>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</si>
  <si>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</si>
  <si>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</si>
  <si>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</si>
  <si>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</si>
  <si>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</si>
  <si>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</si>
  <si>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</si>
  <si>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</si>
  <si>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</si>
  <si>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</si>
  <si>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</si>
  <si>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</si>
  <si>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</si>
  <si>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</si>
  <si>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</si>
  <si>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</si>
  <si>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</si>
  <si>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</si>
  <si>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</si>
  <si>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</si>
  <si>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</si>
  <si>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</si>
  <si>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</si>
  <si>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</si>
  <si>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</si>
  <si>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</si>
  <si>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</si>
  <si>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</si>
  <si>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</si>
  <si>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</si>
  <si>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</si>
  <si>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</si>
  <si>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</si>
  <si>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</si>
  <si>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</si>
  <si>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</si>
  <si>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</si>
  <si>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</si>
  <si>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</si>
  <si>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</si>
  <si>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</si>
  <si>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</si>
  <si>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</si>
  <si>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</si>
  <si>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</si>
  <si>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</si>
  <si>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</si>
  <si>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</si>
  <si>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</si>
  <si>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</si>
  <si>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</si>
  <si>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</si>
  <si>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</si>
  <si>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</si>
  <si>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</si>
  <si>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</si>
  <si>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</si>
  <si>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</si>
  <si>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</si>
  <si>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</si>
  <si>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</si>
  <si>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</si>
  <si>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</si>
  <si>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</si>
  <si>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</si>
  <si>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</si>
  <si>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</si>
  <si>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</si>
  <si>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</si>
  <si>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</si>
  <si>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</si>
  <si>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</si>
  <si>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</si>
  <si>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</si>
  <si>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</si>
  <si>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</si>
  <si>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</si>
  <si>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</si>
  <si>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</si>
  <si>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</si>
  <si>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</si>
  <si>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</si>
  <si>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</si>
  <si>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</si>
  <si>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</si>
  <si>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</si>
  <si>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</si>
  <si>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</si>
  <si>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</si>
  <si>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</si>
  <si>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</si>
  <si>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</si>
  <si>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</si>
  <si>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</si>
  <si>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</si>
  <si>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</si>
  <si>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</si>
  <si>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</si>
  <si>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</si>
  <si>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</si>
  <si>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</si>
  <si>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</si>
  <si>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</si>
  <si>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</si>
  <si>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</si>
  <si>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</si>
  <si>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</si>
  <si>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</si>
  <si>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</si>
  <si>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</si>
  <si>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</si>
  <si>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</si>
  <si>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</si>
  <si>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</si>
  <si>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</si>
  <si>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</si>
  <si>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</si>
  <si>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</si>
  <si>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</si>
  <si>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</si>
  <si>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</si>
  <si>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</si>
  <si>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</si>
  <si>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</si>
  <si>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</si>
  <si>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</si>
  <si>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</si>
  <si>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</si>
  <si>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</si>
  <si>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</si>
  <si>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</si>
  <si>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</si>
  <si>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</si>
  <si>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</si>
  <si>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</si>
  <si>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</si>
  <si>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</si>
  <si>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</si>
  <si>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</si>
  <si>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</si>
  <si>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</si>
  <si>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</si>
  <si>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</si>
  <si>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</si>
  <si>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</si>
  <si>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</si>
  <si>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</si>
  <si>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</si>
  <si>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</si>
  <si>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</si>
  <si>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</si>
  <si>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</si>
  <si>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</si>
  <si>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</si>
  <si>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</si>
  <si>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</si>
  <si>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</si>
  <si>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</si>
  <si>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</si>
  <si>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</si>
  <si>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</si>
  <si>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</si>
  <si>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</si>
  <si>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</si>
  <si>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</si>
  <si>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</si>
  <si>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</si>
  <si>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</si>
  <si>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</si>
  <si>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</si>
  <si>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</si>
  <si>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</si>
  <si>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</si>
  <si>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</si>
  <si>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</si>
  <si>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</si>
  <si>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</si>
  <si>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</si>
  <si>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</si>
  <si>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</si>
  <si>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</si>
  <si>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</si>
  <si>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</si>
  <si>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</si>
  <si>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</si>
  <si>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</si>
  <si>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</si>
  <si>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</si>
  <si>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</si>
  <si>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</si>
  <si>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</si>
  <si>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</si>
  <si>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</si>
  <si>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</si>
  <si>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</si>
  <si>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</si>
  <si>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</si>
  <si>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</si>
  <si>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</si>
  <si>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</si>
  <si>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</si>
  <si>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</si>
  <si>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</si>
  <si>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</si>
  <si>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</si>
  <si>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</si>
  <si>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</si>
  <si>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</si>
  <si>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</si>
  <si>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</si>
  <si>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</si>
  <si>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</si>
  <si>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</si>
  <si>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</si>
  <si>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</si>
  <si>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</si>
  <si>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</si>
  <si>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</si>
  <si>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</si>
  <si>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</si>
  <si>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</si>
  <si>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</si>
  <si>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</si>
  <si>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</si>
  <si>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</si>
  <si>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</si>
  <si>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</si>
  <si>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</si>
  <si>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</si>
  <si>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</si>
  <si>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</si>
  <si>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</si>
  <si>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</si>
  <si>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</si>
  <si>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</si>
  <si>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</si>
  <si>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</si>
  <si>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</si>
  <si>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</si>
  <si>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</si>
  <si>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</si>
  <si>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</si>
  <si>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</si>
  <si>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</si>
  <si>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</si>
  <si>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</si>
  <si>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</si>
  <si>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</si>
  <si>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</si>
  <si>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</si>
  <si>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</si>
  <si>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</si>
  <si>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</si>
  <si>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</si>
  <si>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</si>
  <si>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</si>
  <si>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</si>
  <si>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</si>
  <si>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</si>
  <si>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</si>
  <si>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</si>
  <si>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</si>
  <si>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</si>
  <si>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</si>
  <si>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</si>
  <si>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</si>
  <si>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</si>
  <si>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</si>
  <si>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</si>
  <si>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</si>
  <si>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</si>
  <si>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</si>
  <si>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</si>
  <si>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</si>
  <si>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</si>
  <si>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</si>
  <si>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</si>
  <si>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</si>
  <si>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</si>
  <si>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</si>
  <si>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</si>
  <si>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</si>
  <si>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</si>
  <si>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</si>
  <si>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</si>
  <si>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</si>
  <si>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</si>
  <si>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</si>
  <si>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</si>
  <si>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</si>
  <si>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</si>
  <si>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</si>
  <si>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</si>
  <si>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</si>
  <si>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</si>
  <si>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</si>
  <si>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</si>
  <si>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</si>
  <si>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</si>
  <si>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</si>
  <si>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</si>
  <si>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</si>
  <si>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</si>
  <si>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</si>
  <si>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</si>
  <si>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</si>
  <si>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</si>
  <si>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</si>
  <si>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</si>
  <si>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</si>
  <si>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</si>
  <si>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</si>
  <si>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</si>
  <si>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</si>
  <si>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</si>
  <si>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</si>
  <si>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</si>
  <si>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</si>
  <si>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</si>
  <si>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</si>
  <si>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</si>
  <si>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</si>
  <si>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</si>
  <si>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</si>
  <si>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</si>
  <si>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</si>
  <si>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</si>
  <si>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</si>
  <si>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</si>
  <si>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</si>
  <si>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</si>
  <si>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</si>
  <si>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</si>
  <si>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</si>
  <si>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</si>
  <si>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</si>
  <si>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</si>
  <si>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</si>
  <si>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</si>
  <si>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</si>
  <si>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</si>
  <si>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</si>
  <si>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</si>
  <si>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</si>
  <si>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</si>
  <si>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</si>
  <si>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</si>
  <si>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</si>
  <si>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</si>
  <si>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</si>
  <si>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</si>
  <si>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</si>
  <si>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</si>
  <si>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</si>
  <si>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</si>
  <si>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</si>
  <si>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</si>
  <si>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</si>
  <si>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</si>
  <si>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</si>
  <si>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</si>
  <si>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</si>
  <si>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</si>
  <si>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</si>
  <si>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</si>
  <si>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</si>
  <si>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</si>
  <si>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</si>
  <si>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</si>
  <si>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</si>
  <si>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</si>
  <si>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</si>
  <si>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</si>
  <si>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</si>
  <si>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</si>
  <si>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</si>
  <si>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</si>
  <si>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</si>
  <si>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</si>
  <si>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</si>
  <si>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</si>
  <si>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</si>
  <si>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</si>
  <si>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</si>
  <si>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</si>
  <si>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</si>
  <si>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</si>
  <si>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</si>
  <si>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</si>
  <si>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</si>
  <si>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</si>
  <si>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</si>
  <si>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</si>
  <si>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</si>
  <si>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</si>
  <si>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</si>
  <si>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</si>
  <si>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</si>
  <si>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</si>
  <si>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</si>
  <si>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</si>
  <si>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</si>
  <si>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</si>
  <si>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</si>
  <si>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</si>
  <si>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</si>
  <si>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</si>
  <si>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</si>
  <si>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</si>
  <si>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</si>
  <si>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</si>
  <si>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</si>
  <si>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</si>
  <si>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</si>
  <si>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</si>
  <si>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</si>
  <si>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</si>
  <si>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</si>
  <si>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</si>
  <si>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</si>
  <si>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</si>
  <si>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</si>
  <si>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</si>
  <si>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</si>
  <si>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</si>
  <si>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</si>
  <si>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</si>
  <si>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</si>
  <si>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</si>
  <si>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</si>
  <si>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</si>
  <si>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</si>
  <si>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</si>
  <si>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</si>
  <si>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</si>
  <si>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</si>
  <si>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</si>
  <si>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</si>
  <si>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</si>
  <si>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</si>
  <si>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</si>
  <si>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</si>
  <si>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</si>
  <si>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</si>
  <si>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</si>
  <si>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</si>
  <si>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</si>
  <si>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</si>
  <si>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</si>
  <si>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</si>
  <si>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</si>
  <si>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</si>
  <si>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</si>
  <si>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</si>
  <si>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</si>
  <si>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</si>
  <si>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</si>
  <si>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</si>
  <si>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</si>
  <si>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</si>
  <si>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</si>
  <si>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</si>
  <si>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</si>
  <si>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</si>
  <si>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</si>
  <si>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</si>
  <si>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</si>
  <si>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</si>
  <si>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</si>
  <si>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</si>
  <si>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</si>
  <si>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</si>
  <si>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</si>
  <si>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</si>
  <si>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</si>
  <si>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</si>
  <si>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</si>
  <si>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</si>
  <si>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</si>
  <si>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</si>
  <si>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</si>
  <si>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</si>
  <si>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</si>
  <si>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</si>
  <si>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</si>
  <si>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</si>
  <si>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</si>
  <si>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</si>
  <si>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</si>
  <si>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</si>
  <si>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</si>
  <si>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</si>
  <si>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</si>
  <si>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</si>
  <si>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</si>
  <si>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</si>
  <si>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</si>
  <si>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</si>
  <si>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</si>
  <si>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</si>
  <si>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</si>
  <si>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</si>
  <si>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</si>
  <si>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</si>
  <si>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</si>
  <si>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</si>
  <si>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</si>
  <si>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</si>
  <si>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</si>
  <si>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</si>
  <si>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</si>
  <si>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</si>
  <si>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</si>
  <si>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</si>
  <si>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</si>
  <si>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</si>
  <si>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</si>
  <si>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</si>
  <si>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</si>
  <si>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</si>
  <si>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</si>
  <si>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</si>
  <si>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</si>
  <si>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</si>
  <si>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</si>
  <si>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</si>
  <si>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</si>
  <si>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</si>
  <si>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</si>
  <si>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</si>
  <si>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</si>
  <si>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</si>
  <si>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</si>
  <si>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</si>
  <si>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</si>
  <si>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</si>
  <si>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</si>
  <si>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</si>
  <si>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</si>
  <si>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</si>
  <si>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</si>
  <si>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</si>
  <si>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</si>
  <si>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</si>
  <si>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</si>
  <si>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</si>
  <si>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</si>
  <si>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</si>
  <si>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</si>
  <si>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</si>
  <si>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</si>
  <si>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</si>
  <si>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</si>
  <si>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</si>
  <si>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</si>
  <si>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</si>
  <si>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</si>
  <si>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</si>
  <si>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</si>
  <si>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</si>
  <si>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</si>
  <si>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</si>
  <si>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</si>
  <si>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</si>
  <si>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</si>
  <si>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</si>
  <si>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</si>
  <si>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</si>
  <si>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</si>
  <si>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</si>
  <si>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</si>
  <si>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</si>
  <si>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</si>
  <si>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</si>
  <si>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</si>
  <si>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</si>
  <si>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</si>
  <si>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</si>
  <si>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</si>
  <si>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</si>
  <si>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</si>
  <si>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</si>
  <si>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</si>
  <si>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</si>
  <si>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</si>
  <si>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</si>
  <si>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</si>
  <si>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</si>
  <si>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</si>
  <si>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</si>
  <si>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</si>
  <si>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</si>
  <si>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</si>
  <si>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</si>
  <si>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</si>
  <si>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</si>
  <si>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</si>
  <si>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</si>
  <si>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</si>
  <si>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</si>
  <si>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</si>
  <si>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</si>
  <si>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</si>
  <si>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</si>
  <si>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</si>
  <si>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</si>
  <si>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</si>
  <si>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</si>
  <si>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</si>
  <si>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</si>
  <si>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</si>
  <si>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</si>
  <si>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</si>
  <si>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</si>
  <si>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</si>
  <si>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</si>
  <si>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</si>
  <si>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</si>
  <si>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</si>
  <si>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</si>
  <si>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</si>
  <si>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</si>
  <si>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</si>
  <si>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</si>
  <si>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</si>
  <si>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</si>
  <si>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</si>
  <si>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</si>
  <si>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</si>
  <si>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</si>
  <si>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</si>
  <si>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</si>
  <si>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</si>
  <si>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</si>
  <si>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</si>
  <si>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</si>
  <si>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</si>
  <si>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</si>
  <si>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</si>
  <si>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</si>
  <si>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</si>
  <si>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</si>
  <si>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</si>
  <si>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</si>
  <si>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</si>
  <si>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</si>
  <si>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</si>
  <si>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</si>
  <si>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</si>
  <si>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</si>
  <si>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</si>
  <si>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</si>
  <si>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</si>
  <si>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</si>
  <si>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</si>
  <si>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</si>
  <si>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</si>
  <si>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</si>
  <si>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</si>
  <si>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</si>
  <si>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</si>
  <si>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</si>
  <si>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</si>
  <si>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</si>
  <si>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</si>
  <si>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</si>
  <si>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</si>
  <si>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</si>
  <si>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</si>
  <si>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</si>
  <si>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</si>
  <si>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</si>
  <si>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</si>
  <si>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</si>
  <si>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</si>
  <si>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</si>
  <si>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</si>
  <si>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</si>
  <si>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</si>
  <si>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</si>
  <si>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</si>
  <si>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</si>
  <si>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</si>
  <si>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</si>
  <si>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</si>
  <si>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</si>
  <si>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</si>
  <si>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</si>
  <si>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</si>
  <si>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</si>
  <si>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</si>
  <si>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</si>
  <si>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</si>
  <si>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</si>
  <si>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</si>
  <si>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</si>
  <si>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</si>
  <si>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</si>
  <si>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</si>
  <si>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</si>
  <si>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</si>
  <si>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</si>
  <si>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</si>
  <si>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</si>
  <si>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</si>
  <si>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</si>
  <si>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</si>
  <si>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</si>
  <si>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</si>
  <si>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</si>
  <si>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</si>
  <si>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</si>
  <si>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</si>
  <si>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</si>
  <si>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</si>
  <si>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</si>
  <si>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</si>
  <si>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</si>
  <si>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</si>
  <si>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</si>
  <si>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</si>
  <si>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</si>
  <si>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</si>
  <si>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</si>
  <si>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</si>
  <si>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</si>
  <si>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</si>
  <si>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</si>
  <si>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</si>
  <si>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</si>
  <si>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</si>
  <si>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</si>
  <si>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</si>
  <si>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</si>
  <si>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</si>
  <si>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</si>
  <si>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</si>
  <si>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</si>
  <si>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</si>
  <si>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</si>
  <si>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</si>
  <si>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</si>
  <si>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</si>
  <si>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</si>
  <si>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</si>
  <si>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</si>
  <si>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</si>
  <si>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</si>
  <si>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</si>
  <si>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</si>
  <si>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</si>
  <si>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</si>
  <si>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</si>
  <si>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</si>
  <si>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</si>
  <si>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</si>
  <si>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</si>
  <si>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</si>
  <si>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</si>
  <si>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</si>
  <si>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</si>
  <si>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</si>
  <si>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</si>
  <si>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</si>
  <si>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</si>
  <si>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</si>
  <si>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</si>
  <si>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</si>
  <si>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</si>
  <si>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</si>
  <si>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</si>
  <si>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</si>
  <si>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</si>
  <si>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</si>
  <si>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</si>
  <si>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</si>
  <si>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</si>
  <si>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</si>
  <si>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</si>
  <si>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</si>
  <si>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</si>
  <si>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</si>
  <si>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</si>
  <si>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</si>
  <si>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</si>
  <si>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</si>
  <si>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</si>
  <si>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</si>
  <si>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</si>
  <si>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</si>
  <si>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</si>
  <si>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</si>
  <si>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</si>
  <si>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</si>
  <si>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</si>
  <si>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</si>
  <si>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</si>
  <si>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</si>
  <si>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</si>
  <si>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</si>
  <si>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</si>
  <si>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</si>
  <si>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</si>
  <si>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</si>
  <si>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</si>
  <si>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</si>
  <si>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</si>
  <si>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</si>
  <si>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</si>
  <si>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</si>
  <si>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</si>
  <si>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</si>
  <si>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</si>
  <si>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</si>
  <si>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</si>
  <si>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</si>
  <si>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</si>
  <si>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</si>
  <si>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</si>
  <si>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</si>
  <si>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</si>
  <si>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</si>
  <si>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</si>
  <si>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</si>
  <si>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</si>
  <si>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</si>
  <si>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</si>
  <si>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</si>
  <si>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</si>
  <si>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</si>
  <si>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</si>
  <si>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</si>
  <si>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</si>
  <si>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</si>
  <si>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</si>
  <si>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</si>
  <si>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</si>
  <si>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</si>
  <si>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</si>
  <si>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</si>
  <si>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</si>
  <si>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</si>
  <si>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</si>
  <si>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</si>
  <si>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</si>
  <si>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</si>
  <si>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</si>
  <si>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</si>
  <si>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</si>
  <si>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</si>
  <si>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</si>
  <si>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</si>
  <si>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</si>
  <si>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</si>
  <si>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</si>
  <si>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</si>
  <si>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</si>
  <si>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</si>
  <si>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</si>
  <si>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</si>
  <si>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</si>
  <si>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</si>
  <si>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</si>
  <si>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</si>
  <si>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</si>
  <si>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</si>
  <si>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</si>
  <si>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</si>
  <si>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</si>
  <si>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</si>
  <si>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</si>
  <si>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</si>
  <si>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</si>
  <si>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</si>
  <si>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</si>
  <si>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</si>
  <si>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</si>
  <si>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</si>
  <si>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</si>
  <si>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</si>
  <si>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</si>
  <si>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</si>
  <si>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</si>
  <si>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</si>
  <si>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</si>
  <si>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</si>
  <si>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</si>
  <si>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</si>
  <si>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</si>
  <si>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</si>
  <si>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</si>
  <si>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</si>
  <si>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</si>
  <si>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</si>
  <si>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</si>
  <si>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</si>
  <si>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</si>
  <si>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</si>
  <si>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</si>
  <si>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</si>
  <si>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</si>
  <si>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</si>
  <si>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</si>
  <si>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</si>
  <si>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</si>
  <si>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</si>
  <si>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</si>
  <si>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</si>
  <si>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</si>
  <si>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</si>
  <si>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</si>
  <si>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</si>
  <si>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</si>
  <si>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</si>
  <si>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</si>
  <si>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</si>
  <si>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</si>
  <si>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</si>
  <si>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</si>
  <si>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</si>
  <si>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</si>
  <si>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</si>
  <si>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</si>
  <si>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</si>
  <si>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</si>
  <si>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</si>
  <si>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</si>
  <si>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</si>
  <si>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</si>
  <si>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</si>
  <si>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</si>
  <si>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</si>
  <si>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</si>
  <si>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</si>
  <si>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</si>
  <si>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</si>
  <si>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</si>
  <si>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</si>
  <si>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</si>
  <si>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</si>
  <si>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</si>
  <si>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</si>
  <si>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</si>
  <si>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</si>
  <si>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</si>
  <si>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</si>
  <si>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</si>
  <si>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</si>
  <si>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</si>
  <si>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</si>
  <si>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</si>
  <si>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</si>
  <si>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</si>
  <si>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</si>
  <si>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</si>
  <si>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</si>
  <si>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</si>
  <si>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</si>
  <si>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</si>
  <si>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</si>
  <si>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</si>
  <si>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</si>
  <si>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</si>
  <si>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</si>
  <si>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</si>
  <si>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</si>
  <si>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</si>
  <si>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</si>
  <si>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</si>
  <si>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</si>
  <si>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</si>
  <si>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</si>
  <si>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</si>
  <si>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</si>
  <si>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</si>
  <si>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</si>
  <si>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</si>
  <si>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</si>
  <si>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</si>
  <si>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</si>
  <si>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</si>
  <si>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</si>
  <si>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</si>
  <si>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</si>
  <si>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</si>
  <si>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</si>
  <si>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</si>
  <si>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</si>
  <si>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</si>
  <si>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</si>
  <si>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</si>
  <si>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</si>
  <si>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</si>
  <si>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</si>
  <si>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</si>
  <si>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</si>
  <si>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</si>
  <si>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</si>
  <si>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</si>
  <si>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</si>
  <si>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</si>
  <si>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</si>
  <si>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</si>
  <si>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</si>
  <si>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</si>
  <si>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</si>
  <si>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</si>
  <si>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</si>
  <si>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</si>
  <si>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</si>
  <si>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</si>
  <si>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</si>
  <si>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</si>
  <si>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</si>
  <si>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</si>
  <si>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</si>
  <si>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</si>
  <si>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</si>
  <si>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</si>
  <si>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</si>
  <si>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</si>
  <si>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</si>
  <si>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</si>
  <si>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</si>
  <si>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</si>
  <si>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</si>
  <si>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</si>
  <si>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</si>
  <si>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</si>
  <si>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</si>
  <si>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</si>
  <si>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</si>
  <si>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</si>
  <si>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</si>
  <si>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</si>
  <si>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</si>
  <si>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</si>
  <si>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</si>
  <si>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</si>
  <si>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</si>
  <si>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</si>
  <si>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</si>
  <si>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</si>
  <si>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</si>
  <si>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</si>
  <si>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</si>
  <si>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</si>
  <si>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</si>
  <si>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</si>
  <si>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</si>
  <si>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</si>
  <si>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</si>
  <si>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</si>
  <si>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</si>
  <si>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</si>
  <si>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</si>
  <si>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</si>
  <si>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</si>
  <si>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</si>
  <si>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</si>
  <si>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</si>
  <si>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</si>
  <si>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</si>
  <si>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</si>
  <si>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</si>
  <si>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</si>
  <si>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</si>
  <si>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</si>
  <si>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</si>
  <si>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</si>
  <si>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</si>
  <si>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</si>
  <si>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</si>
  <si>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</si>
  <si>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</si>
  <si>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</si>
  <si>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</si>
  <si>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</si>
  <si>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</si>
  <si>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</si>
  <si>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</si>
  <si>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</si>
  <si>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</si>
  <si>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</si>
  <si>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</si>
  <si>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</si>
  <si>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</si>
  <si>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</si>
  <si>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</si>
  <si>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</si>
  <si>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</si>
  <si>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</si>
  <si>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</si>
  <si>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</si>
  <si>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</si>
  <si>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</si>
  <si>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</si>
  <si>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</si>
  <si>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</si>
  <si>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</si>
  <si>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</si>
  <si>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</si>
  <si>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</si>
  <si>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</si>
  <si>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</si>
  <si>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</si>
  <si>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</si>
  <si>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</si>
  <si>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</si>
  <si>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</si>
  <si>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</si>
  <si>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</si>
  <si>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</si>
  <si>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</si>
  <si>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</si>
  <si>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</si>
  <si>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</si>
  <si>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</si>
  <si>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</si>
  <si>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</si>
  <si>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</si>
  <si>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</si>
  <si>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</si>
  <si>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</si>
  <si>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</si>
  <si>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</si>
  <si>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</si>
  <si>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</si>
  <si>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</si>
  <si>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</si>
  <si>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</si>
  <si>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</si>
  <si>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</si>
  <si>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</si>
  <si>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</si>
  <si>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</si>
  <si>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</si>
  <si>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</si>
  <si>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</si>
  <si>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</si>
  <si>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</si>
  <si>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</si>
  <si>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</si>
  <si>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</si>
  <si>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</si>
  <si>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</si>
  <si>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</si>
  <si>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</si>
  <si>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</si>
  <si>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</si>
  <si>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</si>
  <si>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</si>
  <si>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</si>
  <si>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</si>
  <si>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</si>
  <si>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</si>
  <si>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</si>
  <si>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</si>
  <si>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</si>
  <si>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</si>
  <si>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</si>
  <si>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</si>
  <si>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</si>
  <si>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</si>
  <si>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</si>
  <si>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</si>
  <si>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</si>
  <si>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</si>
  <si>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</si>
  <si>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</si>
  <si>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</si>
  <si>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</si>
  <si>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</si>
  <si>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</si>
  <si>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</si>
  <si>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</si>
  <si>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</si>
  <si>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</si>
  <si>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</si>
  <si>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</si>
  <si>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</si>
  <si>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</si>
  <si>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</si>
  <si>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</si>
  <si>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</si>
  <si>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</si>
  <si>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</si>
  <si>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</si>
  <si>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</si>
  <si>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</si>
  <si>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</si>
  <si>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</si>
  <si>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</si>
  <si>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</si>
  <si>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</si>
  <si>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</si>
  <si>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</si>
  <si>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</si>
  <si>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</si>
  <si>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</si>
  <si>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</si>
  <si>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</si>
  <si>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</si>
  <si>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</si>
  <si>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</si>
  <si>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</si>
  <si>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</si>
  <si>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</si>
  <si>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</si>
  <si>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</si>
  <si>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</si>
  <si>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</si>
  <si>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</si>
  <si>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</si>
  <si>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</si>
  <si>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</si>
  <si>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</si>
  <si>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</si>
  <si>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</si>
  <si>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</si>
  <si>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</si>
  <si>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</si>
  <si>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</si>
  <si>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</si>
  <si>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</si>
  <si>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</si>
  <si>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</si>
  <si>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</si>
  <si>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</si>
  <si>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</si>
  <si>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</si>
  <si>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</si>
  <si>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</si>
  <si>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</si>
  <si>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</si>
  <si>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</si>
  <si>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</si>
  <si>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</si>
  <si>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</si>
  <si>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</si>
  <si>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</si>
  <si>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</si>
  <si>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</si>
  <si>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</si>
  <si>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</si>
  <si>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</si>
  <si>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</si>
  <si>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</si>
  <si>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</si>
  <si>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</si>
  <si>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</si>
  <si>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</si>
  <si>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</si>
  <si>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</si>
  <si>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</si>
  <si>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</si>
  <si>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</si>
  <si>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</si>
  <si>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</si>
  <si>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</si>
  <si>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</si>
  <si>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</si>
  <si>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</si>
  <si>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</si>
  <si>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</si>
  <si>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</si>
  <si>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</si>
  <si>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</si>
  <si>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</si>
  <si>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</si>
  <si>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</si>
  <si>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</si>
  <si>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</si>
  <si>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</si>
  <si>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</si>
  <si>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</si>
  <si>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</si>
  <si>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</si>
  <si>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</si>
  <si>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</si>
  <si>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</si>
  <si>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</si>
  <si>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</si>
  <si>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</si>
  <si>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</si>
  <si>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</si>
  <si>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</si>
  <si>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</si>
  <si>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</si>
  <si>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</si>
  <si>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</si>
  <si>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</si>
  <si>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</si>
  <si>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</si>
  <si>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</si>
  <si>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</si>
  <si>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</si>
  <si>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</si>
  <si>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</si>
  <si>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</si>
  <si>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</si>
  <si>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</si>
  <si>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</si>
  <si>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</si>
  <si>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</si>
  <si>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</si>
  <si>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</si>
  <si>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</si>
  <si>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</si>
  <si>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</si>
  <si>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</si>
  <si>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</si>
  <si>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</si>
  <si>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</si>
  <si>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</si>
  <si>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</si>
  <si>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</si>
  <si>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</si>
  <si>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</si>
  <si>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</si>
  <si>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</si>
  <si>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</si>
  <si>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</si>
  <si>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</si>
  <si>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</si>
  <si>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</si>
  <si>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</si>
  <si>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</si>
  <si>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</si>
  <si>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</si>
  <si>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</si>
  <si>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</si>
  <si>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</si>
  <si>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</si>
  <si>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</si>
  <si>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</si>
  <si>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</si>
  <si>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</si>
  <si>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</si>
  <si>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</si>
  <si>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</si>
  <si>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</si>
  <si>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</si>
  <si>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</si>
  <si>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</si>
  <si>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</si>
  <si>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</si>
  <si>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</si>
  <si>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</si>
  <si>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</si>
  <si>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</si>
  <si>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</si>
  <si>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</si>
  <si>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</si>
  <si>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</si>
  <si>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</si>
  <si>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</si>
  <si>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</si>
  <si>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</si>
  <si>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</si>
  <si>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</si>
  <si>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</si>
  <si>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</si>
  <si>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</si>
  <si>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</si>
  <si>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</si>
  <si>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</si>
  <si>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</si>
  <si>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</si>
  <si>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</si>
  <si>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</si>
  <si>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</si>
  <si>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</si>
  <si>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</si>
  <si>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</si>
  <si>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</si>
  <si>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</si>
  <si>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</si>
  <si>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</si>
  <si>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</si>
  <si>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</si>
  <si>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</si>
  <si>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</si>
  <si>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</si>
  <si>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</si>
  <si>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</si>
  <si>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</si>
  <si>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</si>
  <si>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</si>
  <si>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</si>
  <si>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</si>
  <si>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</si>
  <si>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</si>
  <si>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</si>
  <si>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</si>
  <si>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</si>
  <si>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</si>
  <si>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</si>
  <si>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</si>
  <si>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</si>
  <si>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</si>
  <si>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</si>
  <si>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</si>
  <si>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</si>
  <si>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</si>
  <si>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</si>
  <si>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</si>
  <si>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</si>
  <si>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</si>
  <si>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</si>
  <si>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</si>
  <si>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</si>
  <si>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</si>
  <si>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</si>
  <si>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</si>
  <si>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</si>
  <si>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</si>
  <si>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</si>
  <si>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</si>
  <si>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</si>
  <si>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</si>
  <si>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</si>
  <si>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</si>
  <si>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</si>
  <si>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</si>
  <si>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</si>
  <si>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</si>
  <si>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</si>
  <si>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</si>
  <si>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</si>
  <si>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</si>
  <si>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</si>
  <si>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</si>
  <si>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</si>
  <si>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</si>
  <si>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</si>
  <si>
    <t>CCDP Category 2 Test Data</t>
  </si>
  <si>
    <t>OES0407 (copy)</t>
  </si>
  <si>
    <t>2009 CTD Data</t>
  </si>
  <si>
    <t>1999 CTD Data</t>
  </si>
  <si>
    <t>CCDP Category 1 Test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</si>
</sst>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7">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xf numFmtId="14" fontId="0" fillId="0" borderId="0" xfId="0" applyNumberFormat="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workbookViewId="0">
      <pane ySplit="1" topLeftCell="A74" activePane="bottomLeft" state="frozen"/>
      <selection pane="bottomLeft" activeCell="A106" sqref="A106"/>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6" spans="1:12" x14ac:dyDescent="0.25">
      <c r="A106" s="1" t="s">
        <v>2143</v>
      </c>
    </row>
    <row r="107" spans="1:12" x14ac:dyDescent="0.25">
      <c r="A107" t="s">
        <v>139</v>
      </c>
      <c r="C107" t="s">
        <v>1714</v>
      </c>
      <c r="D107" t="s">
        <v>1198</v>
      </c>
      <c r="E107" t="s">
        <v>1852</v>
      </c>
      <c r="F107" t="s">
        <v>1419</v>
      </c>
      <c r="G107" t="s">
        <v>1754</v>
      </c>
      <c r="H107" t="s">
        <v>1753</v>
      </c>
      <c r="I107" t="s">
        <v>1706</v>
      </c>
      <c r="J107" t="s">
        <v>1858</v>
      </c>
      <c r="K107" t="s">
        <v>1859</v>
      </c>
      <c r="L107" s="2" t="str">
        <f t="shared" ref="L107:L115" si="8">CONCATENATE("insert into ccd_cruises (cruise_name, cruise_notes, sci_center_div_id, std_svy_name_id, svy_freq_id, std_svy_name_oth, CRUISE_URL, CRUISE_CONT_EMAIL, svy_type_id, CRUISE_DESC, OBJ_BASED_METRICS) values ('", A107, "', '", SUBSTITUTE(C107, "'", "''"), "', (select sci_center_div_id from ccd_sci_center_divs where sci_center_div_code = '", SUBSTITUTE(E107, "'", "''"),"'), (select STD_SVY_NAME_ID from ccd_std_svy_names where std_svy_name = '", SUBSTITUTE(D107, "'", "''"), "'), (select SVY_FREQ_ID from ccd_svy_freq where SVY_FREQ_name = '", SUBSTITUTE(F107, "'", "''"), "'), (CASE WHEN (select STD_SVY_NAME_ID from ccd_std_svy_names where std_svy_name = '", SUBSTITUTE(D107, "'", "''"), "') IS NULL THEN '", SUBSTITUTE(D107, "'", "''"), "' ELSE NULL END), '", SUBSTITUTE(G107, "'", "''"), "', '", SUBSTITUTE(H107, "'", "''"), "', (SELECT svy_type_id from ccd_svy_types where svy_type_name = '", SUBSTITUTE(I107, "'", "''"), "'), '", SUBSTITUTE(J107, "'", "''"), "', '", SUBSTITUTE(K107, "'", "''"), "');")</f>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8" spans="1:12" x14ac:dyDescent="0.25">
      <c r="A108" t="s">
        <v>36</v>
      </c>
      <c r="C108" t="s">
        <v>1714</v>
      </c>
      <c r="D108" t="s">
        <v>1206</v>
      </c>
      <c r="E108" t="s">
        <v>1801</v>
      </c>
      <c r="F108" t="s">
        <v>1419</v>
      </c>
      <c r="G108" t="s">
        <v>1754</v>
      </c>
      <c r="H108" t="s">
        <v>1753</v>
      </c>
      <c r="I108" t="s">
        <v>1706</v>
      </c>
      <c r="J108" t="s">
        <v>1858</v>
      </c>
      <c r="K108" t="s">
        <v>1859</v>
      </c>
      <c r="L108" s="2" t="str">
        <f t="shared" si="8"/>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9" spans="1:12" x14ac:dyDescent="0.25">
      <c r="A109" t="s">
        <v>38</v>
      </c>
      <c r="C109" t="s">
        <v>1714</v>
      </c>
      <c r="D109" t="s">
        <v>1206</v>
      </c>
      <c r="E109" t="s">
        <v>1801</v>
      </c>
      <c r="F109" t="s">
        <v>1419</v>
      </c>
      <c r="G109" t="s">
        <v>1754</v>
      </c>
      <c r="H109" t="s">
        <v>1753</v>
      </c>
      <c r="I109" t="s">
        <v>1706</v>
      </c>
      <c r="J109" t="s">
        <v>1858</v>
      </c>
      <c r="K109" t="s">
        <v>1859</v>
      </c>
      <c r="L109" s="2" t="str">
        <f t="shared" si="8"/>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0" spans="1:12" x14ac:dyDescent="0.25">
      <c r="A110" t="s">
        <v>88</v>
      </c>
      <c r="C110" t="s">
        <v>1713</v>
      </c>
      <c r="D110" t="s">
        <v>1260</v>
      </c>
      <c r="E110" t="s">
        <v>1801</v>
      </c>
      <c r="G110" t="s">
        <v>1754</v>
      </c>
      <c r="H110" t="s">
        <v>1753</v>
      </c>
      <c r="I110" t="s">
        <v>1706</v>
      </c>
      <c r="J110" t="s">
        <v>1858</v>
      </c>
      <c r="K110" t="s">
        <v>1859</v>
      </c>
      <c r="L110" s="2" t="str">
        <f t="shared" si="8"/>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1" spans="1:12" x14ac:dyDescent="0.25">
      <c r="A111" t="s">
        <v>104</v>
      </c>
      <c r="C111" t="s">
        <v>1713</v>
      </c>
      <c r="D111" t="s">
        <v>1260</v>
      </c>
      <c r="E111" t="s">
        <v>1801</v>
      </c>
      <c r="G111" t="s">
        <v>1754</v>
      </c>
      <c r="H111" t="s">
        <v>1753</v>
      </c>
      <c r="I111" t="s">
        <v>1706</v>
      </c>
      <c r="J111" t="s">
        <v>1858</v>
      </c>
      <c r="K111" t="s">
        <v>1859</v>
      </c>
      <c r="L111" s="2" t="str">
        <f t="shared" si="8"/>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2" spans="1:12" x14ac:dyDescent="0.25">
      <c r="A112" t="s">
        <v>333</v>
      </c>
      <c r="C112" t="s">
        <v>1714</v>
      </c>
      <c r="D112" t="s">
        <v>1297</v>
      </c>
      <c r="E112" t="s">
        <v>1801</v>
      </c>
      <c r="F112" t="s">
        <v>1416</v>
      </c>
      <c r="G112" t="s">
        <v>1754</v>
      </c>
      <c r="H112" t="s">
        <v>1753</v>
      </c>
      <c r="I112" t="s">
        <v>1706</v>
      </c>
      <c r="J112" t="s">
        <v>1858</v>
      </c>
      <c r="K112" t="s">
        <v>1859</v>
      </c>
      <c r="L112" s="2" t="str">
        <f t="shared" si="8"/>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3" spans="1:12" x14ac:dyDescent="0.25">
      <c r="A113" t="s">
        <v>3</v>
      </c>
      <c r="C113" t="s">
        <v>1714</v>
      </c>
      <c r="E113" t="s">
        <v>1853</v>
      </c>
      <c r="F113" t="s">
        <v>1412</v>
      </c>
      <c r="G113" t="s">
        <v>1754</v>
      </c>
      <c r="H113" t="s">
        <v>1753</v>
      </c>
      <c r="I113" t="s">
        <v>1706</v>
      </c>
      <c r="J113" t="s">
        <v>1858</v>
      </c>
      <c r="K113" t="s">
        <v>1859</v>
      </c>
      <c r="L113" s="2" t="str">
        <f t="shared" si="8"/>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4" spans="1:12" x14ac:dyDescent="0.25">
      <c r="A114" t="s">
        <v>1863</v>
      </c>
      <c r="C114" t="s">
        <v>1714</v>
      </c>
      <c r="E114" t="s">
        <v>1853</v>
      </c>
      <c r="F114" t="s">
        <v>1412</v>
      </c>
      <c r="G114" t="s">
        <v>1754</v>
      </c>
      <c r="H114" t="s">
        <v>1753</v>
      </c>
      <c r="I114" t="s">
        <v>1706</v>
      </c>
      <c r="J114" t="s">
        <v>1858</v>
      </c>
      <c r="K114" t="s">
        <v>1859</v>
      </c>
      <c r="L114" s="2" t="str">
        <f t="shared" si="8"/>
        <v>insert into ccd_cruises (cruise_name, cruise_notes, sci_center_div_id, std_svy_name_id, svy_freq_id, std_svy_name_oth, CRUISE_URL, CRUISE_CONT_EMAIL, svy_type_id, CRUISE_DESC, OBJ_BASED_METRICS) values ('HA1007 (copy)',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'ANNUAL'),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5" spans="1:12" x14ac:dyDescent="0.25">
      <c r="A115" t="s">
        <v>68</v>
      </c>
      <c r="C115" t="s">
        <v>1714</v>
      </c>
      <c r="E115" t="s">
        <v>1853</v>
      </c>
      <c r="F115" t="s">
        <v>1416</v>
      </c>
      <c r="G115" t="s">
        <v>1754</v>
      </c>
      <c r="H115" t="s">
        <v>1753</v>
      </c>
      <c r="I115" t="s">
        <v>1706</v>
      </c>
      <c r="J115" t="s">
        <v>1858</v>
      </c>
      <c r="K115" t="s">
        <v>1859</v>
      </c>
      <c r="L115" s="2" t="str">
        <f t="shared" si="8"/>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 (select SVY_FREQ_ID from ccd_svy_freq where SVY_FREQ_name = 'INTERMITTENT'), (CASE WHEN (select STD_SVY_NAME_ID from ccd_std_svy_names where std_svy_name = '') IS NULL THEN ''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pane ySplit="1" topLeftCell="A122" activePane="bottomLeft" state="frozen"/>
      <selection pane="bottomLeft" activeCell="A153" sqref="A153"/>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3" spans="1:9" x14ac:dyDescent="0.25">
      <c r="A153" s="1" t="s">
        <v>2143</v>
      </c>
    </row>
    <row r="154" spans="1:9" x14ac:dyDescent="0.25">
      <c r="A154" t="s">
        <v>4</v>
      </c>
      <c r="B154" t="s">
        <v>3</v>
      </c>
      <c r="C154" s="26">
        <v>40425</v>
      </c>
      <c r="D154" s="26">
        <v>40450</v>
      </c>
      <c r="F154" t="s">
        <v>3</v>
      </c>
      <c r="G154" t="s">
        <v>1040</v>
      </c>
      <c r="H154" t="s">
        <v>2015</v>
      </c>
      <c r="I154" s="5" t="str">
        <f t="shared" ref="I154:I163" si="6">CONCATENATE("insert into ccd_cruise_legs (", B$1, ", ", C$1, ", ", D$1, ", ", E$1, ", ", F$1, ", ", A$1, ", ", G$1, ", ", H$1, ") values ('", SUBSTITUTE(B154, "'", "''"), "', TO_DATE('", C154, "', 'MM/DD/YYYY'), TO_DATE('", D154, "', 'MM/DD/YYYY'), '", SUBSTITUTE(E154, "'", "''"), "', (SELECT CCD_CRUISES.CRUISE_ID FROM CCD_CRUISES where cruise_name = '", F154, "'), (select vessel_id from ccd_vessels where vessel_name = '", SUBSTITUTE(A154, "'", "''"), "'), (select PLAT_TYPE_ID from CCD_PLAT_TYPES where PLAT_TYPE_NAME = '", SUBSTITUTE(G154, "'", "''"), "'), '", H154, "');")</f>
        <v>insert into ccd_cruise_legs (LEG_NAME, LEG_START_DATE, LEG_END_DATE, LEG_DESC, CRUISE_ID, VESSEL_ID, PLAT_TYPE_ID, TZ_NAME) values ('HA1007', TO_DATE('40425', 'MM/DD/YYYY'), TO_DATE('40450', 'MM/DD/YYYY'), '', (SELECT CCD_CRUISES.CRUISE_ID FROM CCD_CRUISES where cruise_name = 'HA1007'), (select vessel_id from ccd_vessels where vessel_name = 'Hi''ialakai'), (select PLAT_TYPE_ID from CCD_PLAT_TYPES where PLAT_TYPE_NAME = 'Fishery Survey Vessel (FSV)'), 'US/Hawaii');</v>
      </c>
    </row>
    <row r="155" spans="1:9" x14ac:dyDescent="0.25">
      <c r="A155" t="s">
        <v>33</v>
      </c>
      <c r="B155" t="s">
        <v>36</v>
      </c>
      <c r="C155" s="26">
        <v>38137</v>
      </c>
      <c r="D155" s="26">
        <v>38152</v>
      </c>
      <c r="F155" t="s">
        <v>36</v>
      </c>
      <c r="G155" t="s">
        <v>1040</v>
      </c>
      <c r="H155" t="s">
        <v>2015</v>
      </c>
      <c r="I155" s="5" t="str">
        <f t="shared" si="6"/>
        <v>insert into ccd_cruise_legs (LEG_NAME, LEG_START_DATE, LEG_END_DATE, LEG_DESC, CRUISE_ID, VESSEL_ID, PLAT_TYPE_ID, TZ_NAME) values ('OES0407', TO_DATE('38137', 'MM/DD/YYYY'), TO_DATE('38152', 'MM/DD/YYYY'), '', (SELECT CCD_CRUISES.CRUISE_ID FROM CCD_CRUISES where cruise_name = 'OES0407'), (select vessel_id from ccd_vessels where vessel_name = 'Oscar Elton Sette'), (select PLAT_TYPE_ID from CCD_PLAT_TYPES where PLAT_TYPE_NAME = 'Fishery Survey Vessel (FSV)'), 'US/Hawaii');</v>
      </c>
    </row>
    <row r="156" spans="1:9" x14ac:dyDescent="0.25">
      <c r="A156" t="s">
        <v>33</v>
      </c>
      <c r="B156" t="s">
        <v>2140</v>
      </c>
      <c r="C156" s="26">
        <v>38137</v>
      </c>
      <c r="D156" s="26">
        <v>38152</v>
      </c>
      <c r="F156" t="s">
        <v>36</v>
      </c>
      <c r="G156" t="s">
        <v>1040</v>
      </c>
      <c r="H156" t="s">
        <v>2015</v>
      </c>
      <c r="I156" s="5" t="str">
        <f t="shared" si="6"/>
        <v>insert into ccd_cruise_legs (LEG_NAME, LEG_START_DATE, LEG_END_DATE, LEG_DESC, CRUISE_ID, VESSEL_ID, PLAT_TYPE_ID, TZ_NAME) values ('OES0407 (copy)', TO_DATE('38137', 'MM/DD/YYYY'), TO_DATE('38152', 'MM/DD/YYYY'), '', (SELECT CCD_CRUISES.CRUISE_ID FROM CCD_CRUISES where cruise_name = 'OES0407'), (select vessel_id from ccd_vessels where vessel_name = 'Oscar Elton Sette'), (select PLAT_TYPE_ID from CCD_PLAT_TYPES where PLAT_TYPE_NAME = 'Fishery Survey Vessel (FSV)'), 'US/Hawaii');</v>
      </c>
    </row>
    <row r="157" spans="1:9" x14ac:dyDescent="0.25">
      <c r="A157" t="s">
        <v>33</v>
      </c>
      <c r="B157" t="s">
        <v>38</v>
      </c>
      <c r="C157" s="26">
        <v>38198</v>
      </c>
      <c r="D157" s="26">
        <v>38215</v>
      </c>
      <c r="F157" t="s">
        <v>38</v>
      </c>
      <c r="G157" t="s">
        <v>1040</v>
      </c>
      <c r="H157" t="s">
        <v>2015</v>
      </c>
      <c r="I157" s="5" t="str">
        <f t="shared" si="6"/>
        <v>insert into ccd_cruise_legs (LEG_NAME, LEG_START_DATE, LEG_END_DATE, LEG_DESC, CRUISE_ID, VESSEL_ID, PLAT_TYPE_ID, TZ_NAME) values ('OES0410', TO_DATE('38198', 'MM/DD/YYYY'), TO_DATE('38215', 'MM/DD/YYYY'), '', (SELECT CCD_CRUISES.CRUISE_ID FROM CCD_CRUISES where cruise_name = 'OES0410'), (select vessel_id from ccd_vessels where vessel_name = 'Oscar Elton Sette'), (select PLAT_TYPE_ID from CCD_PLAT_TYPES where PLAT_TYPE_NAME = 'Fishery Survey Vessel (FSV)'), 'US/Hawaii');</v>
      </c>
    </row>
    <row r="158" spans="1:9" x14ac:dyDescent="0.25">
      <c r="A158" t="s">
        <v>33</v>
      </c>
      <c r="B158" t="s">
        <v>69</v>
      </c>
      <c r="C158" s="26">
        <v>40057</v>
      </c>
      <c r="D158" s="26">
        <v>40086</v>
      </c>
      <c r="F158" t="s">
        <v>68</v>
      </c>
      <c r="G158" t="s">
        <v>1040</v>
      </c>
      <c r="H158" t="s">
        <v>2015</v>
      </c>
      <c r="I158" s="5" t="str">
        <f t="shared" si="6"/>
        <v>insert into ccd_cruise_legs (LEG_NAME, LEG_START_DATE, LEG_END_DATE, LEG_DESC, CRUISE_ID, VESSEL_ID, PLAT_TYPE_ID, TZ_NAME) values ('OES0908_LEGI', TO_DATE('40057', 'MM/DD/YYYY'), TO_DATE('40086', 'MM/DD/YYYY'), '', (SELECT CCD_CRUISES.CRUISE_ID FROM CCD_CRUISES where cruise_name = 'OES0908'), (select vessel_id from ccd_vessels where vessel_name = 'Oscar Elton Sette'), (select PLAT_TYPE_ID from CCD_PLAT_TYPES where PLAT_TYPE_NAME = 'Fishery Survey Vessel (FSV)'), 'US/Hawaii');</v>
      </c>
    </row>
    <row r="159" spans="1:9" x14ac:dyDescent="0.25">
      <c r="A159" t="s">
        <v>33</v>
      </c>
      <c r="B159" t="s">
        <v>70</v>
      </c>
      <c r="C159" s="26">
        <v>40092</v>
      </c>
      <c r="D159" s="26">
        <v>40116</v>
      </c>
      <c r="F159" t="s">
        <v>68</v>
      </c>
      <c r="G159" t="s">
        <v>1040</v>
      </c>
      <c r="H159" t="s">
        <v>2015</v>
      </c>
      <c r="I159" s="5" t="str">
        <f t="shared" si="6"/>
        <v>insert into ccd_cruise_legs (LEG_NAME, LEG_START_DATE, LEG_END_DATE, LEG_DESC, CRUISE_ID, VESSEL_ID, PLAT_TYPE_ID, TZ_NAME) values ('OES0908_LEGII', TO_DATE('40092', 'MM/DD/YYYY'), TO_DATE('40116', 'MM/DD/YYYY'), '', (SELECT CCD_CRUISES.CRUISE_ID FROM CCD_CRUISES where cruise_name = 'OES0908'), (select vessel_id from ccd_vessels where vessel_name = 'Oscar Elton Sette'), (select PLAT_TYPE_ID from CCD_PLAT_TYPES where PLAT_TYPE_NAME = 'Fishery Survey Vessel (FSV)'), 'US/Hawaii');</v>
      </c>
    </row>
    <row r="160" spans="1:9" x14ac:dyDescent="0.25">
      <c r="A160" t="s">
        <v>332</v>
      </c>
      <c r="B160" t="s">
        <v>337</v>
      </c>
      <c r="C160" s="26">
        <v>42964</v>
      </c>
      <c r="D160" s="26">
        <v>42983</v>
      </c>
      <c r="E160" t="s">
        <v>345</v>
      </c>
      <c r="F160" t="s">
        <v>333</v>
      </c>
      <c r="G160" t="s">
        <v>1040</v>
      </c>
      <c r="H160" t="s">
        <v>2015</v>
      </c>
      <c r="I160" s="5" t="str">
        <f t="shared" si="6"/>
        <v>insert into ccd_cruise_legs (LEG_NAME, LEG_START_DATE, LEG_END_DATE, LEG_DESC, CRUISE_ID, VESSEL_ID, PLAT_TYPE_ID, TZ_NAME) values ('RL-17-05 Leg 1', TO_DATE('42964', 'MM/DD/YYYY'), TO_DATE('42983',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1" spans="1:9" x14ac:dyDescent="0.25">
      <c r="A161" t="s">
        <v>332</v>
      </c>
      <c r="B161" t="s">
        <v>338</v>
      </c>
      <c r="C161" s="26">
        <v>42989</v>
      </c>
      <c r="D161" s="26">
        <v>43008</v>
      </c>
      <c r="E161" t="s">
        <v>345</v>
      </c>
      <c r="F161" t="s">
        <v>333</v>
      </c>
      <c r="G161" t="s">
        <v>1040</v>
      </c>
      <c r="H161" t="s">
        <v>2015</v>
      </c>
      <c r="I161" s="5" t="str">
        <f t="shared" si="6"/>
        <v>insert into ccd_cruise_legs (LEG_NAME, LEG_START_DATE, LEG_END_DATE, LEG_DESC, CRUISE_ID, VESSEL_ID, PLAT_TYPE_ID, TZ_NAME) values ('RL-17-05 Leg 2', TO_DATE('42989', 'MM/DD/YYYY'), TO_DATE('43008',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162" spans="1:9" x14ac:dyDescent="0.25">
      <c r="A162" t="s">
        <v>79</v>
      </c>
      <c r="B162" t="s">
        <v>293</v>
      </c>
      <c r="C162" s="26">
        <v>36385</v>
      </c>
      <c r="D162" s="26">
        <v>36401</v>
      </c>
      <c r="F162" t="s">
        <v>104</v>
      </c>
      <c r="G162" t="s">
        <v>1040</v>
      </c>
      <c r="H162" t="s">
        <v>2015</v>
      </c>
      <c r="I162" s="5" t="str">
        <f t="shared" si="6"/>
        <v>insert into ccd_cruise_legs (LEG_NAME, LEG_START_DATE, LEG_END_DATE, LEG_DESC, CRUISE_ID, VESSEL_ID, PLAT_TYPE_ID, TZ_NAME) values ('TC9909_LEGI', TO_DATE('36385', 'MM/DD/YYYY'), TO_DATE('36401', 'MM/DD/YYYY'), '', (SELECT CCD_CRUISES.CRUISE_ID FROM CCD_CRUISES where cruise_name = 'TC9909'), (select vessel_id from ccd_vessels where vessel_name = 'Townsend Cromwell'), (select PLAT_TYPE_ID from CCD_PLAT_TYPES where PLAT_TYPE_NAME = 'Fishery Survey Vessel (FSV)'), 'US/Hawaii');</v>
      </c>
    </row>
    <row r="163" spans="1:9" x14ac:dyDescent="0.25">
      <c r="A163" t="s">
        <v>79</v>
      </c>
      <c r="B163" t="s">
        <v>294</v>
      </c>
      <c r="C163" s="26">
        <v>36402</v>
      </c>
      <c r="D163" s="26">
        <v>36410</v>
      </c>
      <c r="F163" t="s">
        <v>104</v>
      </c>
      <c r="G163" t="s">
        <v>1040</v>
      </c>
      <c r="H163" t="s">
        <v>2015</v>
      </c>
      <c r="I163" s="5" t="str">
        <f t="shared" si="6"/>
        <v>insert into ccd_cruise_legs (LEG_NAME, LEG_START_DATE, LEG_END_DATE, LEG_DESC, CRUISE_ID, VESSEL_ID, PLAT_TYPE_ID, TZ_NAME) values ('TC9909_LEGII', TO_DATE('36402', 'MM/DD/YYYY'), TO_DATE('36410', 'MM/DD/YYYY'), '', (SELECT CCD_CRUISES.CRUISE_ID FROM CCD_CRUISES where cruise_name = 'TC9909'), (select vessel_id from ccd_vessels where vessel_name = 'Townsend Cromwell'),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abSelected="1" topLeftCell="A73" workbookViewId="0">
      <selection activeCell="A116" sqref="A116"/>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row r="115" spans="1:3" x14ac:dyDescent="0.25">
      <c r="A115" s="1" t="s">
        <v>2139</v>
      </c>
    </row>
    <row r="116" spans="1:3" x14ac:dyDescent="0.25">
      <c r="A116" t="s">
        <v>69</v>
      </c>
      <c r="B116" t="s">
        <v>2141</v>
      </c>
      <c r="C116" s="9" t="str">
        <f t="shared" ref="C116:C121" si="7">CONCATENATE("insert into ccd_leg_data_sets (cruise_leg_id, DATA_SET_ID) values ((select cruise_leg_id from ccd_cruise_legs where leg_name = '", A116, "'), (SELECT DATA_SET_ID FROM CCD_DATA_SETS WHERE DATA_SET_NAME = '", B116, "'));")</f>
        <v>insert into ccd_leg_data_sets (cruise_leg_id, DATA_SET_ID) values ((select cruise_leg_id from ccd_cruise_legs where leg_name = 'OES0908_LEGI'), (SELECT DATA_SET_ID FROM CCD_DATA_SETS WHERE DATA_SET_NAME = '2009 CTD Data'));</v>
      </c>
    </row>
    <row r="117" spans="1:3" x14ac:dyDescent="0.25">
      <c r="A117" t="s">
        <v>70</v>
      </c>
      <c r="B117" t="s">
        <v>2141</v>
      </c>
      <c r="C117" s="9" t="str">
        <f t="shared" si="7"/>
        <v>insert into ccd_leg_data_sets (cruise_leg_id, DATA_SET_ID) values ((select cruise_leg_id from ccd_cruise_legs where leg_name = 'OES0908_LEGII'), (SELECT DATA_SET_ID FROM CCD_DATA_SETS WHERE DATA_SET_NAME = '2009 CTD Data'));</v>
      </c>
    </row>
    <row r="118" spans="1:3" x14ac:dyDescent="0.25">
      <c r="A118" t="s">
        <v>337</v>
      </c>
      <c r="B118" t="s">
        <v>2032</v>
      </c>
      <c r="C118" s="9" t="str">
        <f t="shared" si="7"/>
        <v>insert into ccd_leg_data_sets (cruise_leg_id, DATA_SET_ID) values ((select cruise_leg_id from ccd_cruise_legs where leg_name = 'RL-17-05 Leg 1'), (SELECT DATA_SET_ID FROM CCD_DATA_SETS WHERE DATA_SET_NAME = '2017 CTD Data'));</v>
      </c>
    </row>
    <row r="119" spans="1:3" x14ac:dyDescent="0.25">
      <c r="A119" t="s">
        <v>338</v>
      </c>
      <c r="B119" t="s">
        <v>2032</v>
      </c>
      <c r="C119" s="9" t="str">
        <f t="shared" si="7"/>
        <v>insert into ccd_leg_data_sets (cruise_leg_id, DATA_SET_ID) values ((select cruise_leg_id from ccd_cruise_legs where leg_name = 'RL-17-05 Leg 2'), (SELECT DATA_SET_ID FROM CCD_DATA_SETS WHERE DATA_SET_NAME = '2017 CTD Data'));</v>
      </c>
    </row>
    <row r="120" spans="1:3" x14ac:dyDescent="0.25">
      <c r="A120" t="s">
        <v>293</v>
      </c>
      <c r="B120" t="s">
        <v>2142</v>
      </c>
      <c r="C120" s="9" t="str">
        <f t="shared" si="7"/>
        <v>insert into ccd_leg_data_sets (cruise_leg_id, DATA_SET_ID) values ((select cruise_leg_id from ccd_cruise_legs where leg_name = 'TC9909_LEGI'), (SELECT DATA_SET_ID FROM CCD_DATA_SETS WHERE DATA_SET_NAME = '1999 CTD Data'));</v>
      </c>
    </row>
    <row r="121" spans="1:3" x14ac:dyDescent="0.25">
      <c r="A121" t="s">
        <v>294</v>
      </c>
      <c r="B121" t="s">
        <v>2142</v>
      </c>
      <c r="C121" s="9" t="str">
        <f t="shared" si="7"/>
        <v>insert into ccd_leg_data_sets (cruise_leg_id, DATA_SET_ID) values ((select cruise_leg_id from ccd_cruise_legs where leg_name = 'TC9909_LEGII'), (SELECT DATA_SET_ID FROM CCD_DATA_SETS WHERE DATA_SET_NAME = '1999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opLeftCell="A43" workbookViewId="0">
      <selection activeCell="A93" sqref="A93"/>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'IA'));</v>
      </c>
    </row>
    <row r="79" spans="1:6" x14ac:dyDescent="0.25">
      <c r="A79" t="s">
        <v>2026</v>
      </c>
      <c r="B79" s="3"/>
      <c r="C79" t="s">
        <v>111</v>
      </c>
      <c r="E79" t="s">
        <v>155</v>
      </c>
      <c r="F79" t="str">
        <f t="shared" si="6"/>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'PA'));</v>
      </c>
    </row>
    <row r="80" spans="1:6" x14ac:dyDescent="0.25">
      <c r="A80" t="s">
        <v>2027</v>
      </c>
      <c r="C80" t="s">
        <v>113</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93" spans="1:6" x14ac:dyDescent="0.25">
      <c r="A93" s="1" t="s">
        <v>2143</v>
      </c>
    </row>
    <row r="94" spans="1:6" x14ac:dyDescent="0.25">
      <c r="A94" t="s">
        <v>2142</v>
      </c>
      <c r="C94" t="s">
        <v>111</v>
      </c>
      <c r="E94" t="s">
        <v>156</v>
      </c>
      <c r="F94" t="str">
        <f t="shared" ref="F94:F96" si="7">CONCATENATE("insert into ccd_data_sets (", A$1, ", ", B$1, ", ", C$1, ", ", D$1, ", ",E$1, ") values ('", SUBSTITUTE(A94, "'", "''"), "', '", SUBSTITUTE(B94, "'", "''"), "', (SELECT DATA_SET_TYPE_ID FROM CCD_DATA_SET_TYPES WHERE DATA_SET_TYPE_NAME = '", C94, "'), '", D94, "', (SELECT DATA_SET_STATUS_ID FROM CCD_DATA_SET_STATUS where status_code = '", E94, "'));")</f>
        <v>insert into ccd_data_sets (DATA_SET_NAME, DATA_SET_DESC, DATA_SET_TYPE_ID, DATA_SET_INPORT_CAT_ID, DATA_SET_STATUS_ID) values ('1999 CTD Data', '', (SELECT DATA_SET_TYPE_ID FROM CCD_DATA_SET_TYPES WHERE DATA_SET_TYPE_NAME = 'CTD'), '', (SELECT DATA_SET_STATUS_ID FROM CCD_DATA_SET_STATUS where status_code = 'ARCH'));</v>
      </c>
    </row>
    <row r="95" spans="1:6" x14ac:dyDescent="0.25">
      <c r="A95" t="s">
        <v>2141</v>
      </c>
      <c r="C95" t="s">
        <v>111</v>
      </c>
      <c r="E95" t="s">
        <v>170</v>
      </c>
      <c r="F95" t="str">
        <f t="shared" si="7"/>
        <v>insert into ccd_data_sets (DATA_SET_NAME, DATA_SET_DESC, DATA_SET_TYPE_ID, DATA_SET_INPORT_CAT_ID, DATA_SET_STATUS_ID) values ('2009 CTD Data', '', (SELECT DATA_SET_TYPE_ID FROM CCD_DATA_SET_TYPES WHERE DATA_SET_TYPE_NAME = 'CTD'), '', (SELECT DATA_SET_STATUS_ID FROM CCD_DATA_SET_STATUS where status_code = 'QC'));</v>
      </c>
    </row>
    <row r="96" spans="1:6" x14ac:dyDescent="0.25">
      <c r="A96" t="s">
        <v>2032</v>
      </c>
      <c r="C96" t="s">
        <v>111</v>
      </c>
      <c r="E96" t="s">
        <v>156</v>
      </c>
      <c r="F96" t="str">
        <f t="shared" si="7"/>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2023-11-30T01:43:50Z</dcterms:modified>
</cp:coreProperties>
</file>