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ruises" sheetId="1" r:id="rId1"/>
    <sheet name="Cruise Leg Aliases" sheetId="9" r:id="rId2"/>
    <sheet name="Cruise Legs" sheetId="5" r:id="rId3"/>
    <sheet name="Regions" sheetId="6" r:id="rId4"/>
    <sheet name="Cruise Leg Regions" sheetId="7" r:id="rId5"/>
    <sheet name="Data Set Types" sheetId="2" r:id="rId6"/>
    <sheet name="Data Products" sheetId="8" r:id="rId7"/>
    <sheet name="Data Sets" sheetId="3" r:id="rId8"/>
    <sheet name="Data Set Status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5" l="1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97" i="9"/>
  <c r="C96" i="9"/>
  <c r="C117" i="9"/>
  <c r="C116" i="9"/>
  <c r="C126" i="9"/>
  <c r="C125" i="9"/>
  <c r="C124" i="9"/>
  <c r="C123" i="9"/>
  <c r="C122" i="9"/>
  <c r="C121" i="9"/>
  <c r="C120" i="9"/>
  <c r="C119" i="9"/>
  <c r="C108" i="9"/>
  <c r="C107" i="9"/>
  <c r="C106" i="9"/>
  <c r="C105" i="9"/>
  <c r="C104" i="9"/>
  <c r="C103" i="9"/>
  <c r="C102" i="9"/>
  <c r="C101" i="9"/>
  <c r="C100" i="9"/>
  <c r="C99" i="9"/>
  <c r="C98" i="9"/>
  <c r="C115" i="9"/>
  <c r="C95" i="9"/>
  <c r="C94" i="9"/>
  <c r="C93" i="9"/>
  <c r="C92" i="9"/>
  <c r="C91" i="9"/>
  <c r="C90" i="9"/>
  <c r="C89" i="9"/>
  <c r="C88" i="9"/>
  <c r="C87" i="9"/>
  <c r="C86" i="9"/>
  <c r="C118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128" i="9"/>
  <c r="C127" i="9"/>
  <c r="C65" i="9"/>
  <c r="C64" i="9"/>
  <c r="C129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15" i="7" l="1"/>
  <c r="D14" i="7"/>
  <c r="D13" i="7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2" i="7" l="1"/>
  <c r="D11" i="7"/>
  <c r="D10" i="7"/>
  <c r="D9" i="7"/>
  <c r="D8" i="7"/>
  <c r="D7" i="7"/>
  <c r="D6" i="7"/>
  <c r="D5" i="7"/>
  <c r="D4" i="7"/>
  <c r="D3" i="7"/>
  <c r="D2" i="7"/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7" i="6" l="1"/>
  <c r="D6" i="6"/>
  <c r="D5" i="6"/>
  <c r="D4" i="6"/>
  <c r="D3" i="6"/>
  <c r="D2" i="6"/>
  <c r="E7" i="4"/>
  <c r="E6" i="4"/>
  <c r="E5" i="4"/>
  <c r="E4" i="4"/>
  <c r="E3" i="4"/>
  <c r="E2" i="4"/>
  <c r="D12" i="2"/>
  <c r="D11" i="2"/>
  <c r="D10" i="2"/>
  <c r="D9" i="2"/>
  <c r="D8" i="2" l="1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<sst xmlns="http://schemas.openxmlformats.org/spreadsheetml/2006/main" count="725" uniqueCount="341">
  <si>
    <t>Cruise Name</t>
  </si>
  <si>
    <t>Vessel Name</t>
  </si>
  <si>
    <t>cruise SQL statement</t>
  </si>
  <si>
    <t>HA1007</t>
  </si>
  <si>
    <t>Hi'ialakai</t>
  </si>
  <si>
    <t>HA1008</t>
  </si>
  <si>
    <t>HA1201</t>
  </si>
  <si>
    <t>HA1201_LEGI</t>
  </si>
  <si>
    <t>HA1201_LEGII&amp;III</t>
  </si>
  <si>
    <t>HA1201_LEGIV</t>
  </si>
  <si>
    <t>HI0401</t>
  </si>
  <si>
    <t>HI-04-01</t>
  </si>
  <si>
    <t>HI0602</t>
  </si>
  <si>
    <t>HI0604</t>
  </si>
  <si>
    <t>HI0609</t>
  </si>
  <si>
    <t>HI0610</t>
  </si>
  <si>
    <t>HI0611</t>
  </si>
  <si>
    <t>HI0701</t>
  </si>
  <si>
    <t>HI1001</t>
  </si>
  <si>
    <t>HI1001_LEGI</t>
  </si>
  <si>
    <t>HI1001_LEGII</t>
  </si>
  <si>
    <t>HI1001_LEGIII</t>
  </si>
  <si>
    <t>HI1001_allLegs</t>
  </si>
  <si>
    <t>HI1101</t>
  </si>
  <si>
    <t>HI1101_LEGI</t>
  </si>
  <si>
    <t>HI1101_LEGII</t>
  </si>
  <si>
    <t>HI1101_LEGIII</t>
  </si>
  <si>
    <t>HI1101_allLegs</t>
  </si>
  <si>
    <t>HA1101_LEGI</t>
  </si>
  <si>
    <t>HA1101_LEGII</t>
  </si>
  <si>
    <t>HA1101_LEGIII</t>
  </si>
  <si>
    <t>OES0304</t>
  </si>
  <si>
    <t>OS-03-04</t>
  </si>
  <si>
    <t>Oscar Elton Sette</t>
  </si>
  <si>
    <t>OES0306</t>
  </si>
  <si>
    <t>OS-03-06</t>
  </si>
  <si>
    <t>OES0407</t>
  </si>
  <si>
    <t>OS-04-07</t>
  </si>
  <si>
    <t>OES0410</t>
  </si>
  <si>
    <t>OS-04-10</t>
  </si>
  <si>
    <t>OES0411</t>
  </si>
  <si>
    <t>OES0504</t>
  </si>
  <si>
    <t>OS-05-04</t>
  </si>
  <si>
    <t>OS0504</t>
  </si>
  <si>
    <t>OES0506</t>
  </si>
  <si>
    <t>OS-05-06</t>
  </si>
  <si>
    <t>OS0506</t>
  </si>
  <si>
    <t>OES0509</t>
  </si>
  <si>
    <t>OS-05-09</t>
  </si>
  <si>
    <t>OS0509</t>
  </si>
  <si>
    <t>OES0512</t>
  </si>
  <si>
    <t>OS-05-12</t>
  </si>
  <si>
    <t>OS0512</t>
  </si>
  <si>
    <t>OES0604</t>
  </si>
  <si>
    <t>OS-06-04</t>
  </si>
  <si>
    <t>OS0604</t>
  </si>
  <si>
    <t>OES0606</t>
  </si>
  <si>
    <t>OS-06-06</t>
  </si>
  <si>
    <t>OS0606</t>
  </si>
  <si>
    <t>OES0607</t>
  </si>
  <si>
    <t>OS-06-07</t>
  </si>
  <si>
    <t>OS0607</t>
  </si>
  <si>
    <t>OES0608</t>
  </si>
  <si>
    <t>OS-06-08</t>
  </si>
  <si>
    <t>OS0608</t>
  </si>
  <si>
    <t>OES0706</t>
  </si>
  <si>
    <t>OS-07-06</t>
  </si>
  <si>
    <t>OS0706</t>
  </si>
  <si>
    <t>OES0908</t>
  </si>
  <si>
    <t>OES0908_LEGI</t>
  </si>
  <si>
    <t>OES0908_LEGII</t>
  </si>
  <si>
    <t>OES0908_allLegs</t>
  </si>
  <si>
    <t>SE-09-08</t>
  </si>
  <si>
    <t>SE1501</t>
  </si>
  <si>
    <t>SE15-01</t>
  </si>
  <si>
    <t>SE-15-01</t>
  </si>
  <si>
    <t>15_01</t>
  </si>
  <si>
    <t>TC0005</t>
  </si>
  <si>
    <t>TC_00_05</t>
  </si>
  <si>
    <t>Townsend Cromwell</t>
  </si>
  <si>
    <t>TC0009</t>
  </si>
  <si>
    <t>TC-00-09</t>
  </si>
  <si>
    <t>TC0011</t>
  </si>
  <si>
    <t>TC-00-11</t>
  </si>
  <si>
    <t>TC0012</t>
  </si>
  <si>
    <t>TC-00-12</t>
  </si>
  <si>
    <t>TC0108</t>
  </si>
  <si>
    <t>TC-01-08</t>
  </si>
  <si>
    <t>TC0109</t>
  </si>
  <si>
    <t>TC-01-09</t>
  </si>
  <si>
    <t>TC0110</t>
  </si>
  <si>
    <t>TC-01-10</t>
  </si>
  <si>
    <t>TC0111</t>
  </si>
  <si>
    <t>TC-01-11</t>
  </si>
  <si>
    <t>TC0201</t>
  </si>
  <si>
    <t>TC0201_LEGII</t>
  </si>
  <si>
    <t>TC0207</t>
  </si>
  <si>
    <t>TC-02-07</t>
  </si>
  <si>
    <t>TC9905</t>
  </si>
  <si>
    <t>99-05</t>
  </si>
  <si>
    <t>TC9906</t>
  </si>
  <si>
    <t>99-06</t>
  </si>
  <si>
    <t>TC9908</t>
  </si>
  <si>
    <t>TC99-08</t>
  </si>
  <si>
    <t>TC9909</t>
  </si>
  <si>
    <t>TC9910</t>
  </si>
  <si>
    <t>TC-99-10</t>
  </si>
  <si>
    <t>Data Type Name</t>
  </si>
  <si>
    <t>Data Type Desc</t>
  </si>
  <si>
    <t>SQL</t>
  </si>
  <si>
    <t>MOUSS Video</t>
  </si>
  <si>
    <t>CTD</t>
  </si>
  <si>
    <t>Conductivity, Temperature, and Depth</t>
  </si>
  <si>
    <t>Water Samples</t>
  </si>
  <si>
    <t>Coral Belt</t>
  </si>
  <si>
    <t>Fish REA</t>
  </si>
  <si>
    <t>ARMS</t>
  </si>
  <si>
    <t>Autonomous Reef Monitoring System</t>
  </si>
  <si>
    <t>Fish Rapid Ecological Assessment Survey</t>
  </si>
  <si>
    <t>Belt Transect Survey</t>
  </si>
  <si>
    <t>Modular Optical Underwater Survey System</t>
  </si>
  <si>
    <t>Discrete Water Samples</t>
  </si>
  <si>
    <t>Doc URL</t>
  </si>
  <si>
    <t>https://inport.nmfs.noaa.gov/inport/item/51818</t>
  </si>
  <si>
    <t>https://inport.nmfs.noaa.gov/inport/item/7602</t>
  </si>
  <si>
    <t>https://inport.nmfs.noaa.gov/inport/item/5565</t>
  </si>
  <si>
    <t>https://inport.nmfs.noaa.gov/inport/item/36038</t>
  </si>
  <si>
    <t>Fish Towed Diver</t>
  </si>
  <si>
    <t>Benthic Towed Diver</t>
  </si>
  <si>
    <t>Fish Towed Diver Survey</t>
  </si>
  <si>
    <t>Benthic Towed Diver Survey</t>
  </si>
  <si>
    <t>https://inport.nmfs.noaa.gov/inport/item/34521</t>
  </si>
  <si>
    <t>https://inport.nmfs.noaa.gov/inport/item/35618</t>
  </si>
  <si>
    <t>CAU</t>
  </si>
  <si>
    <t>Calcification Accretion Units</t>
  </si>
  <si>
    <t>https://inport.nmfs.noaa.gov/inport/item/26945</t>
  </si>
  <si>
    <t>DATA_SET_DESC</t>
  </si>
  <si>
    <t>DATA_SET_TYPE_ID</t>
  </si>
  <si>
    <t>DATA_SET_DOI</t>
  </si>
  <si>
    <t>DATA_SET_INPORT_URL</t>
  </si>
  <si>
    <t>DATA_SET_ACCESS_URL</t>
  </si>
  <si>
    <t>DATA_SET_ARCHIVE_URL</t>
  </si>
  <si>
    <t>CRUISE_ID</t>
  </si>
  <si>
    <t>SE-17-07</t>
  </si>
  <si>
    <t>SE1707</t>
  </si>
  <si>
    <t>Midwater Trawling</t>
  </si>
  <si>
    <t>Midwater Trawling Survey</t>
  </si>
  <si>
    <t>Active Acoustics</t>
  </si>
  <si>
    <t>Active Acoustics Survey</t>
  </si>
  <si>
    <t>https://inport.nmfs.noaa.gov/inport/item/25860</t>
  </si>
  <si>
    <t>https://inport.nmfs.noaa.gov/inport/item/2711</t>
  </si>
  <si>
    <t>SE-18-06</t>
  </si>
  <si>
    <t>SE1806</t>
  </si>
  <si>
    <t>SE-17-02</t>
  </si>
  <si>
    <t>This accession contains the Modular Optical Underwater Survey System (MOUSS) stereo video data from SE-17-02 (03/09/2017 – 03/22/2017)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</t>
  </si>
  <si>
    <t>This accession contains the Modular Optical Underwater Survey System (MOUSS) stereo video data from SE-17-07 (10/20/2017-11/03/2017)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</t>
  </si>
  <si>
    <t>This accession contains the Modular Optical Underwater Survey System (MOUSS) stereo video data from SE-18-06 (10/17/2018 - 10/31/2018)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</t>
  </si>
  <si>
    <t>STATUS_CODE</t>
  </si>
  <si>
    <t>STATUS_NAME</t>
  </si>
  <si>
    <t>STATUS_DESC</t>
  </si>
  <si>
    <t>STATUS_COLOR</t>
  </si>
  <si>
    <t>Publicly Accessible</t>
  </si>
  <si>
    <t>Internally Accessible</t>
  </si>
  <si>
    <t>IA</t>
  </si>
  <si>
    <t>PA</t>
  </si>
  <si>
    <t>ARCH</t>
  </si>
  <si>
    <t>COL</t>
  </si>
  <si>
    <t>PR</t>
  </si>
  <si>
    <t>Archived</t>
  </si>
  <si>
    <t>Data Collection</t>
  </si>
  <si>
    <t>Data Processing</t>
  </si>
  <si>
    <t>#00aa00</t>
  </si>
  <si>
    <t>#005555</t>
  </si>
  <si>
    <t>#1e90ff</t>
  </si>
  <si>
    <t>#0000e0</t>
  </si>
  <si>
    <t>#4b6a88</t>
  </si>
  <si>
    <t>#e76e3c</t>
  </si>
  <si>
    <t>Data is being collected</t>
  </si>
  <si>
    <t>Data has been collected and the data is currently being processed</t>
  </si>
  <si>
    <t>QC</t>
  </si>
  <si>
    <t>Quality Control</t>
  </si>
  <si>
    <t>Data has been processed and data quality control is currently being evaluated and issues are being resolved and/or annotated</t>
  </si>
  <si>
    <t>Data has been quality controlled and it is currently internally accessible</t>
  </si>
  <si>
    <t>Data has been quality controlled and it is currently publicly accessible</t>
  </si>
  <si>
    <t>Data has been quality controlled and it is currently archived</t>
  </si>
  <si>
    <t>DATA_SET_STATUS_ID</t>
  </si>
  <si>
    <t>LEG_NAME</t>
  </si>
  <si>
    <t>LEG_START_DATE</t>
  </si>
  <si>
    <t>LEG_END_DATE</t>
  </si>
  <si>
    <t>LEG_DESC</t>
  </si>
  <si>
    <t>SE1702</t>
  </si>
  <si>
    <t>SE17-07</t>
  </si>
  <si>
    <t>SE18-06</t>
  </si>
  <si>
    <t>SE17-02</t>
  </si>
  <si>
    <t>HA1101</t>
  </si>
  <si>
    <t>HA1201_LEG_I</t>
  </si>
  <si>
    <t>HA1101_LEG_I</t>
  </si>
  <si>
    <t>3/1/2017</t>
  </si>
  <si>
    <t>3/15/2017</t>
  </si>
  <si>
    <t>4/3/2015</t>
  </si>
  <si>
    <t>4/14/2015</t>
  </si>
  <si>
    <t>10/20/2017</t>
  </si>
  <si>
    <t>11/03/2017</t>
  </si>
  <si>
    <t>10/17/2018</t>
  </si>
  <si>
    <t>10/31/2018</t>
  </si>
  <si>
    <t>3/10/2011</t>
  </si>
  <si>
    <t>4/7/2011</t>
  </si>
  <si>
    <t>5/9/2011</t>
  </si>
  <si>
    <t>5/12/2011</t>
  </si>
  <si>
    <t>5/24/2011</t>
  </si>
  <si>
    <t>4/5/2011</t>
  </si>
  <si>
    <t>2/27/2012</t>
  </si>
  <si>
    <t>HA1201_LEG_II&amp;III</t>
  </si>
  <si>
    <t>HA1201_LEG_IV</t>
  </si>
  <si>
    <t>3/25/2012</t>
  </si>
  <si>
    <t>4/1/2012</t>
  </si>
  <si>
    <t>4/27/2012</t>
  </si>
  <si>
    <t>5/24/2012</t>
  </si>
  <si>
    <t>REGION_NAME</t>
  </si>
  <si>
    <t>REGION_DESC</t>
  </si>
  <si>
    <t>REGION_CODE</t>
  </si>
  <si>
    <t>PRIA</t>
  </si>
  <si>
    <t>AMSM</t>
  </si>
  <si>
    <t>MHI</t>
  </si>
  <si>
    <t>CNMI</t>
  </si>
  <si>
    <t>NWHI</t>
  </si>
  <si>
    <t>Pacific Remote Island Areas</t>
  </si>
  <si>
    <t>American Samoa</t>
  </si>
  <si>
    <t>Main Hawaiian Islands</t>
  </si>
  <si>
    <t>Commonwealth of the Northern Mariana Islands</t>
  </si>
  <si>
    <t>Northwest Hawaiian Islands</t>
  </si>
  <si>
    <t>North Pacific Subtropical Front</t>
  </si>
  <si>
    <t>NPSF</t>
  </si>
  <si>
    <t>REGION_ID</t>
  </si>
  <si>
    <t>CRUISE_LEG_ID</t>
  </si>
  <si>
    <t>LEG_REGION_DESC</t>
  </si>
  <si>
    <t>HA-11-01</t>
  </si>
  <si>
    <t>HA11-01</t>
  </si>
  <si>
    <t>9/4/2010</t>
  </si>
  <si>
    <t>9/29/2010</t>
  </si>
  <si>
    <t>1/21/2010</t>
  </si>
  <si>
    <t>2/14/2010</t>
  </si>
  <si>
    <t>2/17/2010</t>
  </si>
  <si>
    <t>3/23/2010</t>
  </si>
  <si>
    <t>3/27/2010</t>
  </si>
  <si>
    <t>4/24/2010</t>
  </si>
  <si>
    <t>10/7/2010</t>
  </si>
  <si>
    <t>11/5/2010</t>
  </si>
  <si>
    <t>9/13/2004</t>
  </si>
  <si>
    <t>10/17/2004</t>
  </si>
  <si>
    <t>2/9/2006</t>
  </si>
  <si>
    <t>3/10/2006</t>
  </si>
  <si>
    <t>3/15/2006</t>
  </si>
  <si>
    <t>4/8/2006</t>
  </si>
  <si>
    <t>6/23/2006</t>
  </si>
  <si>
    <t>7/20/2006</t>
  </si>
  <si>
    <t>7/27/2006</t>
  </si>
  <si>
    <t>8/20/2006</t>
  </si>
  <si>
    <t>9/1/2006</t>
  </si>
  <si>
    <t>10/4/2006</t>
  </si>
  <si>
    <t>4/19/2007</t>
  </si>
  <si>
    <t>5/9/2007</t>
  </si>
  <si>
    <t>5/13/2003</t>
  </si>
  <si>
    <t>5/28/2003</t>
  </si>
  <si>
    <t>7/12/2003</t>
  </si>
  <si>
    <t>8/17/2003</t>
  </si>
  <si>
    <t>5/30/2004</t>
  </si>
  <si>
    <t>6/14/2004</t>
  </si>
  <si>
    <t>7/30/2004</t>
  </si>
  <si>
    <t>8/16/2004</t>
  </si>
  <si>
    <t>OES0411_LEGI</t>
  </si>
  <si>
    <t>OES0411_LEGII</t>
  </si>
  <si>
    <t>8/7/2004</t>
  </si>
  <si>
    <t>9/7/2004</t>
  </si>
  <si>
    <t>9/8/2004</t>
  </si>
  <si>
    <t>3/21/2005</t>
  </si>
  <si>
    <t>4/3/2005</t>
  </si>
  <si>
    <t>5/5/2005</t>
  </si>
  <si>
    <t>5/20/2005</t>
  </si>
  <si>
    <t>7/19/2005</t>
  </si>
  <si>
    <t>8/5/2005</t>
  </si>
  <si>
    <t>10/3/2005</t>
  </si>
  <si>
    <t>10/9/2005</t>
  </si>
  <si>
    <t>4/6/2006</t>
  </si>
  <si>
    <t>4/17/2006</t>
  </si>
  <si>
    <t>5/8/2006</t>
  </si>
  <si>
    <t>5/23/2006</t>
  </si>
  <si>
    <t>6/5/2006</t>
  </si>
  <si>
    <t>7/3/2006</t>
  </si>
  <si>
    <t>7/17/2006</t>
  </si>
  <si>
    <t>8/3/2006</t>
  </si>
  <si>
    <t>7/18/2007</t>
  </si>
  <si>
    <t>8/14/2007</t>
  </si>
  <si>
    <t>9/1/2009</t>
  </si>
  <si>
    <t>9/30/2009</t>
  </si>
  <si>
    <t>10/6/2009</t>
  </si>
  <si>
    <t>10/30/2009</t>
  </si>
  <si>
    <t>4/26/1999</t>
  </si>
  <si>
    <t>5/9/1999</t>
  </si>
  <si>
    <t>5/15/1999</t>
  </si>
  <si>
    <t>5/31/1999</t>
  </si>
  <si>
    <t>7/15/1999</t>
  </si>
  <si>
    <t>8/2/1999</t>
  </si>
  <si>
    <t>TC9909_LEGI</t>
  </si>
  <si>
    <t>TC9909_LEGII</t>
  </si>
  <si>
    <t>8/13/1999</t>
  </si>
  <si>
    <t>8/29/1999</t>
  </si>
  <si>
    <t>8/30/1999</t>
  </si>
  <si>
    <t>9/7/1999</t>
  </si>
  <si>
    <t>10/6/1999</t>
  </si>
  <si>
    <t>11/4/1999</t>
  </si>
  <si>
    <t>7/19/2000</t>
  </si>
  <si>
    <t>8/4/2000</t>
  </si>
  <si>
    <t>9/8/2000</t>
  </si>
  <si>
    <t>10/6/2000</t>
  </si>
  <si>
    <t>10/9/2000</t>
  </si>
  <si>
    <t>11/5/2000</t>
  </si>
  <si>
    <t>7/16/2001</t>
  </si>
  <si>
    <t>8/2/2001</t>
  </si>
  <si>
    <t>TC0109_LEGI</t>
  </si>
  <si>
    <t>TC0109_LEGII</t>
  </si>
  <si>
    <t>8/7/2001</t>
  </si>
  <si>
    <t>8/11/2001</t>
  </si>
  <si>
    <t>8/12/2001</t>
  </si>
  <si>
    <t>8/27/2001</t>
  </si>
  <si>
    <t>9/10/2001</t>
  </si>
  <si>
    <t>10/1/2001</t>
  </si>
  <si>
    <t>10/22/2001</t>
  </si>
  <si>
    <t>11/20/2001</t>
  </si>
  <si>
    <t>1/21/2002</t>
  </si>
  <si>
    <t>3/25/2002</t>
  </si>
  <si>
    <t>9/8/2002</t>
  </si>
  <si>
    <t>10/7/2002</t>
  </si>
  <si>
    <t>Cruise Leg Name</t>
  </si>
  <si>
    <t>HA1101_LEG_II</t>
  </si>
  <si>
    <t>HA1101_LEG_III</t>
  </si>
  <si>
    <t>Leg Alias</t>
  </si>
  <si>
    <t>TC0201_LEGI</t>
  </si>
  <si>
    <t>Leg dates were made up for testing purposes based on the dates in the cast files</t>
  </si>
  <si>
    <t>5/8/2000</t>
  </si>
  <si>
    <t>5/17/2000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</si>
</sst>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quotePrefix="1" applyFill="1"/>
    <xf numFmtId="14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1" workbookViewId="0">
      <selection activeCell="C2" sqref="C2:C47"/>
    </sheetView>
  </sheetViews>
  <sheetFormatPr defaultRowHeight="15" x14ac:dyDescent="0.25"/>
  <cols>
    <col min="2" max="2" width="19.42578125" bestFit="1" customWidth="1"/>
    <col min="3" max="3" width="13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s="2" t="str">
        <f t="shared" ref="C2:C47" si="0">CONCATENATE("insert into ccd_cruises (cruise_name, vessel_id) values ('", A2, "', (select vessel_id from ccd_vessels where vessel_name = '", SUBSTITUTE(B2, "'", "''"), "'));")</f>
        <v>insert into ccd_cruises (cruise_name, vessel_id) values ('HA1007', (select vessel_id from ccd_vessels where vessel_name = 'Hi''ialakai'));</v>
      </c>
    </row>
    <row r="3" spans="1:3" x14ac:dyDescent="0.25">
      <c r="A3" t="s">
        <v>5</v>
      </c>
      <c r="B3" t="s">
        <v>4</v>
      </c>
      <c r="C3" s="2" t="str">
        <f t="shared" si="0"/>
        <v>insert into ccd_cruises (cruise_name, vessel_id) values ('HA1008', (select vessel_id from ccd_vessels where vessel_name = 'Hi''ialakai'));</v>
      </c>
    </row>
    <row r="4" spans="1:3" x14ac:dyDescent="0.25">
      <c r="A4" t="s">
        <v>6</v>
      </c>
      <c r="B4" t="s">
        <v>4</v>
      </c>
      <c r="C4" s="2" t="str">
        <f t="shared" si="0"/>
        <v>insert into ccd_cruises (cruise_name, vessel_id) values ('HA1201', (select vessel_id from ccd_vessels where vessel_name = 'Hi''ialakai'));</v>
      </c>
    </row>
    <row r="5" spans="1:3" x14ac:dyDescent="0.25">
      <c r="A5" t="s">
        <v>10</v>
      </c>
      <c r="B5" t="s">
        <v>4</v>
      </c>
      <c r="C5" s="2" t="str">
        <f t="shared" si="0"/>
        <v>insert into ccd_cruises (cruise_name, vessel_id) values ('HI0401', (select vessel_id from ccd_vessels where vessel_name = 'Hi''ialakai'));</v>
      </c>
    </row>
    <row r="6" spans="1:3" x14ac:dyDescent="0.25">
      <c r="A6" t="s">
        <v>12</v>
      </c>
      <c r="B6" t="s">
        <v>4</v>
      </c>
      <c r="C6" s="2" t="str">
        <f t="shared" si="0"/>
        <v>insert into ccd_cruises (cruise_name, vessel_id) values ('HI0602', (select vessel_id from ccd_vessels where vessel_name = 'Hi''ialakai'));</v>
      </c>
    </row>
    <row r="7" spans="1:3" x14ac:dyDescent="0.25">
      <c r="A7" t="s">
        <v>13</v>
      </c>
      <c r="B7" t="s">
        <v>4</v>
      </c>
      <c r="C7" s="2" t="str">
        <f t="shared" si="0"/>
        <v>insert into ccd_cruises (cruise_name, vessel_id) values ('HI0604', (select vessel_id from ccd_vessels where vessel_name = 'Hi''ialakai'));</v>
      </c>
    </row>
    <row r="8" spans="1:3" x14ac:dyDescent="0.25">
      <c r="A8" t="s">
        <v>14</v>
      </c>
      <c r="B8" t="s">
        <v>4</v>
      </c>
      <c r="C8" s="2" t="str">
        <f t="shared" si="0"/>
        <v>insert into ccd_cruises (cruise_name, vessel_id) values ('HI0609', (select vessel_id from ccd_vessels where vessel_name = 'Hi''ialakai'));</v>
      </c>
    </row>
    <row r="9" spans="1:3" x14ac:dyDescent="0.25">
      <c r="A9" t="s">
        <v>15</v>
      </c>
      <c r="B9" t="s">
        <v>4</v>
      </c>
      <c r="C9" s="2" t="str">
        <f t="shared" si="0"/>
        <v>insert into ccd_cruises (cruise_name, vessel_id) values ('HI0610', (select vessel_id from ccd_vessels where vessel_name = 'Hi''ialakai'));</v>
      </c>
    </row>
    <row r="10" spans="1:3" x14ac:dyDescent="0.25">
      <c r="A10" t="s">
        <v>16</v>
      </c>
      <c r="B10" t="s">
        <v>4</v>
      </c>
      <c r="C10" s="2" t="str">
        <f t="shared" si="0"/>
        <v>insert into ccd_cruises (cruise_name, vessel_id) values ('HI0611', (select vessel_id from ccd_vessels where vessel_name = 'Hi''ialakai'));</v>
      </c>
    </row>
    <row r="11" spans="1:3" x14ac:dyDescent="0.25">
      <c r="A11" t="s">
        <v>17</v>
      </c>
      <c r="B11" t="s">
        <v>4</v>
      </c>
      <c r="C11" s="2" t="str">
        <f t="shared" si="0"/>
        <v>insert into ccd_cruises (cruise_name, vessel_id) values ('HI0701', (select vessel_id from ccd_vessels where vessel_name = 'Hi''ialakai'));</v>
      </c>
    </row>
    <row r="12" spans="1:3" x14ac:dyDescent="0.25">
      <c r="A12" t="s">
        <v>18</v>
      </c>
      <c r="B12" t="s">
        <v>4</v>
      </c>
      <c r="C12" s="2" t="str">
        <f t="shared" si="0"/>
        <v>insert into ccd_cruises (cruise_name, vessel_id) values ('HI1001', (select vessel_id from ccd_vessels where vessel_name = 'Hi''ialakai'));</v>
      </c>
    </row>
    <row r="13" spans="1:3" x14ac:dyDescent="0.25">
      <c r="A13" t="s">
        <v>23</v>
      </c>
      <c r="B13" t="s">
        <v>4</v>
      </c>
      <c r="C13" s="2" t="str">
        <f t="shared" si="0"/>
        <v>insert into ccd_cruises (cruise_name, vessel_id) values ('HI1101', (select vessel_id from ccd_vessels where vessel_name = 'Hi''ialakai'));</v>
      </c>
    </row>
    <row r="14" spans="1:3" x14ac:dyDescent="0.25">
      <c r="A14" t="s">
        <v>31</v>
      </c>
      <c r="B14" t="s">
        <v>33</v>
      </c>
      <c r="C14" s="2" t="str">
        <f t="shared" si="0"/>
        <v>insert into ccd_cruises (cruise_name, vessel_id) values ('OES0304', (select vessel_id from ccd_vessels where vessel_name = 'Oscar Elton Sette'));</v>
      </c>
    </row>
    <row r="15" spans="1:3" x14ac:dyDescent="0.25">
      <c r="A15" t="s">
        <v>34</v>
      </c>
      <c r="B15" t="s">
        <v>33</v>
      </c>
      <c r="C15" s="2" t="str">
        <f t="shared" si="0"/>
        <v>insert into ccd_cruises (cruise_name, vessel_id) values ('OES0306', (select vessel_id from ccd_vessels where vessel_name = 'Oscar Elton Sette'));</v>
      </c>
    </row>
    <row r="16" spans="1:3" x14ac:dyDescent="0.25">
      <c r="A16" t="s">
        <v>36</v>
      </c>
      <c r="B16" t="s">
        <v>33</v>
      </c>
      <c r="C16" s="2" t="str">
        <f t="shared" si="0"/>
        <v>insert into ccd_cruises (cruise_name, vessel_id) values ('OES0407', (select vessel_id from ccd_vessels where vessel_name = 'Oscar Elton Sette'));</v>
      </c>
    </row>
    <row r="17" spans="1:3" x14ac:dyDescent="0.25">
      <c r="A17" t="s">
        <v>38</v>
      </c>
      <c r="B17" t="s">
        <v>33</v>
      </c>
      <c r="C17" s="2" t="str">
        <f t="shared" si="0"/>
        <v>insert into ccd_cruises (cruise_name, vessel_id) values ('OES0410', (select vessel_id from ccd_vessels where vessel_name = 'Oscar Elton Sette'));</v>
      </c>
    </row>
    <row r="18" spans="1:3" x14ac:dyDescent="0.25">
      <c r="A18" t="s">
        <v>40</v>
      </c>
      <c r="B18" t="s">
        <v>33</v>
      </c>
      <c r="C18" s="2" t="str">
        <f t="shared" si="0"/>
        <v>insert into ccd_cruises (cruise_name, vessel_id) values ('OES0411', (select vessel_id from ccd_vessels where vessel_name = 'Oscar Elton Sette'));</v>
      </c>
    </row>
    <row r="19" spans="1:3" x14ac:dyDescent="0.25">
      <c r="A19" t="s">
        <v>41</v>
      </c>
      <c r="B19" t="s">
        <v>33</v>
      </c>
      <c r="C19" s="2" t="str">
        <f t="shared" si="0"/>
        <v>insert into ccd_cruises (cruise_name, vessel_id) values ('OES0504', (select vessel_id from ccd_vessels where vessel_name = 'Oscar Elton Sette'));</v>
      </c>
    </row>
    <row r="20" spans="1:3" x14ac:dyDescent="0.25">
      <c r="A20" t="s">
        <v>44</v>
      </c>
      <c r="B20" t="s">
        <v>33</v>
      </c>
      <c r="C20" s="2" t="str">
        <f t="shared" si="0"/>
        <v>insert into ccd_cruises (cruise_name, vessel_id) values ('OES0506', (select vessel_id from ccd_vessels where vessel_name = 'Oscar Elton Sette'));</v>
      </c>
    </row>
    <row r="21" spans="1:3" x14ac:dyDescent="0.25">
      <c r="A21" t="s">
        <v>47</v>
      </c>
      <c r="B21" t="s">
        <v>33</v>
      </c>
      <c r="C21" s="2" t="str">
        <f t="shared" si="0"/>
        <v>insert into ccd_cruises (cruise_name, vessel_id) values ('OES0509', (select vessel_id from ccd_vessels where vessel_name = 'Oscar Elton Sette'));</v>
      </c>
    </row>
    <row r="22" spans="1:3" x14ac:dyDescent="0.25">
      <c r="A22" t="s">
        <v>50</v>
      </c>
      <c r="B22" t="s">
        <v>33</v>
      </c>
      <c r="C22" s="2" t="str">
        <f t="shared" si="0"/>
        <v>insert into ccd_cruises (cruise_name, vessel_id) values ('OES0512', (select vessel_id from ccd_vessels where vessel_name = 'Oscar Elton Sette'));</v>
      </c>
    </row>
    <row r="23" spans="1:3" x14ac:dyDescent="0.25">
      <c r="A23" t="s">
        <v>53</v>
      </c>
      <c r="B23" t="s">
        <v>33</v>
      </c>
      <c r="C23" s="2" t="str">
        <f t="shared" si="0"/>
        <v>insert into ccd_cruises (cruise_name, vessel_id) values ('OES0604', (select vessel_id from ccd_vessels where vessel_name = 'Oscar Elton Sette'));</v>
      </c>
    </row>
    <row r="24" spans="1:3" x14ac:dyDescent="0.25">
      <c r="A24" t="s">
        <v>56</v>
      </c>
      <c r="B24" t="s">
        <v>33</v>
      </c>
      <c r="C24" s="2" t="str">
        <f t="shared" si="0"/>
        <v>insert into ccd_cruises (cruise_name, vessel_id) values ('OES0606', (select vessel_id from ccd_vessels where vessel_name = 'Oscar Elton Sette'));</v>
      </c>
    </row>
    <row r="25" spans="1:3" x14ac:dyDescent="0.25">
      <c r="A25" t="s">
        <v>59</v>
      </c>
      <c r="B25" t="s">
        <v>33</v>
      </c>
      <c r="C25" s="2" t="str">
        <f t="shared" si="0"/>
        <v>insert into ccd_cruises (cruise_name, vessel_id) values ('OES0607', (select vessel_id from ccd_vessels where vessel_name = 'Oscar Elton Sette'));</v>
      </c>
    </row>
    <row r="26" spans="1:3" x14ac:dyDescent="0.25">
      <c r="A26" t="s">
        <v>62</v>
      </c>
      <c r="B26" t="s">
        <v>33</v>
      </c>
      <c r="C26" s="2" t="str">
        <f t="shared" si="0"/>
        <v>insert into ccd_cruises (cruise_name, vessel_id) values ('OES0608', (select vessel_id from ccd_vessels where vessel_name = 'Oscar Elton Sette'));</v>
      </c>
    </row>
    <row r="27" spans="1:3" x14ac:dyDescent="0.25">
      <c r="A27" t="s">
        <v>65</v>
      </c>
      <c r="B27" t="s">
        <v>33</v>
      </c>
      <c r="C27" s="2" t="str">
        <f t="shared" si="0"/>
        <v>insert into ccd_cruises (cruise_name, vessel_id) values ('OES0706', (select vessel_id from ccd_vessels where vessel_name = 'Oscar Elton Sette'));</v>
      </c>
    </row>
    <row r="28" spans="1:3" x14ac:dyDescent="0.25">
      <c r="A28" t="s">
        <v>68</v>
      </c>
      <c r="B28" t="s">
        <v>33</v>
      </c>
      <c r="C28" s="2" t="str">
        <f t="shared" si="0"/>
        <v>insert into ccd_cruises (cruise_name, vessel_id) values ('OES0908', (select vessel_id from ccd_vessels where vessel_name = 'Oscar Elton Sette'));</v>
      </c>
    </row>
    <row r="29" spans="1:3" x14ac:dyDescent="0.25">
      <c r="A29" t="s">
        <v>75</v>
      </c>
      <c r="B29" t="s">
        <v>33</v>
      </c>
      <c r="C29" s="2" t="str">
        <f t="shared" si="0"/>
        <v>insert into ccd_cruises (cruise_name, vessel_id) values ('SE-15-01', (select vessel_id from ccd_vessels where vessel_name = 'Oscar Elton Sette'));</v>
      </c>
    </row>
    <row r="30" spans="1:3" x14ac:dyDescent="0.25">
      <c r="A30" t="s">
        <v>77</v>
      </c>
      <c r="B30" t="s">
        <v>79</v>
      </c>
      <c r="C30" s="2" t="str">
        <f t="shared" si="0"/>
        <v>insert into ccd_cruises (cruise_name, vessel_id) values ('TC0005', (select vessel_id from ccd_vessels where vessel_name = 'Townsend Cromwell'));</v>
      </c>
    </row>
    <row r="31" spans="1:3" x14ac:dyDescent="0.25">
      <c r="A31" t="s">
        <v>80</v>
      </c>
      <c r="B31" t="s">
        <v>79</v>
      </c>
      <c r="C31" s="2" t="str">
        <f t="shared" si="0"/>
        <v>insert into ccd_cruises (cruise_name, vessel_id) values ('TC0009', (select vessel_id from ccd_vessels where vessel_name = 'Townsend Cromwell'));</v>
      </c>
    </row>
    <row r="32" spans="1:3" x14ac:dyDescent="0.25">
      <c r="A32" t="s">
        <v>82</v>
      </c>
      <c r="B32" t="s">
        <v>79</v>
      </c>
      <c r="C32" s="2" t="str">
        <f t="shared" si="0"/>
        <v>insert into ccd_cruises (cruise_name, vessel_id) values ('TC0011', (select vessel_id from ccd_vessels where vessel_name = 'Townsend Cromwell'));</v>
      </c>
    </row>
    <row r="33" spans="1:3" x14ac:dyDescent="0.25">
      <c r="A33" t="s">
        <v>84</v>
      </c>
      <c r="B33" t="s">
        <v>79</v>
      </c>
      <c r="C33" s="2" t="str">
        <f t="shared" si="0"/>
        <v>insert into ccd_cruises (cruise_name, vessel_id) values ('TC0012', (select vessel_id from ccd_vessels where vessel_name = 'Townsend Cromwell'));</v>
      </c>
    </row>
    <row r="34" spans="1:3" x14ac:dyDescent="0.25">
      <c r="A34" t="s">
        <v>86</v>
      </c>
      <c r="B34" t="s">
        <v>79</v>
      </c>
      <c r="C34" s="2" t="str">
        <f t="shared" si="0"/>
        <v>insert into ccd_cruises (cruise_name, vessel_id) values ('TC0108', (select vessel_id from ccd_vessels where vessel_name = 'Townsend Cromwell'));</v>
      </c>
    </row>
    <row r="35" spans="1:3" x14ac:dyDescent="0.25">
      <c r="A35" t="s">
        <v>88</v>
      </c>
      <c r="B35" t="s">
        <v>79</v>
      </c>
      <c r="C35" s="2" t="str">
        <f t="shared" si="0"/>
        <v>insert into ccd_cruises (cruise_name, vessel_id) values ('TC0109', (select vessel_id from ccd_vessels where vessel_name = 'Townsend Cromwell'));</v>
      </c>
    </row>
    <row r="36" spans="1:3" x14ac:dyDescent="0.25">
      <c r="A36" t="s">
        <v>90</v>
      </c>
      <c r="B36" t="s">
        <v>79</v>
      </c>
      <c r="C36" s="2" t="str">
        <f t="shared" si="0"/>
        <v>insert into ccd_cruises (cruise_name, vessel_id) values ('TC0110', (select vessel_id from ccd_vessels where vessel_name = 'Townsend Cromwell'));</v>
      </c>
    </row>
    <row r="37" spans="1:3" x14ac:dyDescent="0.25">
      <c r="A37" t="s">
        <v>92</v>
      </c>
      <c r="B37" t="s">
        <v>79</v>
      </c>
      <c r="C37" s="2" t="str">
        <f t="shared" si="0"/>
        <v>insert into ccd_cruises (cruise_name, vessel_id) values ('TC0111', (select vessel_id from ccd_vessels where vessel_name = 'Townsend Cromwell'));</v>
      </c>
    </row>
    <row r="38" spans="1:3" x14ac:dyDescent="0.25">
      <c r="A38" t="s">
        <v>94</v>
      </c>
      <c r="B38" t="s">
        <v>79</v>
      </c>
      <c r="C38" s="2" t="str">
        <f t="shared" si="0"/>
        <v>insert into ccd_cruises (cruise_name, vessel_id) values ('TC0201', (select vessel_id from ccd_vessels where vessel_name = 'Townsend Cromwell'));</v>
      </c>
    </row>
    <row r="39" spans="1:3" x14ac:dyDescent="0.25">
      <c r="A39" t="s">
        <v>96</v>
      </c>
      <c r="B39" t="s">
        <v>79</v>
      </c>
      <c r="C39" s="2" t="str">
        <f t="shared" si="0"/>
        <v>insert into ccd_cruises (cruise_name, vessel_id) values ('TC0207', (select vessel_id from ccd_vessels where vessel_name = 'Townsend Cromwell'));</v>
      </c>
    </row>
    <row r="40" spans="1:3" x14ac:dyDescent="0.25">
      <c r="A40" t="s">
        <v>98</v>
      </c>
      <c r="B40" t="s">
        <v>79</v>
      </c>
      <c r="C40" s="2" t="str">
        <f t="shared" si="0"/>
        <v>insert into ccd_cruises (cruise_name, vessel_id) values ('TC9905', (select vessel_id from ccd_vessels where vessel_name = 'Townsend Cromwell'));</v>
      </c>
    </row>
    <row r="41" spans="1:3" x14ac:dyDescent="0.25">
      <c r="A41" t="s">
        <v>100</v>
      </c>
      <c r="B41" t="s">
        <v>79</v>
      </c>
      <c r="C41" s="2" t="str">
        <f t="shared" si="0"/>
        <v>insert into ccd_cruises (cruise_name, vessel_id) values ('TC9906', (select vessel_id from ccd_vessels where vessel_name = 'Townsend Cromwell'));</v>
      </c>
    </row>
    <row r="42" spans="1:3" x14ac:dyDescent="0.25">
      <c r="A42" t="s">
        <v>102</v>
      </c>
      <c r="B42" t="s">
        <v>79</v>
      </c>
      <c r="C42" s="2" t="str">
        <f t="shared" si="0"/>
        <v>insert into ccd_cruises (cruise_name, vessel_id) values ('TC9908', (select vessel_id from ccd_vessels where vessel_name = 'Townsend Cromwell'));</v>
      </c>
    </row>
    <row r="43" spans="1:3" x14ac:dyDescent="0.25">
      <c r="A43" t="s">
        <v>104</v>
      </c>
      <c r="B43" t="s">
        <v>79</v>
      </c>
      <c r="C43" s="2" t="str">
        <f t="shared" si="0"/>
        <v>insert into ccd_cruises (cruise_name, vessel_id) values ('TC9909', (select vessel_id from ccd_vessels where vessel_name = 'Townsend Cromwell'));</v>
      </c>
    </row>
    <row r="44" spans="1:3" x14ac:dyDescent="0.25">
      <c r="A44" t="s">
        <v>105</v>
      </c>
      <c r="B44" t="s">
        <v>79</v>
      </c>
      <c r="C44" s="2" t="str">
        <f t="shared" si="0"/>
        <v>insert into ccd_cruises (cruise_name, vessel_id) values ('TC9910', (select vessel_id from ccd_vessels where vessel_name = 'Townsend Cromwell'));</v>
      </c>
    </row>
    <row r="45" spans="1:3" x14ac:dyDescent="0.25">
      <c r="A45" t="s">
        <v>143</v>
      </c>
      <c r="B45" t="s">
        <v>33</v>
      </c>
      <c r="C45" s="2" t="str">
        <f t="shared" si="0"/>
        <v>insert into ccd_cruises (cruise_name, vessel_id) values ('SE-17-07', (select vessel_id from ccd_vessels where vessel_name = 'Oscar Elton Sette'));</v>
      </c>
    </row>
    <row r="46" spans="1:3" x14ac:dyDescent="0.25">
      <c r="A46" t="s">
        <v>151</v>
      </c>
      <c r="B46" t="s">
        <v>33</v>
      </c>
      <c r="C46" s="2" t="str">
        <f t="shared" si="0"/>
        <v>insert into ccd_cruises (cruise_name, vessel_id) values ('SE-18-06', (select vessel_id from ccd_vessels where vessel_name = 'Oscar Elton Sette'));</v>
      </c>
    </row>
    <row r="47" spans="1:3" x14ac:dyDescent="0.25">
      <c r="A47" t="s">
        <v>153</v>
      </c>
      <c r="B47" t="s">
        <v>33</v>
      </c>
      <c r="C47" s="2" t="str">
        <f t="shared" si="0"/>
        <v>insert into ccd_cruises (cruise_name, vessel_id) values ('SE-17-02', (select vessel_id from ccd_vessels where vessel_name = 'Oscar Elton Sette'));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pane ySplit="1" topLeftCell="A73" activePane="bottomLeft" state="frozen"/>
      <selection pane="bottomLeft" activeCell="C2" sqref="C2:C108"/>
    </sheetView>
  </sheetViews>
  <sheetFormatPr defaultRowHeight="15" x14ac:dyDescent="0.25"/>
  <cols>
    <col min="1" max="1" width="15.85546875" bestFit="1" customWidth="1"/>
    <col min="2" max="2" width="25.85546875" customWidth="1"/>
    <col min="3" max="3" width="143.85546875" bestFit="1" customWidth="1"/>
  </cols>
  <sheetData>
    <row r="1" spans="1:3" x14ac:dyDescent="0.25">
      <c r="A1" s="1" t="s">
        <v>333</v>
      </c>
      <c r="B1" s="1" t="s">
        <v>336</v>
      </c>
      <c r="C1" t="s">
        <v>109</v>
      </c>
    </row>
    <row r="2" spans="1:3" s="5" customFormat="1" x14ac:dyDescent="0.25">
      <c r="A2" s="5" t="s">
        <v>3</v>
      </c>
      <c r="B2" s="5" t="s">
        <v>3</v>
      </c>
      <c r="C2" s="5" t="str">
        <f>CONCATENATE("insert into ccd_leg_aliases (cruise_leg_id, LEG_ALIAS_NAME) values ((select cruise_leg_id from ccd_cruise_legs where leg_name = '", A2, "'), '", B2, "');")</f>
        <v>insert into ccd_leg_aliases (cruise_leg_id, LEG_ALIAS_NAME) values ((select cruise_leg_id from ccd_cruise_legs where leg_name = 'HA1007'), 'HA1007');</v>
      </c>
    </row>
    <row r="3" spans="1:3" s="5" customFormat="1" x14ac:dyDescent="0.25">
      <c r="A3" s="5" t="s">
        <v>5</v>
      </c>
      <c r="B3" s="5" t="s">
        <v>5</v>
      </c>
      <c r="C3" s="5" t="str">
        <f t="shared" ref="C3:C65" si="0">CONCATENATE("insert into ccd_leg_aliases (cruise_leg_id, LEG_ALIAS_NAME) values ((select cruise_leg_id from ccd_cruise_legs where leg_name = '", A3, "'), '", B3, "');")</f>
        <v>insert into ccd_leg_aliases (cruise_leg_id, LEG_ALIAS_NAME) values ((select cruise_leg_id from ccd_cruise_legs where leg_name = 'HA1008'), 'HA1008');</v>
      </c>
    </row>
    <row r="4" spans="1:3" s="5" customFormat="1" x14ac:dyDescent="0.25">
      <c r="A4" s="5" t="s">
        <v>195</v>
      </c>
      <c r="B4" s="5" t="s">
        <v>7</v>
      </c>
      <c r="C4" s="5" t="str">
        <f t="shared" si="0"/>
        <v>insert into ccd_leg_aliases (cruise_leg_id, LEG_ALIAS_NAME) values ((select cruise_leg_id from ccd_cruise_legs where leg_name = 'HA1201_LEG_I'), 'HA1201_LEGI');</v>
      </c>
    </row>
    <row r="5" spans="1:3" s="5" customFormat="1" x14ac:dyDescent="0.25">
      <c r="A5" s="5" t="s">
        <v>212</v>
      </c>
      <c r="B5" s="5" t="s">
        <v>8</v>
      </c>
      <c r="C5" s="5" t="str">
        <f t="shared" si="0"/>
        <v>insert into ccd_leg_aliases (cruise_leg_id, LEG_ALIAS_NAME) values ((select cruise_leg_id from ccd_cruise_legs where leg_name = 'HA1201_LEG_II&amp;III'), 'HA1201_LEGII&amp;III');</v>
      </c>
    </row>
    <row r="6" spans="1:3" s="5" customFormat="1" x14ac:dyDescent="0.25">
      <c r="A6" s="5" t="s">
        <v>213</v>
      </c>
      <c r="B6" s="5" t="s">
        <v>9</v>
      </c>
      <c r="C6" s="5" t="str">
        <f t="shared" si="0"/>
        <v>insert into ccd_leg_aliases (cruise_leg_id, LEG_ALIAS_NAME) values ((select cruise_leg_id from ccd_cruise_legs where leg_name = 'HA1201_LEG_IV'), 'HA1201_LEGIV');</v>
      </c>
    </row>
    <row r="7" spans="1:3" s="5" customFormat="1" x14ac:dyDescent="0.25">
      <c r="A7" s="5" t="s">
        <v>195</v>
      </c>
      <c r="B7" s="5" t="s">
        <v>195</v>
      </c>
      <c r="C7" s="5" t="str">
        <f t="shared" si="0"/>
        <v>insert into ccd_leg_aliases (cruise_leg_id, LEG_ALIAS_NAME) values ((select cruise_leg_id from ccd_cruise_legs where leg_name = 'HA1201_LEG_I'), 'HA1201_LEG_I');</v>
      </c>
    </row>
    <row r="8" spans="1:3" s="5" customFormat="1" x14ac:dyDescent="0.25">
      <c r="A8" s="5" t="s">
        <v>212</v>
      </c>
      <c r="B8" s="5" t="s">
        <v>212</v>
      </c>
      <c r="C8" s="5" t="str">
        <f t="shared" si="0"/>
        <v>insert into ccd_leg_aliases (cruise_leg_id, LEG_ALIAS_NAME) values ((select cruise_leg_id from ccd_cruise_legs where leg_name = 'HA1201_LEG_II&amp;III'), 'HA1201_LEG_II&amp;III');</v>
      </c>
    </row>
    <row r="9" spans="1:3" s="5" customFormat="1" x14ac:dyDescent="0.25">
      <c r="A9" s="5" t="s">
        <v>213</v>
      </c>
      <c r="B9" s="5" t="s">
        <v>213</v>
      </c>
      <c r="C9" s="5" t="str">
        <f t="shared" si="0"/>
        <v>insert into ccd_leg_aliases (cruise_leg_id, LEG_ALIAS_NAME) values ((select cruise_leg_id from ccd_cruise_legs where leg_name = 'HA1201_LEG_IV'), 'HA1201_LEG_IV');</v>
      </c>
    </row>
    <row r="10" spans="1:3" s="5" customFormat="1" x14ac:dyDescent="0.25">
      <c r="A10" s="5" t="s">
        <v>10</v>
      </c>
      <c r="B10" s="5" t="s">
        <v>10</v>
      </c>
      <c r="C10" s="5" t="str">
        <f t="shared" si="0"/>
        <v>insert into ccd_leg_aliases (cruise_leg_id, LEG_ALIAS_NAME) values ((select cruise_leg_id from ccd_cruise_legs where leg_name = 'HI0401'), 'HI0401');</v>
      </c>
    </row>
    <row r="11" spans="1:3" s="5" customFormat="1" x14ac:dyDescent="0.25">
      <c r="A11" s="5" t="s">
        <v>10</v>
      </c>
      <c r="B11" s="5" t="s">
        <v>11</v>
      </c>
      <c r="C11" s="5" t="str">
        <f t="shared" si="0"/>
        <v>insert into ccd_leg_aliases (cruise_leg_id, LEG_ALIAS_NAME) values ((select cruise_leg_id from ccd_cruise_legs where leg_name = 'HI0401'), 'HI-04-01');</v>
      </c>
    </row>
    <row r="12" spans="1:3" s="5" customFormat="1" x14ac:dyDescent="0.25">
      <c r="A12" s="5" t="s">
        <v>12</v>
      </c>
      <c r="B12" s="5" t="s">
        <v>12</v>
      </c>
      <c r="C12" s="5" t="str">
        <f t="shared" si="0"/>
        <v>insert into ccd_leg_aliases (cruise_leg_id, LEG_ALIAS_NAME) values ((select cruise_leg_id from ccd_cruise_legs where leg_name = 'HI0602'), 'HI0602');</v>
      </c>
    </row>
    <row r="13" spans="1:3" s="5" customFormat="1" x14ac:dyDescent="0.25">
      <c r="A13" s="5" t="s">
        <v>13</v>
      </c>
      <c r="B13" s="5" t="s">
        <v>13</v>
      </c>
      <c r="C13" s="5" t="str">
        <f t="shared" si="0"/>
        <v>insert into ccd_leg_aliases (cruise_leg_id, LEG_ALIAS_NAME) values ((select cruise_leg_id from ccd_cruise_legs where leg_name = 'HI0604'), 'HI0604');</v>
      </c>
    </row>
    <row r="14" spans="1:3" s="5" customFormat="1" x14ac:dyDescent="0.25">
      <c r="A14" s="5" t="s">
        <v>14</v>
      </c>
      <c r="B14" s="5" t="s">
        <v>14</v>
      </c>
      <c r="C14" s="5" t="str">
        <f t="shared" si="0"/>
        <v>insert into ccd_leg_aliases (cruise_leg_id, LEG_ALIAS_NAME) values ((select cruise_leg_id from ccd_cruise_legs where leg_name = 'HI0609'), 'HI0609');</v>
      </c>
    </row>
    <row r="15" spans="1:3" s="5" customFormat="1" x14ac:dyDescent="0.25">
      <c r="A15" s="5" t="s">
        <v>15</v>
      </c>
      <c r="B15" s="5" t="s">
        <v>15</v>
      </c>
      <c r="C15" s="5" t="str">
        <f t="shared" si="0"/>
        <v>insert into ccd_leg_aliases (cruise_leg_id, LEG_ALIAS_NAME) values ((select cruise_leg_id from ccd_cruise_legs where leg_name = 'HI0610'), 'HI0610');</v>
      </c>
    </row>
    <row r="16" spans="1:3" s="5" customFormat="1" x14ac:dyDescent="0.25">
      <c r="A16" s="5" t="s">
        <v>16</v>
      </c>
      <c r="B16" s="5" t="s">
        <v>16</v>
      </c>
      <c r="C16" s="5" t="str">
        <f t="shared" si="0"/>
        <v>insert into ccd_leg_aliases (cruise_leg_id, LEG_ALIAS_NAME) values ((select cruise_leg_id from ccd_cruise_legs where leg_name = 'HI0611'), 'HI0611');</v>
      </c>
    </row>
    <row r="17" spans="1:3" s="5" customFormat="1" x14ac:dyDescent="0.25">
      <c r="A17" s="5" t="s">
        <v>17</v>
      </c>
      <c r="B17" s="5" t="s">
        <v>17</v>
      </c>
      <c r="C17" s="5" t="str">
        <f t="shared" si="0"/>
        <v>insert into ccd_leg_aliases (cruise_leg_id, LEG_ALIAS_NAME) values ((select cruise_leg_id from ccd_cruise_legs where leg_name = 'HI0701'), 'HI0701');</v>
      </c>
    </row>
    <row r="18" spans="1:3" s="5" customFormat="1" x14ac:dyDescent="0.25">
      <c r="A18" s="5" t="s">
        <v>19</v>
      </c>
      <c r="B18" s="5" t="s">
        <v>19</v>
      </c>
      <c r="C18" s="5" t="str">
        <f t="shared" si="0"/>
        <v>insert into ccd_leg_aliases (cruise_leg_id, LEG_ALIAS_NAME) values ((select cruise_leg_id from ccd_cruise_legs where leg_name = 'HI1001_LEGI'), 'HI1001_LEGI');</v>
      </c>
    </row>
    <row r="19" spans="1:3" s="5" customFormat="1" x14ac:dyDescent="0.25">
      <c r="A19" s="5" t="s">
        <v>20</v>
      </c>
      <c r="B19" s="5" t="s">
        <v>20</v>
      </c>
      <c r="C19" s="5" t="str">
        <f t="shared" si="0"/>
        <v>insert into ccd_leg_aliases (cruise_leg_id, LEG_ALIAS_NAME) values ((select cruise_leg_id from ccd_cruise_legs where leg_name = 'HI1001_LEGII'), 'HI1001_LEGII');</v>
      </c>
    </row>
    <row r="20" spans="1:3" s="5" customFormat="1" x14ac:dyDescent="0.25">
      <c r="A20" s="5" t="s">
        <v>21</v>
      </c>
      <c r="B20" s="5" t="s">
        <v>21</v>
      </c>
      <c r="C20" s="5" t="str">
        <f t="shared" si="0"/>
        <v>insert into ccd_leg_aliases (cruise_leg_id, LEG_ALIAS_NAME) values ((select cruise_leg_id from ccd_cruise_legs where leg_name = 'HI1001_LEGIII'), 'HI1001_LEGIII');</v>
      </c>
    </row>
    <row r="21" spans="1:3" s="5" customFormat="1" x14ac:dyDescent="0.25">
      <c r="A21" s="5" t="s">
        <v>196</v>
      </c>
      <c r="B21" s="5" t="s">
        <v>24</v>
      </c>
      <c r="C21" s="5" t="str">
        <f t="shared" si="0"/>
        <v>insert into ccd_leg_aliases (cruise_leg_id, LEG_ALIAS_NAME) values ((select cruise_leg_id from ccd_cruise_legs where leg_name = 'HA1101_LEG_I'), 'HI1101_LEGI');</v>
      </c>
    </row>
    <row r="22" spans="1:3" s="5" customFormat="1" x14ac:dyDescent="0.25">
      <c r="A22" s="5" t="s">
        <v>334</v>
      </c>
      <c r="B22" s="5" t="s">
        <v>25</v>
      </c>
      <c r="C22" s="5" t="str">
        <f t="shared" si="0"/>
        <v>insert into ccd_leg_aliases (cruise_leg_id, LEG_ALIAS_NAME) values ((select cruise_leg_id from ccd_cruise_legs where leg_name = 'HA1101_LEG_II'), 'HI1101_LEGII');</v>
      </c>
    </row>
    <row r="23" spans="1:3" s="5" customFormat="1" x14ac:dyDescent="0.25">
      <c r="A23" s="5" t="s">
        <v>335</v>
      </c>
      <c r="B23" s="5" t="s">
        <v>26</v>
      </c>
      <c r="C23" s="5" t="str">
        <f t="shared" si="0"/>
        <v>insert into ccd_leg_aliases (cruise_leg_id, LEG_ALIAS_NAME) values ((select cruise_leg_id from ccd_cruise_legs where leg_name = 'HA1101_LEG_III'), 'HI1101_LEGIII');</v>
      </c>
    </row>
    <row r="24" spans="1:3" s="5" customFormat="1" x14ac:dyDescent="0.25">
      <c r="A24" s="5" t="s">
        <v>196</v>
      </c>
      <c r="B24" s="5" t="s">
        <v>28</v>
      </c>
      <c r="C24" s="5" t="str">
        <f t="shared" si="0"/>
        <v>insert into ccd_leg_aliases (cruise_leg_id, LEG_ALIAS_NAME) values ((select cruise_leg_id from ccd_cruise_legs where leg_name = 'HA1101_LEG_I'), 'HA1101_LEGI');</v>
      </c>
    </row>
    <row r="25" spans="1:3" s="5" customFormat="1" x14ac:dyDescent="0.25">
      <c r="A25" s="5" t="s">
        <v>334</v>
      </c>
      <c r="B25" s="5" t="s">
        <v>29</v>
      </c>
      <c r="C25" s="5" t="str">
        <f t="shared" si="0"/>
        <v>insert into ccd_leg_aliases (cruise_leg_id, LEG_ALIAS_NAME) values ((select cruise_leg_id from ccd_cruise_legs where leg_name = 'HA1101_LEG_II'), 'HA1101_LEGII');</v>
      </c>
    </row>
    <row r="26" spans="1:3" s="5" customFormat="1" x14ac:dyDescent="0.25">
      <c r="A26" s="5" t="s">
        <v>335</v>
      </c>
      <c r="B26" s="5" t="s">
        <v>30</v>
      </c>
      <c r="C26" s="5" t="str">
        <f t="shared" si="0"/>
        <v>insert into ccd_leg_aliases (cruise_leg_id, LEG_ALIAS_NAME) values ((select cruise_leg_id from ccd_cruise_legs where leg_name = 'HA1101_LEG_III'), 'HA1101_LEGIII');</v>
      </c>
    </row>
    <row r="27" spans="1:3" s="5" customFormat="1" x14ac:dyDescent="0.25">
      <c r="A27" s="5" t="s">
        <v>31</v>
      </c>
      <c r="B27" s="5" t="s">
        <v>31</v>
      </c>
      <c r="C27" s="5" t="str">
        <f t="shared" si="0"/>
        <v>insert into ccd_leg_aliases (cruise_leg_id, LEG_ALIAS_NAME) values ((select cruise_leg_id from ccd_cruise_legs where leg_name = 'OES0304'), 'OES0304');</v>
      </c>
    </row>
    <row r="28" spans="1:3" s="5" customFormat="1" x14ac:dyDescent="0.25">
      <c r="A28" s="5" t="s">
        <v>31</v>
      </c>
      <c r="B28" s="5" t="s">
        <v>32</v>
      </c>
      <c r="C28" s="5" t="str">
        <f t="shared" si="0"/>
        <v>insert into ccd_leg_aliases (cruise_leg_id, LEG_ALIAS_NAME) values ((select cruise_leg_id from ccd_cruise_legs where leg_name = 'OES0304'), 'OS-03-04');</v>
      </c>
    </row>
    <row r="29" spans="1:3" s="5" customFormat="1" x14ac:dyDescent="0.25">
      <c r="A29" s="5" t="s">
        <v>34</v>
      </c>
      <c r="B29" s="5" t="s">
        <v>34</v>
      </c>
      <c r="C29" s="5" t="str">
        <f t="shared" si="0"/>
        <v>insert into ccd_leg_aliases (cruise_leg_id, LEG_ALIAS_NAME) values ((select cruise_leg_id from ccd_cruise_legs where leg_name = 'OES0306'), 'OES0306');</v>
      </c>
    </row>
    <row r="30" spans="1:3" s="5" customFormat="1" x14ac:dyDescent="0.25">
      <c r="A30" s="5" t="s">
        <v>34</v>
      </c>
      <c r="B30" s="5" t="s">
        <v>35</v>
      </c>
      <c r="C30" s="5" t="str">
        <f t="shared" si="0"/>
        <v>insert into ccd_leg_aliases (cruise_leg_id, LEG_ALIAS_NAME) values ((select cruise_leg_id from ccd_cruise_legs where leg_name = 'OES0306'), 'OS-03-06');</v>
      </c>
    </row>
    <row r="31" spans="1:3" s="5" customFormat="1" x14ac:dyDescent="0.25">
      <c r="A31" s="5" t="s">
        <v>36</v>
      </c>
      <c r="B31" s="5" t="s">
        <v>36</v>
      </c>
      <c r="C31" s="5" t="str">
        <f t="shared" si="0"/>
        <v>insert into ccd_leg_aliases (cruise_leg_id, LEG_ALIAS_NAME) values ((select cruise_leg_id from ccd_cruise_legs where leg_name = 'OES0407'), 'OES0407');</v>
      </c>
    </row>
    <row r="32" spans="1:3" s="5" customFormat="1" x14ac:dyDescent="0.25">
      <c r="A32" s="5" t="s">
        <v>36</v>
      </c>
      <c r="B32" s="5" t="s">
        <v>37</v>
      </c>
      <c r="C32" s="5" t="str">
        <f t="shared" si="0"/>
        <v>insert into ccd_leg_aliases (cruise_leg_id, LEG_ALIAS_NAME) values ((select cruise_leg_id from ccd_cruise_legs where leg_name = 'OES0407'), 'OS-04-07');</v>
      </c>
    </row>
    <row r="33" spans="1:3" s="5" customFormat="1" x14ac:dyDescent="0.25">
      <c r="A33" s="5" t="s">
        <v>38</v>
      </c>
      <c r="B33" s="5" t="s">
        <v>38</v>
      </c>
      <c r="C33" s="5" t="str">
        <f t="shared" si="0"/>
        <v>insert into ccd_leg_aliases (cruise_leg_id, LEG_ALIAS_NAME) values ((select cruise_leg_id from ccd_cruise_legs where leg_name = 'OES0410'), 'OES0410');</v>
      </c>
    </row>
    <row r="34" spans="1:3" s="5" customFormat="1" x14ac:dyDescent="0.25">
      <c r="A34" s="5" t="s">
        <v>38</v>
      </c>
      <c r="B34" s="5" t="s">
        <v>39</v>
      </c>
      <c r="C34" s="5" t="str">
        <f t="shared" si="0"/>
        <v>insert into ccd_leg_aliases (cruise_leg_id, LEG_ALIAS_NAME) values ((select cruise_leg_id from ccd_cruise_legs where leg_name = 'OES0410'), 'OS-04-10');</v>
      </c>
    </row>
    <row r="35" spans="1:3" s="5" customFormat="1" x14ac:dyDescent="0.25">
      <c r="A35" s="5" t="s">
        <v>270</v>
      </c>
      <c r="B35" s="5" t="s">
        <v>270</v>
      </c>
      <c r="C35" s="5" t="str">
        <f t="shared" si="0"/>
        <v>insert into ccd_leg_aliases (cruise_leg_id, LEG_ALIAS_NAME) values ((select cruise_leg_id from ccd_cruise_legs where leg_name = 'OES0411_LEGI'), 'OES0411_LEGI');</v>
      </c>
    </row>
    <row r="36" spans="1:3" s="5" customFormat="1" x14ac:dyDescent="0.25">
      <c r="A36" s="5" t="s">
        <v>271</v>
      </c>
      <c r="B36" s="5" t="s">
        <v>271</v>
      </c>
      <c r="C36" s="5" t="str">
        <f t="shared" si="0"/>
        <v>insert into ccd_leg_aliases (cruise_leg_id, LEG_ALIAS_NAME) values ((select cruise_leg_id from ccd_cruise_legs where leg_name = 'OES0411_LEGII'), 'OES0411_LEGII');</v>
      </c>
    </row>
    <row r="37" spans="1:3" s="5" customFormat="1" x14ac:dyDescent="0.25">
      <c r="A37" s="5" t="s">
        <v>41</v>
      </c>
      <c r="B37" s="5" t="s">
        <v>41</v>
      </c>
      <c r="C37" s="5" t="str">
        <f t="shared" si="0"/>
        <v>insert into ccd_leg_aliases (cruise_leg_id, LEG_ALIAS_NAME) values ((select cruise_leg_id from ccd_cruise_legs where leg_name = 'OES0504'), 'OES0504');</v>
      </c>
    </row>
    <row r="38" spans="1:3" s="5" customFormat="1" x14ac:dyDescent="0.25">
      <c r="A38" s="5" t="s">
        <v>41</v>
      </c>
      <c r="B38" s="5" t="s">
        <v>42</v>
      </c>
      <c r="C38" s="5" t="str">
        <f t="shared" si="0"/>
        <v>insert into ccd_leg_aliases (cruise_leg_id, LEG_ALIAS_NAME) values ((select cruise_leg_id from ccd_cruise_legs where leg_name = 'OES0504'), 'OS-05-04');</v>
      </c>
    </row>
    <row r="39" spans="1:3" s="5" customFormat="1" x14ac:dyDescent="0.25">
      <c r="A39" s="5" t="s">
        <v>41</v>
      </c>
      <c r="B39" s="5" t="s">
        <v>43</v>
      </c>
      <c r="C39" s="5" t="str">
        <f t="shared" si="0"/>
        <v>insert into ccd_leg_aliases (cruise_leg_id, LEG_ALIAS_NAME) values ((select cruise_leg_id from ccd_cruise_legs where leg_name = 'OES0504'), 'OS0504');</v>
      </c>
    </row>
    <row r="40" spans="1:3" s="5" customFormat="1" x14ac:dyDescent="0.25">
      <c r="A40" s="5" t="s">
        <v>44</v>
      </c>
      <c r="B40" s="5" t="s">
        <v>44</v>
      </c>
      <c r="C40" s="5" t="str">
        <f t="shared" si="0"/>
        <v>insert into ccd_leg_aliases (cruise_leg_id, LEG_ALIAS_NAME) values ((select cruise_leg_id from ccd_cruise_legs where leg_name = 'OES0506'), 'OES0506');</v>
      </c>
    </row>
    <row r="41" spans="1:3" s="5" customFormat="1" x14ac:dyDescent="0.25">
      <c r="A41" s="5" t="s">
        <v>44</v>
      </c>
      <c r="B41" s="5" t="s">
        <v>45</v>
      </c>
      <c r="C41" s="5" t="str">
        <f t="shared" si="0"/>
        <v>insert into ccd_leg_aliases (cruise_leg_id, LEG_ALIAS_NAME) values ((select cruise_leg_id from ccd_cruise_legs where leg_name = 'OES0506'), 'OS-05-06');</v>
      </c>
    </row>
    <row r="42" spans="1:3" s="5" customFormat="1" x14ac:dyDescent="0.25">
      <c r="A42" s="5" t="s">
        <v>44</v>
      </c>
      <c r="B42" s="5" t="s">
        <v>46</v>
      </c>
      <c r="C42" s="5" t="str">
        <f t="shared" si="0"/>
        <v>insert into ccd_leg_aliases (cruise_leg_id, LEG_ALIAS_NAME) values ((select cruise_leg_id from ccd_cruise_legs where leg_name = 'OES0506'), 'OS0506');</v>
      </c>
    </row>
    <row r="43" spans="1:3" s="5" customFormat="1" x14ac:dyDescent="0.25">
      <c r="A43" s="5" t="s">
        <v>47</v>
      </c>
      <c r="B43" s="5" t="s">
        <v>47</v>
      </c>
      <c r="C43" s="5" t="str">
        <f t="shared" si="0"/>
        <v>insert into ccd_leg_aliases (cruise_leg_id, LEG_ALIAS_NAME) values ((select cruise_leg_id from ccd_cruise_legs where leg_name = 'OES0509'), 'OES0509');</v>
      </c>
    </row>
    <row r="44" spans="1:3" s="5" customFormat="1" x14ac:dyDescent="0.25">
      <c r="A44" s="5" t="s">
        <v>47</v>
      </c>
      <c r="B44" s="5" t="s">
        <v>48</v>
      </c>
      <c r="C44" s="5" t="str">
        <f t="shared" si="0"/>
        <v>insert into ccd_leg_aliases (cruise_leg_id, LEG_ALIAS_NAME) values ((select cruise_leg_id from ccd_cruise_legs where leg_name = 'OES0509'), 'OS-05-09');</v>
      </c>
    </row>
    <row r="45" spans="1:3" s="5" customFormat="1" x14ac:dyDescent="0.25">
      <c r="A45" s="5" t="s">
        <v>47</v>
      </c>
      <c r="B45" s="5" t="s">
        <v>49</v>
      </c>
      <c r="C45" s="5" t="str">
        <f t="shared" si="0"/>
        <v>insert into ccd_leg_aliases (cruise_leg_id, LEG_ALIAS_NAME) values ((select cruise_leg_id from ccd_cruise_legs where leg_name = 'OES0509'), 'OS0509');</v>
      </c>
    </row>
    <row r="46" spans="1:3" s="5" customFormat="1" x14ac:dyDescent="0.25">
      <c r="A46" s="5" t="s">
        <v>50</v>
      </c>
      <c r="B46" s="5" t="s">
        <v>50</v>
      </c>
      <c r="C46" s="5" t="str">
        <f t="shared" si="0"/>
        <v>insert into ccd_leg_aliases (cruise_leg_id, LEG_ALIAS_NAME) values ((select cruise_leg_id from ccd_cruise_legs where leg_name = 'OES0512'), 'OES0512');</v>
      </c>
    </row>
    <row r="47" spans="1:3" s="5" customFormat="1" x14ac:dyDescent="0.25">
      <c r="A47" s="5" t="s">
        <v>50</v>
      </c>
      <c r="B47" s="5" t="s">
        <v>51</v>
      </c>
      <c r="C47" s="5" t="str">
        <f t="shared" si="0"/>
        <v>insert into ccd_leg_aliases (cruise_leg_id, LEG_ALIAS_NAME) values ((select cruise_leg_id from ccd_cruise_legs where leg_name = 'OES0512'), 'OS-05-12');</v>
      </c>
    </row>
    <row r="48" spans="1:3" s="5" customFormat="1" x14ac:dyDescent="0.25">
      <c r="A48" s="5" t="s">
        <v>50</v>
      </c>
      <c r="B48" s="5" t="s">
        <v>52</v>
      </c>
      <c r="C48" s="5" t="str">
        <f t="shared" si="0"/>
        <v>insert into ccd_leg_aliases (cruise_leg_id, LEG_ALIAS_NAME) values ((select cruise_leg_id from ccd_cruise_legs where leg_name = 'OES0512'), 'OS0512');</v>
      </c>
    </row>
    <row r="49" spans="1:3" s="5" customFormat="1" x14ac:dyDescent="0.25">
      <c r="A49" s="5" t="s">
        <v>53</v>
      </c>
      <c r="B49" s="5" t="s">
        <v>53</v>
      </c>
      <c r="C49" s="5" t="str">
        <f t="shared" si="0"/>
        <v>insert into ccd_leg_aliases (cruise_leg_id, LEG_ALIAS_NAME) values ((select cruise_leg_id from ccd_cruise_legs where leg_name = 'OES0604'), 'OES0604');</v>
      </c>
    </row>
    <row r="50" spans="1:3" s="5" customFormat="1" x14ac:dyDescent="0.25">
      <c r="A50" s="5" t="s">
        <v>53</v>
      </c>
      <c r="B50" s="5" t="s">
        <v>54</v>
      </c>
      <c r="C50" s="5" t="str">
        <f t="shared" si="0"/>
        <v>insert into ccd_leg_aliases (cruise_leg_id, LEG_ALIAS_NAME) values ((select cruise_leg_id from ccd_cruise_legs where leg_name = 'OES0604'), 'OS-06-04');</v>
      </c>
    </row>
    <row r="51" spans="1:3" s="5" customFormat="1" x14ac:dyDescent="0.25">
      <c r="A51" s="5" t="s">
        <v>53</v>
      </c>
      <c r="B51" s="5" t="s">
        <v>55</v>
      </c>
      <c r="C51" s="5" t="str">
        <f t="shared" si="0"/>
        <v>insert into ccd_leg_aliases (cruise_leg_id, LEG_ALIAS_NAME) values ((select cruise_leg_id from ccd_cruise_legs where leg_name = 'OES0604'), 'OS0604');</v>
      </c>
    </row>
    <row r="52" spans="1:3" s="5" customFormat="1" x14ac:dyDescent="0.25">
      <c r="A52" s="5" t="s">
        <v>56</v>
      </c>
      <c r="B52" s="5" t="s">
        <v>56</v>
      </c>
      <c r="C52" s="5" t="str">
        <f t="shared" si="0"/>
        <v>insert into ccd_leg_aliases (cruise_leg_id, LEG_ALIAS_NAME) values ((select cruise_leg_id from ccd_cruise_legs where leg_name = 'OES0606'), 'OES0606');</v>
      </c>
    </row>
    <row r="53" spans="1:3" s="5" customFormat="1" x14ac:dyDescent="0.25">
      <c r="A53" s="5" t="s">
        <v>56</v>
      </c>
      <c r="B53" s="5" t="s">
        <v>57</v>
      </c>
      <c r="C53" s="5" t="str">
        <f t="shared" si="0"/>
        <v>insert into ccd_leg_aliases (cruise_leg_id, LEG_ALIAS_NAME) values ((select cruise_leg_id from ccd_cruise_legs where leg_name = 'OES0606'), 'OS-06-06');</v>
      </c>
    </row>
    <row r="54" spans="1:3" s="5" customFormat="1" x14ac:dyDescent="0.25">
      <c r="A54" s="5" t="s">
        <v>56</v>
      </c>
      <c r="B54" s="5" t="s">
        <v>58</v>
      </c>
      <c r="C54" s="5" t="str">
        <f t="shared" si="0"/>
        <v>insert into ccd_leg_aliases (cruise_leg_id, LEG_ALIAS_NAME) values ((select cruise_leg_id from ccd_cruise_legs where leg_name = 'OES0606'), 'OS0606');</v>
      </c>
    </row>
    <row r="55" spans="1:3" s="5" customFormat="1" x14ac:dyDescent="0.25">
      <c r="A55" s="5" t="s">
        <v>59</v>
      </c>
      <c r="B55" s="5" t="s">
        <v>59</v>
      </c>
      <c r="C55" s="5" t="str">
        <f t="shared" si="0"/>
        <v>insert into ccd_leg_aliases (cruise_leg_id, LEG_ALIAS_NAME) values ((select cruise_leg_id from ccd_cruise_legs where leg_name = 'OES0607'), 'OES0607');</v>
      </c>
    </row>
    <row r="56" spans="1:3" s="5" customFormat="1" x14ac:dyDescent="0.25">
      <c r="A56" s="5" t="s">
        <v>59</v>
      </c>
      <c r="B56" s="5" t="s">
        <v>60</v>
      </c>
      <c r="C56" s="5" t="str">
        <f t="shared" si="0"/>
        <v>insert into ccd_leg_aliases (cruise_leg_id, LEG_ALIAS_NAME) values ((select cruise_leg_id from ccd_cruise_legs where leg_name = 'OES0607'), 'OS-06-07');</v>
      </c>
    </row>
    <row r="57" spans="1:3" s="5" customFormat="1" x14ac:dyDescent="0.25">
      <c r="A57" s="5" t="s">
        <v>59</v>
      </c>
      <c r="B57" s="5" t="s">
        <v>61</v>
      </c>
      <c r="C57" s="5" t="str">
        <f t="shared" si="0"/>
        <v>insert into ccd_leg_aliases (cruise_leg_id, LEG_ALIAS_NAME) values ((select cruise_leg_id from ccd_cruise_legs where leg_name = 'OES0607'), 'OS0607');</v>
      </c>
    </row>
    <row r="58" spans="1:3" s="5" customFormat="1" x14ac:dyDescent="0.25">
      <c r="A58" s="5" t="s">
        <v>62</v>
      </c>
      <c r="B58" s="5" t="s">
        <v>62</v>
      </c>
      <c r="C58" s="5" t="str">
        <f t="shared" si="0"/>
        <v>insert into ccd_leg_aliases (cruise_leg_id, LEG_ALIAS_NAME) values ((select cruise_leg_id from ccd_cruise_legs where leg_name = 'OES0608'), 'OES0608');</v>
      </c>
    </row>
    <row r="59" spans="1:3" s="5" customFormat="1" x14ac:dyDescent="0.25">
      <c r="A59" s="5" t="s">
        <v>62</v>
      </c>
      <c r="B59" s="5" t="s">
        <v>63</v>
      </c>
      <c r="C59" s="5" t="str">
        <f t="shared" si="0"/>
        <v>insert into ccd_leg_aliases (cruise_leg_id, LEG_ALIAS_NAME) values ((select cruise_leg_id from ccd_cruise_legs where leg_name = 'OES0608'), 'OS-06-08');</v>
      </c>
    </row>
    <row r="60" spans="1:3" s="5" customFormat="1" x14ac:dyDescent="0.25">
      <c r="A60" s="5" t="s">
        <v>62</v>
      </c>
      <c r="B60" s="5" t="s">
        <v>64</v>
      </c>
      <c r="C60" s="5" t="str">
        <f t="shared" si="0"/>
        <v>insert into ccd_leg_aliases (cruise_leg_id, LEG_ALIAS_NAME) values ((select cruise_leg_id from ccd_cruise_legs where leg_name = 'OES0608'), 'OS0608');</v>
      </c>
    </row>
    <row r="61" spans="1:3" s="5" customFormat="1" x14ac:dyDescent="0.25">
      <c r="A61" s="5" t="s">
        <v>65</v>
      </c>
      <c r="B61" s="5" t="s">
        <v>65</v>
      </c>
      <c r="C61" s="5" t="str">
        <f t="shared" si="0"/>
        <v>insert into ccd_leg_aliases (cruise_leg_id, LEG_ALIAS_NAME) values ((select cruise_leg_id from ccd_cruise_legs where leg_name = 'OES0706'), 'OES0706');</v>
      </c>
    </row>
    <row r="62" spans="1:3" s="5" customFormat="1" x14ac:dyDescent="0.25">
      <c r="A62" s="5" t="s">
        <v>65</v>
      </c>
      <c r="B62" s="5" t="s">
        <v>66</v>
      </c>
      <c r="C62" s="5" t="str">
        <f t="shared" si="0"/>
        <v>insert into ccd_leg_aliases (cruise_leg_id, LEG_ALIAS_NAME) values ((select cruise_leg_id from ccd_cruise_legs where leg_name = 'OES0706'), 'OS-07-06');</v>
      </c>
    </row>
    <row r="63" spans="1:3" s="5" customFormat="1" x14ac:dyDescent="0.25">
      <c r="A63" s="5" t="s">
        <v>65</v>
      </c>
      <c r="B63" s="5" t="s">
        <v>67</v>
      </c>
      <c r="C63" s="5" t="str">
        <f t="shared" si="0"/>
        <v>insert into ccd_leg_aliases (cruise_leg_id, LEG_ALIAS_NAME) values ((select cruise_leg_id from ccd_cruise_legs where leg_name = 'OES0706'), 'OS0706');</v>
      </c>
    </row>
    <row r="64" spans="1:3" s="5" customFormat="1" x14ac:dyDescent="0.25">
      <c r="A64" s="5" t="s">
        <v>69</v>
      </c>
      <c r="B64" s="5" t="s">
        <v>69</v>
      </c>
      <c r="C64" s="5" t="str">
        <f t="shared" si="0"/>
        <v>insert into ccd_leg_aliases (cruise_leg_id, LEG_ALIAS_NAME) values ((select cruise_leg_id from ccd_cruise_legs where leg_name = 'OES0908_LEGI'), 'OES0908_LEGI');</v>
      </c>
    </row>
    <row r="65" spans="1:3" s="5" customFormat="1" x14ac:dyDescent="0.25">
      <c r="A65" s="5" t="s">
        <v>70</v>
      </c>
      <c r="B65" s="5" t="s">
        <v>70</v>
      </c>
      <c r="C65" s="5" t="str">
        <f t="shared" si="0"/>
        <v>insert into ccd_leg_aliases (cruise_leg_id, LEG_ALIAS_NAME) values ((select cruise_leg_id from ccd_cruise_legs where leg_name = 'OES0908_LEGII'), 'OES0908_LEGII');</v>
      </c>
    </row>
    <row r="66" spans="1:3" s="5" customFormat="1" x14ac:dyDescent="0.25">
      <c r="A66" s="5" t="s">
        <v>75</v>
      </c>
      <c r="B66" s="5" t="s">
        <v>73</v>
      </c>
      <c r="C66" s="5" t="str">
        <f t="shared" ref="C66:C126" si="1">CONCATENATE("insert into ccd_leg_aliases (cruise_leg_id, LEG_ALIAS_NAME) values ((select cruise_leg_id from ccd_cruise_legs where leg_name = '", A66, "'), '", B66, "');")</f>
        <v>insert into ccd_leg_aliases (cruise_leg_id, LEG_ALIAS_NAME) values ((select cruise_leg_id from ccd_cruise_legs where leg_name = 'SE-15-01'), 'SE1501');</v>
      </c>
    </row>
    <row r="67" spans="1:3" s="5" customFormat="1" x14ac:dyDescent="0.25">
      <c r="A67" s="5" t="s">
        <v>75</v>
      </c>
      <c r="B67" s="5" t="s">
        <v>74</v>
      </c>
      <c r="C67" s="5" t="str">
        <f t="shared" si="1"/>
        <v>insert into ccd_leg_aliases (cruise_leg_id, LEG_ALIAS_NAME) values ((select cruise_leg_id from ccd_cruise_legs where leg_name = 'SE-15-01'), 'SE15-01');</v>
      </c>
    </row>
    <row r="68" spans="1:3" s="5" customFormat="1" x14ac:dyDescent="0.25">
      <c r="A68" s="5" t="s">
        <v>75</v>
      </c>
      <c r="B68" s="5" t="s">
        <v>75</v>
      </c>
      <c r="C68" s="5" t="str">
        <f t="shared" si="1"/>
        <v>insert into ccd_leg_aliases (cruise_leg_id, LEG_ALIAS_NAME) values ((select cruise_leg_id from ccd_cruise_legs where leg_name = 'SE-15-01'), 'SE-15-01');</v>
      </c>
    </row>
    <row r="69" spans="1:3" s="5" customFormat="1" x14ac:dyDescent="0.25">
      <c r="A69" s="5" t="s">
        <v>75</v>
      </c>
      <c r="B69" s="5" t="s">
        <v>76</v>
      </c>
      <c r="C69" s="5" t="str">
        <f t="shared" si="1"/>
        <v>insert into ccd_leg_aliases (cruise_leg_id, LEG_ALIAS_NAME) values ((select cruise_leg_id from ccd_cruise_legs where leg_name = 'SE-15-01'), '15_01');</v>
      </c>
    </row>
    <row r="70" spans="1:3" s="5" customFormat="1" x14ac:dyDescent="0.25">
      <c r="A70" s="5" t="s">
        <v>77</v>
      </c>
      <c r="B70" s="5" t="s">
        <v>77</v>
      </c>
      <c r="C70" s="5" t="str">
        <f t="shared" si="1"/>
        <v>insert into ccd_leg_aliases (cruise_leg_id, LEG_ALIAS_NAME) values ((select cruise_leg_id from ccd_cruise_legs where leg_name = 'TC0005'), 'TC0005');</v>
      </c>
    </row>
    <row r="71" spans="1:3" s="5" customFormat="1" x14ac:dyDescent="0.25">
      <c r="A71" s="5" t="s">
        <v>77</v>
      </c>
      <c r="B71" s="5" t="s">
        <v>78</v>
      </c>
      <c r="C71" s="5" t="str">
        <f t="shared" si="1"/>
        <v>insert into ccd_leg_aliases (cruise_leg_id, LEG_ALIAS_NAME) values ((select cruise_leg_id from ccd_cruise_legs where leg_name = 'TC0005'), 'TC_00_05');</v>
      </c>
    </row>
    <row r="72" spans="1:3" s="5" customFormat="1" x14ac:dyDescent="0.25">
      <c r="A72" s="5" t="s">
        <v>80</v>
      </c>
      <c r="B72" s="5" t="s">
        <v>80</v>
      </c>
      <c r="C72" s="5" t="str">
        <f t="shared" si="1"/>
        <v>insert into ccd_leg_aliases (cruise_leg_id, LEG_ALIAS_NAME) values ((select cruise_leg_id from ccd_cruise_legs where leg_name = 'TC0009'), 'TC0009');</v>
      </c>
    </row>
    <row r="73" spans="1:3" s="5" customFormat="1" x14ac:dyDescent="0.25">
      <c r="A73" s="5" t="s">
        <v>80</v>
      </c>
      <c r="B73" s="5" t="s">
        <v>81</v>
      </c>
      <c r="C73" s="5" t="str">
        <f t="shared" si="1"/>
        <v>insert into ccd_leg_aliases (cruise_leg_id, LEG_ALIAS_NAME) values ((select cruise_leg_id from ccd_cruise_legs where leg_name = 'TC0009'), 'TC-00-09');</v>
      </c>
    </row>
    <row r="74" spans="1:3" s="5" customFormat="1" x14ac:dyDescent="0.25">
      <c r="A74" s="5" t="s">
        <v>82</v>
      </c>
      <c r="B74" s="5" t="s">
        <v>82</v>
      </c>
      <c r="C74" s="5" t="str">
        <f t="shared" si="1"/>
        <v>insert into ccd_leg_aliases (cruise_leg_id, LEG_ALIAS_NAME) values ((select cruise_leg_id from ccd_cruise_legs where leg_name = 'TC0011'), 'TC0011');</v>
      </c>
    </row>
    <row r="75" spans="1:3" s="5" customFormat="1" x14ac:dyDescent="0.25">
      <c r="A75" s="5" t="s">
        <v>82</v>
      </c>
      <c r="B75" s="5" t="s">
        <v>83</v>
      </c>
      <c r="C75" s="5" t="str">
        <f t="shared" si="1"/>
        <v>insert into ccd_leg_aliases (cruise_leg_id, LEG_ALIAS_NAME) values ((select cruise_leg_id from ccd_cruise_legs where leg_name = 'TC0011'), 'TC-00-11');</v>
      </c>
    </row>
    <row r="76" spans="1:3" s="5" customFormat="1" x14ac:dyDescent="0.25">
      <c r="A76" s="5" t="s">
        <v>84</v>
      </c>
      <c r="B76" s="5" t="s">
        <v>84</v>
      </c>
      <c r="C76" s="5" t="str">
        <f t="shared" si="1"/>
        <v>insert into ccd_leg_aliases (cruise_leg_id, LEG_ALIAS_NAME) values ((select cruise_leg_id from ccd_cruise_legs where leg_name = 'TC0012'), 'TC0012');</v>
      </c>
    </row>
    <row r="77" spans="1:3" s="5" customFormat="1" x14ac:dyDescent="0.25">
      <c r="A77" s="5" t="s">
        <v>84</v>
      </c>
      <c r="B77" s="5" t="s">
        <v>85</v>
      </c>
      <c r="C77" s="5" t="str">
        <f t="shared" si="1"/>
        <v>insert into ccd_leg_aliases (cruise_leg_id, LEG_ALIAS_NAME) values ((select cruise_leg_id from ccd_cruise_legs where leg_name = 'TC0012'), 'TC-00-12');</v>
      </c>
    </row>
    <row r="78" spans="1:3" s="5" customFormat="1" x14ac:dyDescent="0.25">
      <c r="A78" s="5" t="s">
        <v>86</v>
      </c>
      <c r="B78" s="5" t="s">
        <v>86</v>
      </c>
      <c r="C78" s="5" t="str">
        <f t="shared" si="1"/>
        <v>insert into ccd_leg_aliases (cruise_leg_id, LEG_ALIAS_NAME) values ((select cruise_leg_id from ccd_cruise_legs where leg_name = 'TC0108'), 'TC0108');</v>
      </c>
    </row>
    <row r="79" spans="1:3" s="5" customFormat="1" x14ac:dyDescent="0.25">
      <c r="A79" s="5" t="s">
        <v>86</v>
      </c>
      <c r="B79" s="5" t="s">
        <v>87</v>
      </c>
      <c r="C79" s="5" t="str">
        <f t="shared" si="1"/>
        <v>insert into ccd_leg_aliases (cruise_leg_id, LEG_ALIAS_NAME) values ((select cruise_leg_id from ccd_cruise_legs where leg_name = 'TC0108'), 'TC-01-08');</v>
      </c>
    </row>
    <row r="80" spans="1:3" s="5" customFormat="1" x14ac:dyDescent="0.25">
      <c r="A80" s="5" t="s">
        <v>319</v>
      </c>
      <c r="B80" s="5" t="s">
        <v>319</v>
      </c>
      <c r="C80" s="5" t="str">
        <f t="shared" si="1"/>
        <v>insert into ccd_leg_aliases (cruise_leg_id, LEG_ALIAS_NAME) values ((select cruise_leg_id from ccd_cruise_legs where leg_name = 'TC0109_LEGI'), 'TC0109_LEGI');</v>
      </c>
    </row>
    <row r="81" spans="1:3" s="5" customFormat="1" x14ac:dyDescent="0.25">
      <c r="A81" s="5" t="s">
        <v>320</v>
      </c>
      <c r="B81" s="5" t="s">
        <v>320</v>
      </c>
      <c r="C81" s="5" t="str">
        <f t="shared" si="1"/>
        <v>insert into ccd_leg_aliases (cruise_leg_id, LEG_ALIAS_NAME) values ((select cruise_leg_id from ccd_cruise_legs where leg_name = 'TC0109_LEGII'), 'TC0109_LEGII');</v>
      </c>
    </row>
    <row r="82" spans="1:3" s="5" customFormat="1" x14ac:dyDescent="0.25">
      <c r="A82" s="5" t="s">
        <v>90</v>
      </c>
      <c r="B82" s="5" t="s">
        <v>90</v>
      </c>
      <c r="C82" s="5" t="str">
        <f t="shared" si="1"/>
        <v>insert into ccd_leg_aliases (cruise_leg_id, LEG_ALIAS_NAME) values ((select cruise_leg_id from ccd_cruise_legs where leg_name = 'TC0110'), 'TC0110');</v>
      </c>
    </row>
    <row r="83" spans="1:3" s="5" customFormat="1" x14ac:dyDescent="0.25">
      <c r="A83" s="5" t="s">
        <v>90</v>
      </c>
      <c r="B83" s="5" t="s">
        <v>91</v>
      </c>
      <c r="C83" s="5" t="str">
        <f t="shared" si="1"/>
        <v>insert into ccd_leg_aliases (cruise_leg_id, LEG_ALIAS_NAME) values ((select cruise_leg_id from ccd_cruise_legs where leg_name = 'TC0110'), 'TC-01-10');</v>
      </c>
    </row>
    <row r="84" spans="1:3" s="5" customFormat="1" x14ac:dyDescent="0.25">
      <c r="A84" s="5" t="s">
        <v>92</v>
      </c>
      <c r="B84" s="5" t="s">
        <v>92</v>
      </c>
      <c r="C84" s="5" t="str">
        <f t="shared" si="1"/>
        <v>insert into ccd_leg_aliases (cruise_leg_id, LEG_ALIAS_NAME) values ((select cruise_leg_id from ccd_cruise_legs where leg_name = 'TC0111'), 'TC0111');</v>
      </c>
    </row>
    <row r="85" spans="1:3" s="5" customFormat="1" x14ac:dyDescent="0.25">
      <c r="A85" s="5" t="s">
        <v>92</v>
      </c>
      <c r="B85" s="5" t="s">
        <v>93</v>
      </c>
      <c r="C85" s="5" t="str">
        <f t="shared" si="1"/>
        <v>insert into ccd_leg_aliases (cruise_leg_id, LEG_ALIAS_NAME) values ((select cruise_leg_id from ccd_cruise_legs where leg_name = 'TC0111'), 'TC-01-11');</v>
      </c>
    </row>
    <row r="86" spans="1:3" s="5" customFormat="1" x14ac:dyDescent="0.25">
      <c r="A86" s="5" t="s">
        <v>337</v>
      </c>
      <c r="B86" s="5" t="s">
        <v>337</v>
      </c>
      <c r="C86" s="5" t="str">
        <f t="shared" si="1"/>
        <v>insert into ccd_leg_aliases (cruise_leg_id, LEG_ALIAS_NAME) values ((select cruise_leg_id from ccd_cruise_legs where leg_name = 'TC0201_LEGI'), 'TC0201_LEGI');</v>
      </c>
    </row>
    <row r="87" spans="1:3" s="5" customFormat="1" x14ac:dyDescent="0.25">
      <c r="A87" s="5" t="s">
        <v>95</v>
      </c>
      <c r="B87" s="5" t="s">
        <v>95</v>
      </c>
      <c r="C87" s="5" t="str">
        <f t="shared" si="1"/>
        <v>insert into ccd_leg_aliases (cruise_leg_id, LEG_ALIAS_NAME) values ((select cruise_leg_id from ccd_cruise_legs where leg_name = 'TC0201_LEGII'), 'TC0201_LEGII');</v>
      </c>
    </row>
    <row r="88" spans="1:3" s="5" customFormat="1" x14ac:dyDescent="0.25">
      <c r="A88" s="5" t="s">
        <v>96</v>
      </c>
      <c r="B88" s="5" t="s">
        <v>96</v>
      </c>
      <c r="C88" s="5" t="str">
        <f t="shared" si="1"/>
        <v>insert into ccd_leg_aliases (cruise_leg_id, LEG_ALIAS_NAME) values ((select cruise_leg_id from ccd_cruise_legs where leg_name = 'TC0207'), 'TC0207');</v>
      </c>
    </row>
    <row r="89" spans="1:3" s="5" customFormat="1" x14ac:dyDescent="0.25">
      <c r="A89" s="5" t="s">
        <v>96</v>
      </c>
      <c r="B89" s="5" t="s">
        <v>97</v>
      </c>
      <c r="C89" s="5" t="str">
        <f t="shared" si="1"/>
        <v>insert into ccd_leg_aliases (cruise_leg_id, LEG_ALIAS_NAME) values ((select cruise_leg_id from ccd_cruise_legs where leg_name = 'TC0207'), 'TC-02-07');</v>
      </c>
    </row>
    <row r="90" spans="1:3" s="5" customFormat="1" x14ac:dyDescent="0.25">
      <c r="A90" s="5" t="s">
        <v>98</v>
      </c>
      <c r="B90" s="5" t="s">
        <v>98</v>
      </c>
      <c r="C90" s="5" t="str">
        <f t="shared" si="1"/>
        <v>insert into ccd_leg_aliases (cruise_leg_id, LEG_ALIAS_NAME) values ((select cruise_leg_id from ccd_cruise_legs where leg_name = 'TC9905'), 'TC9905');</v>
      </c>
    </row>
    <row r="91" spans="1:3" s="5" customFormat="1" x14ac:dyDescent="0.25">
      <c r="A91" s="5" t="s">
        <v>98</v>
      </c>
      <c r="B91" s="5" t="s">
        <v>99</v>
      </c>
      <c r="C91" s="5" t="str">
        <f t="shared" si="1"/>
        <v>insert into ccd_leg_aliases (cruise_leg_id, LEG_ALIAS_NAME) values ((select cruise_leg_id from ccd_cruise_legs where leg_name = 'TC9905'), '99-05');</v>
      </c>
    </row>
    <row r="92" spans="1:3" s="5" customFormat="1" x14ac:dyDescent="0.25">
      <c r="A92" s="5" t="s">
        <v>100</v>
      </c>
      <c r="B92" s="5" t="s">
        <v>100</v>
      </c>
      <c r="C92" s="5" t="str">
        <f t="shared" si="1"/>
        <v>insert into ccd_leg_aliases (cruise_leg_id, LEG_ALIAS_NAME) values ((select cruise_leg_id from ccd_cruise_legs where leg_name = 'TC9906'), 'TC9906');</v>
      </c>
    </row>
    <row r="93" spans="1:3" s="5" customFormat="1" x14ac:dyDescent="0.25">
      <c r="A93" s="5" t="s">
        <v>100</v>
      </c>
      <c r="B93" s="5" t="s">
        <v>101</v>
      </c>
      <c r="C93" s="5" t="str">
        <f t="shared" si="1"/>
        <v>insert into ccd_leg_aliases (cruise_leg_id, LEG_ALIAS_NAME) values ((select cruise_leg_id from ccd_cruise_legs where leg_name = 'TC9906'), '99-06');</v>
      </c>
    </row>
    <row r="94" spans="1:3" s="5" customFormat="1" x14ac:dyDescent="0.25">
      <c r="A94" s="5" t="s">
        <v>102</v>
      </c>
      <c r="B94" s="5" t="s">
        <v>102</v>
      </c>
      <c r="C94" s="5" t="str">
        <f t="shared" si="1"/>
        <v>insert into ccd_leg_aliases (cruise_leg_id, LEG_ALIAS_NAME) values ((select cruise_leg_id from ccd_cruise_legs where leg_name = 'TC9908'), 'TC9908');</v>
      </c>
    </row>
    <row r="95" spans="1:3" s="5" customFormat="1" x14ac:dyDescent="0.25">
      <c r="A95" s="5" t="s">
        <v>102</v>
      </c>
      <c r="B95" s="5" t="s">
        <v>103</v>
      </c>
      <c r="C95" s="5" t="str">
        <f t="shared" si="1"/>
        <v>insert into ccd_leg_aliases (cruise_leg_id, LEG_ALIAS_NAME) values ((select cruise_leg_id from ccd_cruise_legs where leg_name = 'TC9908'), 'TC99-08');</v>
      </c>
    </row>
    <row r="96" spans="1:3" s="5" customFormat="1" x14ac:dyDescent="0.25">
      <c r="A96" s="5" t="s">
        <v>303</v>
      </c>
      <c r="B96" s="5" t="s">
        <v>303</v>
      </c>
      <c r="C96" s="5" t="str">
        <f t="shared" si="1"/>
        <v>insert into ccd_leg_aliases (cruise_leg_id, LEG_ALIAS_NAME) values ((select cruise_leg_id from ccd_cruise_legs where leg_name = 'TC9909_LEGI'), 'TC9909_LEGI');</v>
      </c>
    </row>
    <row r="97" spans="1:3" s="5" customFormat="1" x14ac:dyDescent="0.25">
      <c r="A97" s="5" t="s">
        <v>304</v>
      </c>
      <c r="B97" s="5" t="s">
        <v>304</v>
      </c>
      <c r="C97" s="5" t="str">
        <f t="shared" si="1"/>
        <v>insert into ccd_leg_aliases (cruise_leg_id, LEG_ALIAS_NAME) values ((select cruise_leg_id from ccd_cruise_legs where leg_name = 'TC9909_LEGII'), 'TC9909_LEGII');</v>
      </c>
    </row>
    <row r="98" spans="1:3" s="5" customFormat="1" x14ac:dyDescent="0.25">
      <c r="A98" s="5" t="s">
        <v>105</v>
      </c>
      <c r="B98" s="5" t="s">
        <v>105</v>
      </c>
      <c r="C98" s="5" t="str">
        <f t="shared" si="1"/>
        <v>insert into ccd_leg_aliases (cruise_leg_id, LEG_ALIAS_NAME) values ((select cruise_leg_id from ccd_cruise_legs where leg_name = 'TC9910'), 'TC9910');</v>
      </c>
    </row>
    <row r="99" spans="1:3" s="5" customFormat="1" x14ac:dyDescent="0.25">
      <c r="A99" s="5" t="s">
        <v>105</v>
      </c>
      <c r="B99" s="5" t="s">
        <v>106</v>
      </c>
      <c r="C99" s="5" t="str">
        <f t="shared" si="1"/>
        <v>insert into ccd_leg_aliases (cruise_leg_id, LEG_ALIAS_NAME) values ((select cruise_leg_id from ccd_cruise_legs where leg_name = 'TC9910'), 'TC-99-10');</v>
      </c>
    </row>
    <row r="100" spans="1:3" s="5" customFormat="1" x14ac:dyDescent="0.25">
      <c r="A100" s="5" t="s">
        <v>143</v>
      </c>
      <c r="B100" s="5" t="s">
        <v>143</v>
      </c>
      <c r="C100" s="5" t="str">
        <f t="shared" si="1"/>
        <v>insert into ccd_leg_aliases (cruise_leg_id, LEG_ALIAS_NAME) values ((select cruise_leg_id from ccd_cruise_legs where leg_name = 'SE-17-07'), 'SE-17-07');</v>
      </c>
    </row>
    <row r="101" spans="1:3" s="5" customFormat="1" x14ac:dyDescent="0.25">
      <c r="A101" s="5" t="s">
        <v>143</v>
      </c>
      <c r="B101" s="5" t="s">
        <v>144</v>
      </c>
      <c r="C101" s="5" t="str">
        <f t="shared" si="1"/>
        <v>insert into ccd_leg_aliases (cruise_leg_id, LEG_ALIAS_NAME) values ((select cruise_leg_id from ccd_cruise_legs where leg_name = 'SE-17-07'), 'SE1707');</v>
      </c>
    </row>
    <row r="102" spans="1:3" s="5" customFormat="1" x14ac:dyDescent="0.25">
      <c r="A102" s="5" t="s">
        <v>143</v>
      </c>
      <c r="B102" s="5" t="s">
        <v>191</v>
      </c>
      <c r="C102" s="5" t="str">
        <f t="shared" si="1"/>
        <v>insert into ccd_leg_aliases (cruise_leg_id, LEG_ALIAS_NAME) values ((select cruise_leg_id from ccd_cruise_legs where leg_name = 'SE-17-07'), 'SE17-07');</v>
      </c>
    </row>
    <row r="103" spans="1:3" s="5" customFormat="1" x14ac:dyDescent="0.25">
      <c r="A103" s="5" t="s">
        <v>151</v>
      </c>
      <c r="B103" s="5" t="s">
        <v>151</v>
      </c>
      <c r="C103" s="5" t="str">
        <f t="shared" si="1"/>
        <v>insert into ccd_leg_aliases (cruise_leg_id, LEG_ALIAS_NAME) values ((select cruise_leg_id from ccd_cruise_legs where leg_name = 'SE-18-06'), 'SE-18-06');</v>
      </c>
    </row>
    <row r="104" spans="1:3" s="5" customFormat="1" x14ac:dyDescent="0.25">
      <c r="A104" s="5" t="s">
        <v>151</v>
      </c>
      <c r="B104" s="5" t="s">
        <v>152</v>
      </c>
      <c r="C104" s="5" t="str">
        <f t="shared" si="1"/>
        <v>insert into ccd_leg_aliases (cruise_leg_id, LEG_ALIAS_NAME) values ((select cruise_leg_id from ccd_cruise_legs where leg_name = 'SE-18-06'), 'SE1806');</v>
      </c>
    </row>
    <row r="105" spans="1:3" s="5" customFormat="1" x14ac:dyDescent="0.25">
      <c r="A105" s="5" t="s">
        <v>151</v>
      </c>
      <c r="B105" s="5" t="s">
        <v>192</v>
      </c>
      <c r="C105" s="5" t="str">
        <f t="shared" si="1"/>
        <v>insert into ccd_leg_aliases (cruise_leg_id, LEG_ALIAS_NAME) values ((select cruise_leg_id from ccd_cruise_legs where leg_name = 'SE-18-06'), 'SE18-06');</v>
      </c>
    </row>
    <row r="106" spans="1:3" s="5" customFormat="1" x14ac:dyDescent="0.25">
      <c r="A106" s="5" t="s">
        <v>153</v>
      </c>
      <c r="B106" s="5" t="s">
        <v>153</v>
      </c>
      <c r="C106" s="5" t="str">
        <f t="shared" si="1"/>
        <v>insert into ccd_leg_aliases (cruise_leg_id, LEG_ALIAS_NAME) values ((select cruise_leg_id from ccd_cruise_legs where leg_name = 'SE-17-02'), 'SE-17-02');</v>
      </c>
    </row>
    <row r="107" spans="1:3" s="5" customFormat="1" x14ac:dyDescent="0.25">
      <c r="A107" s="5" t="s">
        <v>153</v>
      </c>
      <c r="B107" s="5" t="s">
        <v>190</v>
      </c>
      <c r="C107" s="5" t="str">
        <f t="shared" si="1"/>
        <v>insert into ccd_leg_aliases (cruise_leg_id, LEG_ALIAS_NAME) values ((select cruise_leg_id from ccd_cruise_legs where leg_name = 'SE-17-02'), 'SE1702');</v>
      </c>
    </row>
    <row r="108" spans="1:3" s="5" customFormat="1" x14ac:dyDescent="0.25">
      <c r="A108" s="5" t="s">
        <v>153</v>
      </c>
      <c r="B108" s="5" t="s">
        <v>193</v>
      </c>
      <c r="C108" s="5" t="str">
        <f t="shared" si="1"/>
        <v>insert into ccd_leg_aliases (cruise_leg_id, LEG_ALIAS_NAME) values ((select cruise_leg_id from ccd_cruise_legs where leg_name = 'SE-17-02'), 'SE17-02');</v>
      </c>
    </row>
    <row r="115" spans="1:3" x14ac:dyDescent="0.25">
      <c r="A115" t="s">
        <v>104</v>
      </c>
      <c r="B115" t="s">
        <v>104</v>
      </c>
      <c r="C115" t="str">
        <f>CONCATENATE("insert into ccd_leg_aliases (cruise_leg_id, LEG_ALIAS_NAME) values ((select cruise_leg_id from ccd_cruise_legs where leg_name = '", A115, "'), '", B115, "');")</f>
        <v>insert into ccd_leg_aliases (cruise_leg_id, LEG_ALIAS_NAME) values ((select cruise_leg_id from ccd_cruise_legs where leg_name = 'TC9909'), 'TC9909');</v>
      </c>
    </row>
    <row r="116" spans="1:3" x14ac:dyDescent="0.25">
      <c r="A116" t="s">
        <v>88</v>
      </c>
      <c r="B116" t="s">
        <v>88</v>
      </c>
      <c r="C116" t="str">
        <f t="shared" ref="C116:C117" si="2">CONCATENATE("insert into ccd_leg_aliases (cruise_leg_id, LEG_ALIAS_NAME) values ((select cruise_leg_id from ccd_cruise_legs where leg_name = '", A116, "'), '", B116, "');")</f>
        <v>insert into ccd_leg_aliases (cruise_leg_id, LEG_ALIAS_NAME) values ((select cruise_leg_id from ccd_cruise_legs where leg_name = 'TC0109'), 'TC0109');</v>
      </c>
    </row>
    <row r="117" spans="1:3" x14ac:dyDescent="0.25">
      <c r="A117" t="s">
        <v>88</v>
      </c>
      <c r="B117" t="s">
        <v>89</v>
      </c>
      <c r="C117" t="str">
        <f t="shared" si="2"/>
        <v>insert into ccd_leg_aliases (cruise_leg_id, LEG_ALIAS_NAME) values ((select cruise_leg_id from ccd_cruise_legs where leg_name = 'TC0109'), 'TC-01-09');</v>
      </c>
    </row>
    <row r="118" spans="1:3" x14ac:dyDescent="0.25">
      <c r="A118" t="s">
        <v>94</v>
      </c>
      <c r="B118" t="s">
        <v>94</v>
      </c>
      <c r="C118" t="str">
        <f>CONCATENATE("insert into ccd_leg_aliases (cruise_leg_id, LEG_ALIAS_NAME) values ((select cruise_leg_id from ccd_cruise_legs where leg_name = '", A118, "'), '", B118, "');")</f>
        <v>insert into ccd_leg_aliases (cruise_leg_id, LEG_ALIAS_NAME) values ((select cruise_leg_id from ccd_cruise_legs where leg_name = 'TC0201'), 'TC0201');</v>
      </c>
    </row>
    <row r="119" spans="1:3" x14ac:dyDescent="0.25">
      <c r="A119" t="s">
        <v>18</v>
      </c>
      <c r="B119" t="s">
        <v>18</v>
      </c>
      <c r="C119" t="str">
        <f t="shared" si="1"/>
        <v>insert into ccd_leg_aliases (cruise_leg_id, LEG_ALIAS_NAME) values ((select cruise_leg_id from ccd_cruise_legs where leg_name = 'HI1001'), 'HI1001');</v>
      </c>
    </row>
    <row r="120" spans="1:3" x14ac:dyDescent="0.25">
      <c r="A120" t="s">
        <v>23</v>
      </c>
      <c r="B120" t="s">
        <v>23</v>
      </c>
      <c r="C120" t="str">
        <f t="shared" si="1"/>
        <v>insert into ccd_leg_aliases (cruise_leg_id, LEG_ALIAS_NAME) values ((select cruise_leg_id from ccd_cruise_legs where leg_name = 'HI1101'), 'HI1101');</v>
      </c>
    </row>
    <row r="121" spans="1:3" x14ac:dyDescent="0.25">
      <c r="A121" t="s">
        <v>23</v>
      </c>
      <c r="B121" t="s">
        <v>194</v>
      </c>
      <c r="C121" t="str">
        <f t="shared" si="1"/>
        <v>insert into ccd_leg_aliases (cruise_leg_id, LEG_ALIAS_NAME) values ((select cruise_leg_id from ccd_cruise_legs where leg_name = 'HI1101'), 'HA1101');</v>
      </c>
    </row>
    <row r="122" spans="1:3" x14ac:dyDescent="0.25">
      <c r="A122" t="s">
        <v>23</v>
      </c>
      <c r="B122" t="s">
        <v>237</v>
      </c>
      <c r="C122" t="str">
        <f t="shared" si="1"/>
        <v>insert into ccd_leg_aliases (cruise_leg_id, LEG_ALIAS_NAME) values ((select cruise_leg_id from ccd_cruise_legs where leg_name = 'HI1101'), 'HA11-01');</v>
      </c>
    </row>
    <row r="123" spans="1:3" x14ac:dyDescent="0.25">
      <c r="A123" t="s">
        <v>23</v>
      </c>
      <c r="B123" t="s">
        <v>236</v>
      </c>
      <c r="C123" t="str">
        <f t="shared" si="1"/>
        <v>insert into ccd_leg_aliases (cruise_leg_id, LEG_ALIAS_NAME) values ((select cruise_leg_id from ccd_cruise_legs where leg_name = 'HI1101'), 'HA-11-01');</v>
      </c>
    </row>
    <row r="124" spans="1:3" x14ac:dyDescent="0.25">
      <c r="A124" t="s">
        <v>18</v>
      </c>
      <c r="B124" t="s">
        <v>22</v>
      </c>
      <c r="C124" t="str">
        <f t="shared" si="1"/>
        <v>insert into ccd_leg_aliases (cruise_leg_id, LEG_ALIAS_NAME) values ((select cruise_leg_id from ccd_cruise_legs where leg_name = 'HI1001'), 'HI1001_allLegs');</v>
      </c>
    </row>
    <row r="125" spans="1:3" x14ac:dyDescent="0.25">
      <c r="A125" t="s">
        <v>23</v>
      </c>
      <c r="B125" t="s">
        <v>27</v>
      </c>
      <c r="C125" t="str">
        <f t="shared" si="1"/>
        <v>insert into ccd_leg_aliases (cruise_leg_id, LEG_ALIAS_NAME) values ((select cruise_leg_id from ccd_cruise_legs where leg_name = 'HI1101'), 'HI1101_allLegs');</v>
      </c>
    </row>
    <row r="126" spans="1:3" x14ac:dyDescent="0.25">
      <c r="A126" t="s">
        <v>6</v>
      </c>
      <c r="B126" t="s">
        <v>6</v>
      </c>
      <c r="C126" t="str">
        <f t="shared" si="1"/>
        <v>insert into ccd_leg_aliases (cruise_leg_id, LEG_ALIAS_NAME) values ((select cruise_leg_id from ccd_cruise_legs where leg_name = 'HA1201'), 'HA1201');</v>
      </c>
    </row>
    <row r="127" spans="1:3" x14ac:dyDescent="0.25">
      <c r="A127" t="s">
        <v>68</v>
      </c>
      <c r="B127" t="s">
        <v>71</v>
      </c>
      <c r="C127" t="str">
        <f>CONCATENATE("insert into ccd_leg_aliases (cruise_leg_id, LEG_ALIAS_NAME) values ((select cruise_leg_id from ccd_cruise_legs where leg_name = '", A127, "'), '", B127, "');")</f>
        <v>insert into ccd_leg_aliases (cruise_leg_id, LEG_ALIAS_NAME) values ((select cruise_leg_id from ccd_cruise_legs where leg_name = 'OES0908'), 'OES0908_allLegs');</v>
      </c>
    </row>
    <row r="128" spans="1:3" x14ac:dyDescent="0.25">
      <c r="A128" t="s">
        <v>68</v>
      </c>
      <c r="B128" t="s">
        <v>72</v>
      </c>
      <c r="C128" t="str">
        <f>CONCATENATE("insert into ccd_leg_aliases (cruise_leg_id, LEG_ALIAS_NAME) values ((select cruise_leg_id from ccd_cruise_legs where leg_name = '", A128, "'), '", B128, "');")</f>
        <v>insert into ccd_leg_aliases (cruise_leg_id, LEG_ALIAS_NAME) values ((select cruise_leg_id from ccd_cruise_legs where leg_name = 'OES0908'), 'SE-09-08');</v>
      </c>
    </row>
    <row r="129" spans="1:3" x14ac:dyDescent="0.25">
      <c r="A129" t="s">
        <v>68</v>
      </c>
      <c r="B129" t="s">
        <v>68</v>
      </c>
      <c r="C129" t="str">
        <f>CONCATENATE("insert into ccd_leg_aliases (cruise_leg_id, LEG_ALIAS_NAME) values ((select cruise_leg_id from ccd_cruise_legs where leg_name = '", A129, "'), '", B129, "');")</f>
        <v>insert into ccd_leg_aliases (cruise_leg_id, LEG_ALIAS_NAME) values ((select cruise_leg_id from ccd_cruise_legs where leg_name = 'OES0908'), 'OES0908');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23" activePane="bottomLeft" state="frozen"/>
      <selection pane="bottomLeft" activeCell="F2" sqref="F2:F58"/>
    </sheetView>
  </sheetViews>
  <sheetFormatPr defaultRowHeight="15" x14ac:dyDescent="0.25"/>
  <cols>
    <col min="1" max="5" width="19.7109375" customWidth="1"/>
  </cols>
  <sheetData>
    <row r="1" spans="1:6" x14ac:dyDescent="0.25">
      <c r="A1" t="s">
        <v>186</v>
      </c>
      <c r="B1" t="s">
        <v>187</v>
      </c>
      <c r="C1" t="s">
        <v>188</v>
      </c>
      <c r="D1" t="s">
        <v>189</v>
      </c>
      <c r="E1" t="s">
        <v>142</v>
      </c>
      <c r="F1" t="s">
        <v>109</v>
      </c>
    </row>
    <row r="2" spans="1:6" s="5" customFormat="1" x14ac:dyDescent="0.25">
      <c r="A2" s="5" t="s">
        <v>143</v>
      </c>
      <c r="B2" s="6" t="s">
        <v>201</v>
      </c>
      <c r="C2" s="6" t="s">
        <v>202</v>
      </c>
      <c r="E2" s="5" t="s">
        <v>143</v>
      </c>
      <c r="F2" s="5" t="str">
        <f>CONCATENATE("insert into ccd_cruise_legs (", A$1, ", ", B$1, ", ", C$1, ", ", D$1, ", ", E$1, ") values ('", SUBSTITUTE(A2, "'", "''"), "', TO_DATE('", B2, "', 'MM/DD/YYYY'), TO_DATE('", C2, "', 'MM/DD/YYYY'), '", SUBSTITUTE(D2, "'", "''"), "', (SELECT CCD_CRUISES.CRUISE_ID FROM CCD_CRUISES where cruise_name = '", E2, "'));")</f>
        <v>insert into ccd_cruise_legs (LEG_NAME, LEG_START_DATE, LEG_END_DATE, LEG_DESC, CRUISE_ID) values ('SE-17-07', TO_DATE('10/20/2017', 'MM/DD/YYYY'), TO_DATE('11/03/2017', 'MM/DD/YYYY'), '', (SELECT CCD_CRUISES.CRUISE_ID FROM CCD_CRUISES where cruise_name = 'SE-17-07'));</v>
      </c>
    </row>
    <row r="3" spans="1:6" s="5" customFormat="1" x14ac:dyDescent="0.25">
      <c r="A3" s="5" t="s">
        <v>151</v>
      </c>
      <c r="B3" s="6" t="s">
        <v>203</v>
      </c>
      <c r="C3" s="6" t="s">
        <v>204</v>
      </c>
      <c r="E3" s="5" t="s">
        <v>151</v>
      </c>
      <c r="F3" s="5" t="str">
        <f t="shared" ref="F3:F58" si="0">CONCATENATE("insert into ccd_cruise_legs (", A$1, ", ", B$1, ", ", C$1, ", ", D$1, ", ", E$1, ") values ('", SUBSTITUTE(A3, "'", "''"), "', TO_DATE('", B3, "', 'MM/DD/YYYY'), TO_DATE('", C3, "', 'MM/DD/YYYY'), '", SUBSTITUTE(D3, "'", "''"), "', (SELECT CCD_CRUISES.CRUISE_ID FROM CCD_CRUISES where cruise_name = '", E3, "'));")</f>
        <v>insert into ccd_cruise_legs (LEG_NAME, LEG_START_DATE, LEG_END_DATE, LEG_DESC, CRUISE_ID) values ('SE-18-06', TO_DATE('10/17/2018', 'MM/DD/YYYY'), TO_DATE('10/31/2018', 'MM/DD/YYYY'), '', (SELECT CCD_CRUISES.CRUISE_ID FROM CCD_CRUISES where cruise_name = 'SE-18-06'));</v>
      </c>
    </row>
    <row r="4" spans="1:6" s="5" customFormat="1" x14ac:dyDescent="0.25">
      <c r="A4" s="5" t="s">
        <v>153</v>
      </c>
      <c r="B4" s="6" t="s">
        <v>197</v>
      </c>
      <c r="C4" s="6" t="s">
        <v>198</v>
      </c>
      <c r="E4" s="5" t="s">
        <v>153</v>
      </c>
      <c r="F4" s="5" t="str">
        <f t="shared" si="0"/>
        <v>insert into ccd_cruise_legs (LEG_NAME, LEG_START_DATE, LEG_END_DATE, LEG_DESC, CRUISE_ID) values ('SE-17-02', TO_DATE('3/1/2017', 'MM/DD/YYYY'), TO_DATE('3/15/2017', 'MM/DD/YYYY'), '', (SELECT CCD_CRUISES.CRUISE_ID FROM CCD_CRUISES where cruise_name = 'SE-17-02'));</v>
      </c>
    </row>
    <row r="5" spans="1:6" s="5" customFormat="1" x14ac:dyDescent="0.25">
      <c r="A5" s="5" t="s">
        <v>75</v>
      </c>
      <c r="B5" s="6" t="s">
        <v>199</v>
      </c>
      <c r="C5" s="6" t="s">
        <v>200</v>
      </c>
      <c r="E5" s="5" t="s">
        <v>75</v>
      </c>
      <c r="F5" s="5" t="str">
        <f t="shared" si="0"/>
        <v>insert into ccd_cruise_legs (LEG_NAME, LEG_START_DATE, LEG_END_DATE, LEG_DESC, CRUISE_ID) values ('SE-15-01', TO_DATE('4/3/2015', 'MM/DD/YYYY'), TO_DATE('4/14/2015', 'MM/DD/YYYY'), '', (SELECT CCD_CRUISES.CRUISE_ID FROM CCD_CRUISES where cruise_name = 'SE-15-01'));</v>
      </c>
    </row>
    <row r="6" spans="1:6" s="5" customFormat="1" x14ac:dyDescent="0.25">
      <c r="A6" s="5" t="s">
        <v>195</v>
      </c>
      <c r="B6" s="6" t="s">
        <v>211</v>
      </c>
      <c r="C6" s="6" t="s">
        <v>214</v>
      </c>
      <c r="E6" s="5" t="s">
        <v>6</v>
      </c>
      <c r="F6" s="5" t="str">
        <f t="shared" si="0"/>
        <v>insert into ccd_cruise_legs (LEG_NAME, LEG_START_DATE, LEG_END_DATE, LEG_DESC, CRUISE_ID) values ('HA1201_LEG_I', TO_DATE('2/27/2012', 'MM/DD/YYYY'), TO_DATE('3/25/2012', 'MM/DD/YYYY'), '', (SELECT CCD_CRUISES.CRUISE_ID FROM CCD_CRUISES where cruise_name = 'HA1201'));</v>
      </c>
    </row>
    <row r="7" spans="1:6" s="5" customFormat="1" x14ac:dyDescent="0.25">
      <c r="A7" s="5" t="s">
        <v>212</v>
      </c>
      <c r="B7" s="6" t="s">
        <v>215</v>
      </c>
      <c r="C7" s="6" t="s">
        <v>216</v>
      </c>
      <c r="E7" s="5" t="s">
        <v>6</v>
      </c>
      <c r="F7" s="5" t="str">
        <f t="shared" si="0"/>
        <v>insert into ccd_cruise_legs (LEG_NAME, LEG_START_DATE, LEG_END_DATE, LEG_DESC, CRUISE_ID) values ('HA1201_LEG_II&amp;III', TO_DATE('4/1/2012', 'MM/DD/YYYY'), TO_DATE('4/27/2012', 'MM/DD/YYYY'), '', (SELECT CCD_CRUISES.CRUISE_ID FROM CCD_CRUISES where cruise_name = 'HA1201'));</v>
      </c>
    </row>
    <row r="8" spans="1:6" s="5" customFormat="1" x14ac:dyDescent="0.25">
      <c r="A8" s="5" t="s">
        <v>213</v>
      </c>
      <c r="B8" s="6" t="s">
        <v>216</v>
      </c>
      <c r="C8" s="6" t="s">
        <v>217</v>
      </c>
      <c r="E8" s="5" t="s">
        <v>6</v>
      </c>
      <c r="F8" s="5" t="str">
        <f t="shared" si="0"/>
        <v>insert into ccd_cruise_legs (LEG_NAME, LEG_START_DATE, LEG_END_DATE, LEG_DESC, CRUISE_ID) values ('HA1201_LEG_IV', TO_DATE('4/27/2012', 'MM/DD/YYYY'), TO_DATE('5/24/2012', 'MM/DD/YYYY'), '', (SELECT CCD_CRUISES.CRUISE_ID FROM CCD_CRUISES where cruise_name = 'HA1201'));</v>
      </c>
    </row>
    <row r="9" spans="1:6" s="5" customFormat="1" x14ac:dyDescent="0.25">
      <c r="A9" s="5" t="s">
        <v>196</v>
      </c>
      <c r="B9" s="6" t="s">
        <v>205</v>
      </c>
      <c r="C9" s="6" t="s">
        <v>210</v>
      </c>
      <c r="E9" s="5" t="s">
        <v>23</v>
      </c>
      <c r="F9" s="5" t="str">
        <f t="shared" si="0"/>
        <v>insert into ccd_cruise_legs (LEG_NAME, LEG_START_DATE, LEG_END_DATE, LEG_DESC, CRUISE_ID) values ('HA1101_LEG_I', TO_DATE('3/10/2011', 'MM/DD/YYYY'), TO_DATE('4/5/2011', 'MM/DD/YYYY'), '', (SELECT CCD_CRUISES.CRUISE_ID FROM CCD_CRUISES where cruise_name = 'HI1101'));</v>
      </c>
    </row>
    <row r="10" spans="1:6" s="5" customFormat="1" x14ac:dyDescent="0.25">
      <c r="A10" s="5" t="s">
        <v>334</v>
      </c>
      <c r="B10" s="6" t="s">
        <v>206</v>
      </c>
      <c r="C10" s="6" t="s">
        <v>207</v>
      </c>
      <c r="E10" s="5" t="s">
        <v>23</v>
      </c>
      <c r="F10" s="5" t="str">
        <f t="shared" si="0"/>
        <v>insert into ccd_cruise_legs (LEG_NAME, LEG_START_DATE, LEG_END_DATE, LEG_DESC, CRUISE_ID) values ('HA1101_LEG_II', TO_DATE('4/7/2011', 'MM/DD/YYYY'), TO_DATE('5/9/2011', 'MM/DD/YYYY'), '', (SELECT CCD_CRUISES.CRUISE_ID FROM CCD_CRUISES where cruise_name = 'HI1101'));</v>
      </c>
    </row>
    <row r="11" spans="1:6" s="5" customFormat="1" x14ac:dyDescent="0.25">
      <c r="A11" s="5" t="s">
        <v>335</v>
      </c>
      <c r="B11" s="6" t="s">
        <v>208</v>
      </c>
      <c r="C11" s="6" t="s">
        <v>209</v>
      </c>
      <c r="E11" s="5" t="s">
        <v>23</v>
      </c>
      <c r="F11" s="5" t="str">
        <f t="shared" si="0"/>
        <v>insert into ccd_cruise_legs (LEG_NAME, LEG_START_DATE, LEG_END_DATE, LEG_DESC, CRUISE_ID) values ('HA1101_LEG_III', TO_DATE('5/12/2011', 'MM/DD/YYYY'), TO_DATE('5/24/2011', 'MM/DD/YYYY'), '', (SELECT CCD_CRUISES.CRUISE_ID FROM CCD_CRUISES where cruise_name = 'HI1101'));</v>
      </c>
    </row>
    <row r="12" spans="1:6" s="5" customFormat="1" x14ac:dyDescent="0.25">
      <c r="A12" s="5" t="s">
        <v>3</v>
      </c>
      <c r="B12" s="6" t="s">
        <v>238</v>
      </c>
      <c r="C12" s="6" t="s">
        <v>239</v>
      </c>
      <c r="E12" s="5" t="s">
        <v>3</v>
      </c>
      <c r="F12" s="5" t="str">
        <f t="shared" si="0"/>
        <v>insert into ccd_cruise_legs (LEG_NAME, LEG_START_DATE, LEG_END_DATE, LEG_DESC, CRUISE_ID) values ('HA1007', TO_DATE('9/4/2010', 'MM/DD/YYYY'), TO_DATE('9/29/2010', 'MM/DD/YYYY'), '', (SELECT CCD_CRUISES.CRUISE_ID FROM CCD_CRUISES where cruise_name = 'HA1007'));</v>
      </c>
    </row>
    <row r="13" spans="1:6" s="5" customFormat="1" x14ac:dyDescent="0.25">
      <c r="A13" s="5" t="s">
        <v>5</v>
      </c>
      <c r="B13" s="6" t="s">
        <v>246</v>
      </c>
      <c r="C13" s="6" t="s">
        <v>247</v>
      </c>
      <c r="E13" s="5" t="s">
        <v>5</v>
      </c>
      <c r="F13" s="5" t="str">
        <f t="shared" si="0"/>
        <v>insert into ccd_cruise_legs (LEG_NAME, LEG_START_DATE, LEG_END_DATE, LEG_DESC, CRUISE_ID) values ('HA1008', TO_DATE('10/7/2010', 'MM/DD/YYYY'), TO_DATE('11/5/2010', 'MM/DD/YYYY'), '', (SELECT CCD_CRUISES.CRUISE_ID FROM CCD_CRUISES where cruise_name = 'HA1008'));</v>
      </c>
    </row>
    <row r="14" spans="1:6" s="5" customFormat="1" x14ac:dyDescent="0.25">
      <c r="A14" s="5" t="s">
        <v>10</v>
      </c>
      <c r="B14" s="6" t="s">
        <v>248</v>
      </c>
      <c r="C14" s="6" t="s">
        <v>249</v>
      </c>
      <c r="E14" s="5" t="s">
        <v>10</v>
      </c>
      <c r="F14" s="5" t="str">
        <f t="shared" si="0"/>
        <v>insert into ccd_cruise_legs (LEG_NAME, LEG_START_DATE, LEG_END_DATE, LEG_DESC, CRUISE_ID) values ('HI0401', TO_DATE('9/13/2004', 'MM/DD/YYYY'), TO_DATE('10/17/2004', 'MM/DD/YYYY'), '', (SELECT CCD_CRUISES.CRUISE_ID FROM CCD_CRUISES where cruise_name = 'HI0401'));</v>
      </c>
    </row>
    <row r="15" spans="1:6" s="5" customFormat="1" x14ac:dyDescent="0.25">
      <c r="A15" s="5" t="s">
        <v>12</v>
      </c>
      <c r="B15" s="6" t="s">
        <v>250</v>
      </c>
      <c r="C15" s="6" t="s">
        <v>251</v>
      </c>
      <c r="E15" s="5" t="s">
        <v>12</v>
      </c>
      <c r="F15" s="5" t="str">
        <f t="shared" si="0"/>
        <v>insert into ccd_cruise_legs (LEG_NAME, LEG_START_DATE, LEG_END_DATE, LEG_DESC, CRUISE_ID) values ('HI0602', TO_DATE('2/9/2006', 'MM/DD/YYYY'), TO_DATE('3/10/2006', 'MM/DD/YYYY'), '', (SELECT CCD_CRUISES.CRUISE_ID FROM CCD_CRUISES where cruise_name = 'HI0602'));</v>
      </c>
    </row>
    <row r="16" spans="1:6" s="5" customFormat="1" x14ac:dyDescent="0.25">
      <c r="A16" s="5" t="s">
        <v>13</v>
      </c>
      <c r="B16" s="6" t="s">
        <v>252</v>
      </c>
      <c r="C16" s="6" t="s">
        <v>253</v>
      </c>
      <c r="E16" s="5" t="s">
        <v>13</v>
      </c>
      <c r="F16" s="5" t="str">
        <f t="shared" si="0"/>
        <v>insert into ccd_cruise_legs (LEG_NAME, LEG_START_DATE, LEG_END_DATE, LEG_DESC, CRUISE_ID) values ('HI0604', TO_DATE('3/15/2006', 'MM/DD/YYYY'), TO_DATE('4/8/2006', 'MM/DD/YYYY'), '', (SELECT CCD_CRUISES.CRUISE_ID FROM CCD_CRUISES where cruise_name = 'HI0604'));</v>
      </c>
    </row>
    <row r="17" spans="1:6" s="5" customFormat="1" x14ac:dyDescent="0.25">
      <c r="A17" s="5" t="s">
        <v>14</v>
      </c>
      <c r="B17" s="6" t="s">
        <v>254</v>
      </c>
      <c r="C17" s="6" t="s">
        <v>255</v>
      </c>
      <c r="E17" s="5" t="s">
        <v>14</v>
      </c>
      <c r="F17" s="5" t="str">
        <f t="shared" si="0"/>
        <v>insert into ccd_cruise_legs (LEG_NAME, LEG_START_DATE, LEG_END_DATE, LEG_DESC, CRUISE_ID) values ('HI0609', TO_DATE('6/23/2006', 'MM/DD/YYYY'), TO_DATE('7/20/2006', 'MM/DD/YYYY'), '', (SELECT CCD_CRUISES.CRUISE_ID FROM CCD_CRUISES where cruise_name = 'HI0609'));</v>
      </c>
    </row>
    <row r="18" spans="1:6" s="5" customFormat="1" x14ac:dyDescent="0.25">
      <c r="A18" s="5" t="s">
        <v>15</v>
      </c>
      <c r="B18" s="6" t="s">
        <v>256</v>
      </c>
      <c r="C18" s="6" t="s">
        <v>257</v>
      </c>
      <c r="E18" s="5" t="s">
        <v>15</v>
      </c>
      <c r="F18" s="5" t="str">
        <f t="shared" si="0"/>
        <v>insert into ccd_cruise_legs (LEG_NAME, LEG_START_DATE, LEG_END_DATE, LEG_DESC, CRUISE_ID) values ('HI0610', TO_DATE('7/27/2006', 'MM/DD/YYYY'), TO_DATE('8/20/2006', 'MM/DD/YYYY'), '', (SELECT CCD_CRUISES.CRUISE_ID FROM CCD_CRUISES where cruise_name = 'HI0610'));</v>
      </c>
    </row>
    <row r="19" spans="1:6" s="5" customFormat="1" x14ac:dyDescent="0.25">
      <c r="A19" s="5" t="s">
        <v>16</v>
      </c>
      <c r="B19" s="6" t="s">
        <v>258</v>
      </c>
      <c r="C19" s="6" t="s">
        <v>259</v>
      </c>
      <c r="E19" s="5" t="s">
        <v>16</v>
      </c>
      <c r="F19" s="5" t="str">
        <f t="shared" si="0"/>
        <v>insert into ccd_cruise_legs (LEG_NAME, LEG_START_DATE, LEG_END_DATE, LEG_DESC, CRUISE_ID) values ('HI0611', TO_DATE('9/1/2006', 'MM/DD/YYYY'), TO_DATE('10/4/2006', 'MM/DD/YYYY'), '', (SELECT CCD_CRUISES.CRUISE_ID FROM CCD_CRUISES where cruise_name = 'HI0611'));</v>
      </c>
    </row>
    <row r="20" spans="1:6" s="5" customFormat="1" x14ac:dyDescent="0.25">
      <c r="A20" s="5" t="s">
        <v>17</v>
      </c>
      <c r="B20" s="7" t="s">
        <v>260</v>
      </c>
      <c r="C20" s="6" t="s">
        <v>261</v>
      </c>
      <c r="E20" s="5" t="s">
        <v>17</v>
      </c>
      <c r="F20" s="5" t="str">
        <f t="shared" si="0"/>
        <v>insert into ccd_cruise_legs (LEG_NAME, LEG_START_DATE, LEG_END_DATE, LEG_DESC, CRUISE_ID) values ('HI0701', TO_DATE('4/19/2007', 'MM/DD/YYYY'), TO_DATE('5/9/2007', 'MM/DD/YYYY'), '', (SELECT CCD_CRUISES.CRUISE_ID FROM CCD_CRUISES where cruise_name = 'HI0701'));</v>
      </c>
    </row>
    <row r="21" spans="1:6" s="5" customFormat="1" x14ac:dyDescent="0.25">
      <c r="A21" s="5" t="s">
        <v>19</v>
      </c>
      <c r="B21" s="6" t="s">
        <v>240</v>
      </c>
      <c r="C21" s="6" t="s">
        <v>241</v>
      </c>
      <c r="E21" s="5" t="s">
        <v>18</v>
      </c>
      <c r="F21" s="5" t="str">
        <f t="shared" si="0"/>
        <v>insert into ccd_cruise_legs (LEG_NAME, LEG_START_DATE, LEG_END_DATE, LEG_DESC, CRUISE_ID) values ('HI1001_LEGI', TO_DATE('1/21/2010', 'MM/DD/YYYY'), TO_DATE('2/14/2010', 'MM/DD/YYYY'), '', (SELECT CCD_CRUISES.CRUISE_ID FROM CCD_CRUISES where cruise_name = 'HI1001'));</v>
      </c>
    </row>
    <row r="22" spans="1:6" s="5" customFormat="1" x14ac:dyDescent="0.25">
      <c r="A22" s="5" t="s">
        <v>20</v>
      </c>
      <c r="B22" s="6" t="s">
        <v>242</v>
      </c>
      <c r="C22" s="6" t="s">
        <v>243</v>
      </c>
      <c r="E22" s="5" t="s">
        <v>18</v>
      </c>
      <c r="F22" s="5" t="str">
        <f t="shared" si="0"/>
        <v>insert into ccd_cruise_legs (LEG_NAME, LEG_START_DATE, LEG_END_DATE, LEG_DESC, CRUISE_ID) values ('HI1001_LEGII', TO_DATE('2/17/2010', 'MM/DD/YYYY'), TO_DATE('3/23/2010', 'MM/DD/YYYY'), '', (SELECT CCD_CRUISES.CRUISE_ID FROM CCD_CRUISES where cruise_name = 'HI1001'));</v>
      </c>
    </row>
    <row r="23" spans="1:6" s="5" customFormat="1" x14ac:dyDescent="0.25">
      <c r="A23" s="5" t="s">
        <v>21</v>
      </c>
      <c r="B23" s="6" t="s">
        <v>244</v>
      </c>
      <c r="C23" s="6" t="s">
        <v>245</v>
      </c>
      <c r="E23" s="5" t="s">
        <v>18</v>
      </c>
      <c r="F23" s="5" t="str">
        <f t="shared" si="0"/>
        <v>insert into ccd_cruise_legs (LEG_NAME, LEG_START_DATE, LEG_END_DATE, LEG_DESC, CRUISE_ID) values ('HI1001_LEGIII', TO_DATE('3/27/2010', 'MM/DD/YYYY'), TO_DATE('4/24/2010', 'MM/DD/YYYY'), '', (SELECT CCD_CRUISES.CRUISE_ID FROM CCD_CRUISES where cruise_name = 'HI1001'));</v>
      </c>
    </row>
    <row r="24" spans="1:6" s="5" customFormat="1" x14ac:dyDescent="0.25">
      <c r="A24" s="5" t="s">
        <v>31</v>
      </c>
      <c r="B24" s="6" t="s">
        <v>262</v>
      </c>
      <c r="C24" s="6" t="s">
        <v>263</v>
      </c>
      <c r="E24" s="5" t="s">
        <v>31</v>
      </c>
      <c r="F24" s="5" t="str">
        <f t="shared" si="0"/>
        <v>insert into ccd_cruise_legs (LEG_NAME, LEG_START_DATE, LEG_END_DATE, LEG_DESC, CRUISE_ID) values ('OES0304', TO_DATE('5/13/2003', 'MM/DD/YYYY'), TO_DATE('5/28/2003', 'MM/DD/YYYY'), '', (SELECT CCD_CRUISES.CRUISE_ID FROM CCD_CRUISES where cruise_name = 'OES0304'));</v>
      </c>
    </row>
    <row r="25" spans="1:6" s="5" customFormat="1" x14ac:dyDescent="0.25">
      <c r="A25" s="5" t="s">
        <v>34</v>
      </c>
      <c r="B25" s="6" t="s">
        <v>264</v>
      </c>
      <c r="C25" s="6" t="s">
        <v>265</v>
      </c>
      <c r="E25" s="5" t="s">
        <v>34</v>
      </c>
      <c r="F25" s="5" t="str">
        <f t="shared" si="0"/>
        <v>insert into ccd_cruise_legs (LEG_NAME, LEG_START_DATE, LEG_END_DATE, LEG_DESC, CRUISE_ID) values ('OES0306', TO_DATE('7/12/2003', 'MM/DD/YYYY'), TO_DATE('8/17/2003', 'MM/DD/YYYY'), '', (SELECT CCD_CRUISES.CRUISE_ID FROM CCD_CRUISES where cruise_name = 'OES0306'));</v>
      </c>
    </row>
    <row r="26" spans="1:6" s="5" customFormat="1" x14ac:dyDescent="0.25">
      <c r="A26" s="5" t="s">
        <v>36</v>
      </c>
      <c r="B26" s="6" t="s">
        <v>266</v>
      </c>
      <c r="C26" s="6" t="s">
        <v>267</v>
      </c>
      <c r="E26" s="5" t="s">
        <v>36</v>
      </c>
      <c r="F26" s="5" t="str">
        <f t="shared" si="0"/>
        <v>insert into ccd_cruise_legs (LEG_NAME, LEG_START_DATE, LEG_END_DATE, LEG_DESC, CRUISE_ID) values ('OES0407', TO_DATE('5/30/2004', 'MM/DD/YYYY'), TO_DATE('6/14/2004', 'MM/DD/YYYY'), '', (SELECT CCD_CRUISES.CRUISE_ID FROM CCD_CRUISES where cruise_name = 'OES0407'));</v>
      </c>
    </row>
    <row r="27" spans="1:6" s="5" customFormat="1" x14ac:dyDescent="0.25">
      <c r="A27" s="5" t="s">
        <v>38</v>
      </c>
      <c r="B27" s="6" t="s">
        <v>268</v>
      </c>
      <c r="C27" s="6" t="s">
        <v>269</v>
      </c>
      <c r="E27" s="5" t="s">
        <v>38</v>
      </c>
      <c r="F27" s="5" t="str">
        <f t="shared" si="0"/>
        <v>insert into ccd_cruise_legs (LEG_NAME, LEG_START_DATE, LEG_END_DATE, LEG_DESC, CRUISE_ID) values ('OES0410', TO_DATE('7/30/2004', 'MM/DD/YYYY'), TO_DATE('8/16/2004', 'MM/DD/YYYY'), '', (SELECT CCD_CRUISES.CRUISE_ID FROM CCD_CRUISES where cruise_name = 'OES0410'));</v>
      </c>
    </row>
    <row r="28" spans="1:6" s="5" customFormat="1" x14ac:dyDescent="0.25">
      <c r="A28" s="5" t="s">
        <v>270</v>
      </c>
      <c r="B28" s="6" t="s">
        <v>272</v>
      </c>
      <c r="C28" s="6" t="s">
        <v>273</v>
      </c>
      <c r="E28" s="5" t="s">
        <v>40</v>
      </c>
      <c r="F28" s="5" t="str">
        <f t="shared" si="0"/>
        <v>insert into ccd_cruise_legs (LEG_NAME, LEG_START_DATE, LEG_END_DATE, LEG_DESC, CRUISE_ID) values ('OES0411_LEGI', TO_DATE('8/7/2004', 'MM/DD/YYYY'), TO_DATE('9/7/2004', 'MM/DD/YYYY'), '', (SELECT CCD_CRUISES.CRUISE_ID FROM CCD_CRUISES where cruise_name = 'OES0411'));</v>
      </c>
    </row>
    <row r="29" spans="1:6" s="5" customFormat="1" x14ac:dyDescent="0.25">
      <c r="A29" s="5" t="s">
        <v>271</v>
      </c>
      <c r="B29" s="6" t="s">
        <v>274</v>
      </c>
      <c r="C29" s="6" t="s">
        <v>248</v>
      </c>
      <c r="E29" s="5" t="s">
        <v>40</v>
      </c>
      <c r="F29" s="5" t="str">
        <f t="shared" si="0"/>
        <v>insert into ccd_cruise_legs (LEG_NAME, LEG_START_DATE, LEG_END_DATE, LEG_DESC, CRUISE_ID) values ('OES0411_LEGII', TO_DATE('9/8/2004', 'MM/DD/YYYY'), TO_DATE('9/13/2004', 'MM/DD/YYYY'), '', (SELECT CCD_CRUISES.CRUISE_ID FROM CCD_CRUISES where cruise_name = 'OES0411'));</v>
      </c>
    </row>
    <row r="30" spans="1:6" s="5" customFormat="1" x14ac:dyDescent="0.25">
      <c r="A30" s="5" t="s">
        <v>41</v>
      </c>
      <c r="B30" s="6" t="s">
        <v>275</v>
      </c>
      <c r="C30" s="6" t="s">
        <v>276</v>
      </c>
      <c r="E30" s="5" t="s">
        <v>41</v>
      </c>
      <c r="F30" s="5" t="str">
        <f t="shared" si="0"/>
        <v>insert into ccd_cruise_legs (LEG_NAME, LEG_START_DATE, LEG_END_DATE, LEG_DESC, CRUISE_ID) values ('OES0504', TO_DATE('3/21/2005', 'MM/DD/YYYY'), TO_DATE('4/3/2005', 'MM/DD/YYYY'), '', (SELECT CCD_CRUISES.CRUISE_ID FROM CCD_CRUISES where cruise_name = 'OES0504'));</v>
      </c>
    </row>
    <row r="31" spans="1:6" s="5" customFormat="1" x14ac:dyDescent="0.25">
      <c r="A31" s="5" t="s">
        <v>44</v>
      </c>
      <c r="B31" s="6" t="s">
        <v>277</v>
      </c>
      <c r="C31" s="6" t="s">
        <v>278</v>
      </c>
      <c r="E31" s="5" t="s">
        <v>44</v>
      </c>
      <c r="F31" s="5" t="str">
        <f t="shared" si="0"/>
        <v>insert into ccd_cruise_legs (LEG_NAME, LEG_START_DATE, LEG_END_DATE, LEG_DESC, CRUISE_ID) values ('OES0506', TO_DATE('5/5/2005', 'MM/DD/YYYY'), TO_DATE('5/20/2005', 'MM/DD/YYYY'), '', (SELECT CCD_CRUISES.CRUISE_ID FROM CCD_CRUISES where cruise_name = 'OES0506'));</v>
      </c>
    </row>
    <row r="32" spans="1:6" s="5" customFormat="1" x14ac:dyDescent="0.25">
      <c r="A32" s="5" t="s">
        <v>47</v>
      </c>
      <c r="B32" s="6" t="s">
        <v>279</v>
      </c>
      <c r="C32" s="6" t="s">
        <v>280</v>
      </c>
      <c r="E32" s="5" t="s">
        <v>47</v>
      </c>
      <c r="F32" s="5" t="str">
        <f t="shared" si="0"/>
        <v>insert into ccd_cruise_legs (LEG_NAME, LEG_START_DATE, LEG_END_DATE, LEG_DESC, CRUISE_ID) values ('OES0509', TO_DATE('7/19/2005', 'MM/DD/YYYY'), TO_DATE('8/5/2005', 'MM/DD/YYYY'), '', (SELECT CCD_CRUISES.CRUISE_ID FROM CCD_CRUISES where cruise_name = 'OES0509'));</v>
      </c>
    </row>
    <row r="33" spans="1:6" s="5" customFormat="1" x14ac:dyDescent="0.25">
      <c r="A33" s="5" t="s">
        <v>50</v>
      </c>
      <c r="B33" s="6" t="s">
        <v>281</v>
      </c>
      <c r="C33" s="6" t="s">
        <v>282</v>
      </c>
      <c r="E33" s="5" t="s">
        <v>50</v>
      </c>
      <c r="F33" s="5" t="str">
        <f t="shared" si="0"/>
        <v>insert into ccd_cruise_legs (LEG_NAME, LEG_START_DATE, LEG_END_DATE, LEG_DESC, CRUISE_ID) values ('OES0512', TO_DATE('10/3/2005', 'MM/DD/YYYY'), TO_DATE('10/9/2005', 'MM/DD/YYYY'), '', (SELECT CCD_CRUISES.CRUISE_ID FROM CCD_CRUISES where cruise_name = 'OES0512'));</v>
      </c>
    </row>
    <row r="34" spans="1:6" s="5" customFormat="1" x14ac:dyDescent="0.25">
      <c r="A34" s="5" t="s">
        <v>53</v>
      </c>
      <c r="B34" s="6" t="s">
        <v>283</v>
      </c>
      <c r="C34" s="6" t="s">
        <v>284</v>
      </c>
      <c r="E34" s="5" t="s">
        <v>53</v>
      </c>
      <c r="F34" s="5" t="str">
        <f t="shared" si="0"/>
        <v>insert into ccd_cruise_legs (LEG_NAME, LEG_START_DATE, LEG_END_DATE, LEG_DESC, CRUISE_ID) values ('OES0604', TO_DATE('4/6/2006', 'MM/DD/YYYY'), TO_DATE('4/17/2006', 'MM/DD/YYYY'), '', (SELECT CCD_CRUISES.CRUISE_ID FROM CCD_CRUISES where cruise_name = 'OES0604'));</v>
      </c>
    </row>
    <row r="35" spans="1:6" s="5" customFormat="1" x14ac:dyDescent="0.25">
      <c r="A35" s="5" t="s">
        <v>56</v>
      </c>
      <c r="B35" s="6" t="s">
        <v>285</v>
      </c>
      <c r="C35" s="6" t="s">
        <v>286</v>
      </c>
      <c r="E35" s="5" t="s">
        <v>56</v>
      </c>
      <c r="F35" s="5" t="str">
        <f t="shared" si="0"/>
        <v>insert into ccd_cruise_legs (LEG_NAME, LEG_START_DATE, LEG_END_DATE, LEG_DESC, CRUISE_ID) values ('OES0606', TO_DATE('5/8/2006', 'MM/DD/YYYY'), TO_DATE('5/23/2006', 'MM/DD/YYYY'), '', (SELECT CCD_CRUISES.CRUISE_ID FROM CCD_CRUISES where cruise_name = 'OES0606'));</v>
      </c>
    </row>
    <row r="36" spans="1:6" s="5" customFormat="1" x14ac:dyDescent="0.25">
      <c r="A36" s="5" t="s">
        <v>59</v>
      </c>
      <c r="B36" s="6" t="s">
        <v>287</v>
      </c>
      <c r="C36" s="6" t="s">
        <v>288</v>
      </c>
      <c r="E36" s="5" t="s">
        <v>59</v>
      </c>
      <c r="F36" s="5" t="str">
        <f t="shared" si="0"/>
        <v>insert into ccd_cruise_legs (LEG_NAME, LEG_START_DATE, LEG_END_DATE, LEG_DESC, CRUISE_ID) values ('OES0607', TO_DATE('6/5/2006', 'MM/DD/YYYY'), TO_DATE('7/3/2006', 'MM/DD/YYYY'), '', (SELECT CCD_CRUISES.CRUISE_ID FROM CCD_CRUISES where cruise_name = 'OES0607'));</v>
      </c>
    </row>
    <row r="37" spans="1:6" s="5" customFormat="1" x14ac:dyDescent="0.25">
      <c r="A37" s="5" t="s">
        <v>62</v>
      </c>
      <c r="B37" s="6" t="s">
        <v>289</v>
      </c>
      <c r="C37" s="6" t="s">
        <v>290</v>
      </c>
      <c r="E37" s="5" t="s">
        <v>62</v>
      </c>
      <c r="F37" s="5" t="str">
        <f t="shared" si="0"/>
        <v>insert into ccd_cruise_legs (LEG_NAME, LEG_START_DATE, LEG_END_DATE, LEG_DESC, CRUISE_ID) values ('OES0608', TO_DATE('7/17/2006', 'MM/DD/YYYY'), TO_DATE('8/3/2006', 'MM/DD/YYYY'), '', (SELECT CCD_CRUISES.CRUISE_ID FROM CCD_CRUISES where cruise_name = 'OES0608'));</v>
      </c>
    </row>
    <row r="38" spans="1:6" s="5" customFormat="1" x14ac:dyDescent="0.25">
      <c r="A38" s="5" t="s">
        <v>65</v>
      </c>
      <c r="B38" s="6" t="s">
        <v>291</v>
      </c>
      <c r="C38" s="6" t="s">
        <v>292</v>
      </c>
      <c r="E38" s="5" t="s">
        <v>65</v>
      </c>
      <c r="F38" s="5" t="str">
        <f t="shared" si="0"/>
        <v>insert into ccd_cruise_legs (LEG_NAME, LEG_START_DATE, LEG_END_DATE, LEG_DESC, CRUISE_ID) values ('OES0706', TO_DATE('7/18/2007', 'MM/DD/YYYY'), TO_DATE('8/14/2007', 'MM/DD/YYYY'), '', (SELECT CCD_CRUISES.CRUISE_ID FROM CCD_CRUISES where cruise_name = 'OES0706'));</v>
      </c>
    </row>
    <row r="39" spans="1:6" s="5" customFormat="1" x14ac:dyDescent="0.25">
      <c r="A39" s="5" t="s">
        <v>69</v>
      </c>
      <c r="B39" s="6" t="s">
        <v>293</v>
      </c>
      <c r="C39" s="6" t="s">
        <v>294</v>
      </c>
      <c r="E39" s="5" t="s">
        <v>68</v>
      </c>
      <c r="F39" s="5" t="str">
        <f t="shared" si="0"/>
        <v>insert into ccd_cruise_legs (LEG_NAME, LEG_START_DATE, LEG_END_DATE, LEG_DESC, CRUISE_ID) values ('OES0908_LEGI', TO_DATE('9/1/2009', 'MM/DD/YYYY'), TO_DATE('9/30/2009', 'MM/DD/YYYY'), '', (SELECT CCD_CRUISES.CRUISE_ID FROM CCD_CRUISES where cruise_name = 'OES0908'));</v>
      </c>
    </row>
    <row r="40" spans="1:6" s="5" customFormat="1" x14ac:dyDescent="0.25">
      <c r="A40" s="5" t="s">
        <v>70</v>
      </c>
      <c r="B40" s="6" t="s">
        <v>295</v>
      </c>
      <c r="C40" s="6" t="s">
        <v>296</v>
      </c>
      <c r="E40" s="5" t="s">
        <v>68</v>
      </c>
      <c r="F40" s="5" t="str">
        <f t="shared" si="0"/>
        <v>insert into ccd_cruise_legs (LEG_NAME, LEG_START_DATE, LEG_END_DATE, LEG_DESC, CRUISE_ID) values ('OES0908_LEGII', TO_DATE('10/6/2009', 'MM/DD/YYYY'), TO_DATE('10/30/2009', 'MM/DD/YYYY'), '', (SELECT CCD_CRUISES.CRUISE_ID FROM CCD_CRUISES where cruise_name = 'OES0908'));</v>
      </c>
    </row>
    <row r="41" spans="1:6" s="5" customFormat="1" x14ac:dyDescent="0.25">
      <c r="A41" s="5" t="s">
        <v>80</v>
      </c>
      <c r="B41" s="6" t="s">
        <v>311</v>
      </c>
      <c r="C41" s="6" t="s">
        <v>312</v>
      </c>
      <c r="E41" s="5" t="s">
        <v>80</v>
      </c>
      <c r="F41" s="5" t="str">
        <f t="shared" si="0"/>
        <v>insert into ccd_cruise_legs (LEG_NAME, LEG_START_DATE, LEG_END_DATE, LEG_DESC, CRUISE_ID) values ('TC0009', TO_DATE('7/19/2000', 'MM/DD/YYYY'), TO_DATE('8/4/2000', 'MM/DD/YYYY'), '', (SELECT CCD_CRUISES.CRUISE_ID FROM CCD_CRUISES where cruise_name = 'TC0009'));</v>
      </c>
    </row>
    <row r="42" spans="1:6" s="5" customFormat="1" x14ac:dyDescent="0.25">
      <c r="A42" s="5" t="s">
        <v>82</v>
      </c>
      <c r="B42" s="6" t="s">
        <v>313</v>
      </c>
      <c r="C42" s="6" t="s">
        <v>314</v>
      </c>
      <c r="E42" s="5" t="s">
        <v>82</v>
      </c>
      <c r="F42" s="5" t="str">
        <f t="shared" si="0"/>
        <v>insert into ccd_cruise_legs (LEG_NAME, LEG_START_DATE, LEG_END_DATE, LEG_DESC, CRUISE_ID) values ('TC0011', TO_DATE('9/8/2000', 'MM/DD/YYYY'), TO_DATE('10/6/2000', 'MM/DD/YYYY'), '', (SELECT CCD_CRUISES.CRUISE_ID FROM CCD_CRUISES where cruise_name = 'TC0011'));</v>
      </c>
    </row>
    <row r="43" spans="1:6" s="5" customFormat="1" x14ac:dyDescent="0.25">
      <c r="A43" s="5" t="s">
        <v>84</v>
      </c>
      <c r="B43" s="6" t="s">
        <v>315</v>
      </c>
      <c r="C43" s="6" t="s">
        <v>316</v>
      </c>
      <c r="E43" s="5" t="s">
        <v>84</v>
      </c>
      <c r="F43" s="5" t="str">
        <f t="shared" si="0"/>
        <v>insert into ccd_cruise_legs (LEG_NAME, LEG_START_DATE, LEG_END_DATE, LEG_DESC, CRUISE_ID) values ('TC0012', TO_DATE('10/9/2000', 'MM/DD/YYYY'), TO_DATE('11/5/2000', 'MM/DD/YYYY'), '', (SELECT CCD_CRUISES.CRUISE_ID FROM CCD_CRUISES where cruise_name = 'TC0012'));</v>
      </c>
    </row>
    <row r="44" spans="1:6" s="5" customFormat="1" x14ac:dyDescent="0.25">
      <c r="A44" s="5" t="s">
        <v>86</v>
      </c>
      <c r="B44" s="6" t="s">
        <v>317</v>
      </c>
      <c r="C44" s="6" t="s">
        <v>318</v>
      </c>
      <c r="E44" s="5" t="s">
        <v>86</v>
      </c>
      <c r="F44" s="5" t="str">
        <f t="shared" si="0"/>
        <v>insert into ccd_cruise_legs (LEG_NAME, LEG_START_DATE, LEG_END_DATE, LEG_DESC, CRUISE_ID) values ('TC0108', TO_DATE('7/16/2001', 'MM/DD/YYYY'), TO_DATE('8/2/2001', 'MM/DD/YYYY'), '', (SELECT CCD_CRUISES.CRUISE_ID FROM CCD_CRUISES where cruise_name = 'TC0108'));</v>
      </c>
    </row>
    <row r="45" spans="1:6" s="5" customFormat="1" x14ac:dyDescent="0.25">
      <c r="A45" s="5" t="s">
        <v>319</v>
      </c>
      <c r="B45" s="6" t="s">
        <v>321</v>
      </c>
      <c r="C45" s="6" t="s">
        <v>322</v>
      </c>
      <c r="E45" s="5" t="s">
        <v>88</v>
      </c>
      <c r="F45" s="5" t="str">
        <f t="shared" si="0"/>
        <v>insert into ccd_cruise_legs (LEG_NAME, LEG_START_DATE, LEG_END_DATE, LEG_DESC, CRUISE_ID) values ('TC0109_LEGI', TO_DATE('8/7/2001', 'MM/DD/YYYY'), TO_DATE('8/11/2001', 'MM/DD/YYYY'), '', (SELECT CCD_CRUISES.CRUISE_ID FROM CCD_CRUISES where cruise_name = 'TC0109'));</v>
      </c>
    </row>
    <row r="46" spans="1:6" s="5" customFormat="1" x14ac:dyDescent="0.25">
      <c r="A46" s="5" t="s">
        <v>320</v>
      </c>
      <c r="B46" s="6" t="s">
        <v>323</v>
      </c>
      <c r="C46" s="6" t="s">
        <v>324</v>
      </c>
      <c r="E46" s="5" t="s">
        <v>88</v>
      </c>
      <c r="F46" s="5" t="str">
        <f t="shared" si="0"/>
        <v>insert into ccd_cruise_legs (LEG_NAME, LEG_START_DATE, LEG_END_DATE, LEG_DESC, CRUISE_ID) values ('TC0109_LEGII', TO_DATE('8/12/2001', 'MM/DD/YYYY'), TO_DATE('8/27/2001', 'MM/DD/YYYY'), '', (SELECT CCD_CRUISES.CRUISE_ID FROM CCD_CRUISES where cruise_name = 'TC0109'));</v>
      </c>
    </row>
    <row r="47" spans="1:6" s="5" customFormat="1" x14ac:dyDescent="0.25">
      <c r="A47" s="5" t="s">
        <v>90</v>
      </c>
      <c r="B47" s="6" t="s">
        <v>325</v>
      </c>
      <c r="C47" s="6" t="s">
        <v>326</v>
      </c>
      <c r="E47" s="5" t="s">
        <v>90</v>
      </c>
      <c r="F47" s="5" t="str">
        <f t="shared" si="0"/>
        <v>insert into ccd_cruise_legs (LEG_NAME, LEG_START_DATE, LEG_END_DATE, LEG_DESC, CRUISE_ID) values ('TC0110', TO_DATE('9/10/2001', 'MM/DD/YYYY'), TO_DATE('10/1/2001', 'MM/DD/YYYY'), '', (SELECT CCD_CRUISES.CRUISE_ID FROM CCD_CRUISES where cruise_name = 'TC0110'));</v>
      </c>
    </row>
    <row r="48" spans="1:6" s="5" customFormat="1" x14ac:dyDescent="0.25">
      <c r="A48" s="5" t="s">
        <v>92</v>
      </c>
      <c r="B48" s="6" t="s">
        <v>327</v>
      </c>
      <c r="C48" s="6" t="s">
        <v>328</v>
      </c>
      <c r="E48" s="5" t="s">
        <v>92</v>
      </c>
      <c r="F48" s="5" t="str">
        <f t="shared" si="0"/>
        <v>insert into ccd_cruise_legs (LEG_NAME, LEG_START_DATE, LEG_END_DATE, LEG_DESC, CRUISE_ID) values ('TC0111', TO_DATE('10/22/2001', 'MM/DD/YYYY'), TO_DATE('11/20/2001', 'MM/DD/YYYY'), '', (SELECT CCD_CRUISES.CRUISE_ID FROM CCD_CRUISES where cruise_name = 'TC0111'));</v>
      </c>
    </row>
    <row r="49" spans="1:6" s="5" customFormat="1" x14ac:dyDescent="0.25">
      <c r="A49" s="5" t="s">
        <v>337</v>
      </c>
      <c r="B49" s="6" t="s">
        <v>329</v>
      </c>
      <c r="C49" s="6" t="s">
        <v>330</v>
      </c>
      <c r="E49" s="5" t="s">
        <v>94</v>
      </c>
      <c r="F49" s="5" t="str">
        <f t="shared" si="0"/>
        <v>insert into ccd_cruise_legs (LEG_NAME, LEG_START_DATE, LEG_END_DATE, LEG_DESC, CRUISE_ID) values ('TC0201_LEGI', TO_DATE('1/21/2002', 'MM/DD/YYYY'), TO_DATE('3/25/2002', 'MM/DD/YYYY'), '', (SELECT CCD_CRUISES.CRUISE_ID FROM CCD_CRUISES where cruise_name = 'TC0201'));</v>
      </c>
    </row>
    <row r="50" spans="1:6" s="5" customFormat="1" x14ac:dyDescent="0.25">
      <c r="A50" s="5" t="s">
        <v>95</v>
      </c>
      <c r="B50" s="6" t="s">
        <v>329</v>
      </c>
      <c r="C50" s="6" t="s">
        <v>330</v>
      </c>
      <c r="E50" s="5" t="s">
        <v>94</v>
      </c>
      <c r="F50" s="5" t="str">
        <f t="shared" si="0"/>
        <v>insert into ccd_cruise_legs (LEG_NAME, LEG_START_DATE, LEG_END_DATE, LEG_DESC, CRUISE_ID) values ('TC0201_LEGII', TO_DATE('1/21/2002', 'MM/DD/YYYY'), TO_DATE('3/25/2002', 'MM/DD/YYYY'), '', (SELECT CCD_CRUISES.CRUISE_ID FROM CCD_CRUISES where cruise_name = 'TC0201'));</v>
      </c>
    </row>
    <row r="51" spans="1:6" s="5" customFormat="1" x14ac:dyDescent="0.25">
      <c r="A51" s="5" t="s">
        <v>96</v>
      </c>
      <c r="B51" s="6" t="s">
        <v>331</v>
      </c>
      <c r="C51" s="6" t="s">
        <v>332</v>
      </c>
      <c r="E51" s="5" t="s">
        <v>96</v>
      </c>
      <c r="F51" s="5" t="str">
        <f t="shared" si="0"/>
        <v>insert into ccd_cruise_legs (LEG_NAME, LEG_START_DATE, LEG_END_DATE, LEG_DESC, CRUISE_ID) values ('TC0207', TO_DATE('9/8/2002', 'MM/DD/YYYY'), TO_DATE('10/7/2002', 'MM/DD/YYYY'), '', (SELECT CCD_CRUISES.CRUISE_ID FROM CCD_CRUISES where cruise_name = 'TC0207'));</v>
      </c>
    </row>
    <row r="52" spans="1:6" s="5" customFormat="1" x14ac:dyDescent="0.25">
      <c r="A52" s="5" t="s">
        <v>98</v>
      </c>
      <c r="B52" s="6" t="s">
        <v>297</v>
      </c>
      <c r="C52" s="6" t="s">
        <v>298</v>
      </c>
      <c r="E52" s="5" t="s">
        <v>98</v>
      </c>
      <c r="F52" s="5" t="str">
        <f t="shared" si="0"/>
        <v>insert into ccd_cruise_legs (LEG_NAME, LEG_START_DATE, LEG_END_DATE, LEG_DESC, CRUISE_ID) values ('TC9905', TO_DATE('4/26/1999', 'MM/DD/YYYY'), TO_DATE('5/9/1999', 'MM/DD/YYYY'), '', (SELECT CCD_CRUISES.CRUISE_ID FROM CCD_CRUISES where cruise_name = 'TC9905'));</v>
      </c>
    </row>
    <row r="53" spans="1:6" s="5" customFormat="1" x14ac:dyDescent="0.25">
      <c r="A53" s="5" t="s">
        <v>100</v>
      </c>
      <c r="B53" s="6" t="s">
        <v>299</v>
      </c>
      <c r="C53" s="6" t="s">
        <v>300</v>
      </c>
      <c r="E53" s="5" t="s">
        <v>100</v>
      </c>
      <c r="F53" s="5" t="str">
        <f t="shared" si="0"/>
        <v>insert into ccd_cruise_legs (LEG_NAME, LEG_START_DATE, LEG_END_DATE, LEG_DESC, CRUISE_ID) values ('TC9906', TO_DATE('5/15/1999', 'MM/DD/YYYY'), TO_DATE('5/31/1999', 'MM/DD/YYYY'), '', (SELECT CCD_CRUISES.CRUISE_ID FROM CCD_CRUISES where cruise_name = 'TC9906'));</v>
      </c>
    </row>
    <row r="54" spans="1:6" s="5" customFormat="1" x14ac:dyDescent="0.25">
      <c r="A54" s="5" t="s">
        <v>102</v>
      </c>
      <c r="B54" s="6" t="s">
        <v>301</v>
      </c>
      <c r="C54" s="6" t="s">
        <v>302</v>
      </c>
      <c r="E54" s="5" t="s">
        <v>102</v>
      </c>
      <c r="F54" s="5" t="str">
        <f t="shared" si="0"/>
        <v>insert into ccd_cruise_legs (LEG_NAME, LEG_START_DATE, LEG_END_DATE, LEG_DESC, CRUISE_ID) values ('TC9908', TO_DATE('7/15/1999', 'MM/DD/YYYY'), TO_DATE('8/2/1999', 'MM/DD/YYYY'), '', (SELECT CCD_CRUISES.CRUISE_ID FROM CCD_CRUISES where cruise_name = 'TC9908'));</v>
      </c>
    </row>
    <row r="55" spans="1:6" s="5" customFormat="1" x14ac:dyDescent="0.25">
      <c r="A55" s="5" t="s">
        <v>303</v>
      </c>
      <c r="B55" s="6" t="s">
        <v>305</v>
      </c>
      <c r="C55" s="6" t="s">
        <v>306</v>
      </c>
      <c r="E55" s="5" t="s">
        <v>104</v>
      </c>
      <c r="F55" s="5" t="str">
        <f t="shared" si="0"/>
        <v>insert into ccd_cruise_legs (LEG_NAME, LEG_START_DATE, LEG_END_DATE, LEG_DESC, CRUISE_ID) values ('TC9909_LEGI', TO_DATE('8/13/1999', 'MM/DD/YYYY'), TO_DATE('8/29/1999', 'MM/DD/YYYY'), '', (SELECT CCD_CRUISES.CRUISE_ID FROM CCD_CRUISES where cruise_name = 'TC9909'));</v>
      </c>
    </row>
    <row r="56" spans="1:6" s="5" customFormat="1" x14ac:dyDescent="0.25">
      <c r="A56" s="5" t="s">
        <v>304</v>
      </c>
      <c r="B56" s="6" t="s">
        <v>307</v>
      </c>
      <c r="C56" s="6" t="s">
        <v>308</v>
      </c>
      <c r="E56" s="5" t="s">
        <v>104</v>
      </c>
      <c r="F56" s="5" t="str">
        <f t="shared" si="0"/>
        <v>insert into ccd_cruise_legs (LEG_NAME, LEG_START_DATE, LEG_END_DATE, LEG_DESC, CRUISE_ID) values ('TC9909_LEGII', TO_DATE('8/30/1999', 'MM/DD/YYYY'), TO_DATE('9/7/1999', 'MM/DD/YYYY'), '', (SELECT CCD_CRUISES.CRUISE_ID FROM CCD_CRUISES where cruise_name = 'TC9909'));</v>
      </c>
    </row>
    <row r="57" spans="1:6" s="5" customFormat="1" x14ac:dyDescent="0.25">
      <c r="A57" s="5" t="s">
        <v>105</v>
      </c>
      <c r="B57" s="6" t="s">
        <v>309</v>
      </c>
      <c r="C57" s="6" t="s">
        <v>310</v>
      </c>
      <c r="E57" s="5" t="s">
        <v>105</v>
      </c>
      <c r="F57" s="5" t="str">
        <f t="shared" si="0"/>
        <v>insert into ccd_cruise_legs (LEG_NAME, LEG_START_DATE, LEG_END_DATE, LEG_DESC, CRUISE_ID) values ('TC9910', TO_DATE('10/6/1999', 'MM/DD/YYYY'), TO_DATE('11/4/1999', 'MM/DD/YYYY'), '', (SELECT CCD_CRUISES.CRUISE_ID FROM CCD_CRUISES where cruise_name = 'TC9910'));</v>
      </c>
    </row>
    <row r="58" spans="1:6" s="5" customFormat="1" x14ac:dyDescent="0.25">
      <c r="A58" s="5" t="s">
        <v>77</v>
      </c>
      <c r="B58" s="6" t="s">
        <v>339</v>
      </c>
      <c r="C58" s="6" t="s">
        <v>340</v>
      </c>
      <c r="D58" s="5" t="s">
        <v>338</v>
      </c>
      <c r="E58" s="5" t="s">
        <v>77</v>
      </c>
      <c r="F58" s="5" t="str">
        <f t="shared" si="0"/>
        <v>insert into ccd_cruise_legs (LEG_NAME, LEG_START_DATE, LEG_END_DATE, LEG_DESC, CRUISE_ID) values ('TC0005', TO_DATE('5/8/2000', 'MM/DD/YYYY'), TO_DATE('5/17/2000', 'MM/DD/YYYY'), 'Leg dates were made up for testing purposes based on the dates in the cast files', (SELECT CCD_CRUISES.CRUISE_ID FROM CCD_CRUISES where cruise_name = 'TC0005'));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cols>
    <col min="1" max="1" width="13.85546875" bestFit="1" customWidth="1"/>
    <col min="2" max="2" width="44.7109375" bestFit="1" customWidth="1"/>
    <col min="3" max="3" width="55.140625" customWidth="1"/>
  </cols>
  <sheetData>
    <row r="1" spans="1:4" x14ac:dyDescent="0.25">
      <c r="A1" t="s">
        <v>220</v>
      </c>
      <c r="B1" t="s">
        <v>218</v>
      </c>
      <c r="C1" t="s">
        <v>219</v>
      </c>
      <c r="D1" t="s">
        <v>109</v>
      </c>
    </row>
    <row r="2" spans="1:4" x14ac:dyDescent="0.25">
      <c r="A2" t="s">
        <v>221</v>
      </c>
      <c r="B2" t="s">
        <v>226</v>
      </c>
      <c r="D2" t="str">
        <f>CONCATENATE("insert into ccd_regions (", A$1, ", ", B$1, ", ", C$1, ") values ('", SUBSTITUTE(A2, "'", "''"), "', '", SUBSTITUTE(B2, "'", "''"), "', '", SUBSTITUTE(C2, "'", "''"), "');")</f>
        <v>insert into ccd_regions (REGION_CODE, REGION_NAME, REGION_DESC) values ('PRIA', 'Pacific Remote Island Areas', '');</v>
      </c>
    </row>
    <row r="3" spans="1:4" x14ac:dyDescent="0.25">
      <c r="A3" t="s">
        <v>222</v>
      </c>
      <c r="B3" t="s">
        <v>227</v>
      </c>
      <c r="D3" t="str">
        <f t="shared" ref="D3:D7" si="0">CONCATENATE("insert into ccd_regions (", A$1, ", ", B$1, ", ", C$1, ") values ('", SUBSTITUTE(A3, "'", "''"), "', '", SUBSTITUTE(B3, "'", "''"), "', '", SUBSTITUTE(C3, "'", "''"), "');")</f>
        <v>insert into ccd_regions (REGION_CODE, REGION_NAME, REGION_DESC) values ('AMSM', 'American Samoa', '');</v>
      </c>
    </row>
    <row r="4" spans="1:4" x14ac:dyDescent="0.25">
      <c r="A4" t="s">
        <v>223</v>
      </c>
      <c r="B4" t="s">
        <v>228</v>
      </c>
      <c r="D4" t="str">
        <f t="shared" si="0"/>
        <v>insert into ccd_regions (REGION_CODE, REGION_NAME, REGION_DESC) values ('MHI', 'Main Hawaiian Islands', '');</v>
      </c>
    </row>
    <row r="5" spans="1:4" x14ac:dyDescent="0.25">
      <c r="A5" t="s">
        <v>224</v>
      </c>
      <c r="B5" t="s">
        <v>229</v>
      </c>
      <c r="D5" t="str">
        <f t="shared" si="0"/>
        <v>insert into ccd_regions (REGION_CODE, REGION_NAME, REGION_DESC) values ('CNMI', 'Commonwealth of the Northern Mariana Islands', '');</v>
      </c>
    </row>
    <row r="6" spans="1:4" x14ac:dyDescent="0.25">
      <c r="A6" t="s">
        <v>225</v>
      </c>
      <c r="B6" t="s">
        <v>230</v>
      </c>
      <c r="D6" t="str">
        <f t="shared" si="0"/>
        <v>insert into ccd_regions (REGION_CODE, REGION_NAME, REGION_DESC) values ('NWHI', 'Northwest Hawaiian Islands', '');</v>
      </c>
    </row>
    <row r="7" spans="1:4" x14ac:dyDescent="0.25">
      <c r="A7" t="s">
        <v>232</v>
      </c>
      <c r="B7" t="s">
        <v>231</v>
      </c>
      <c r="D7" t="str">
        <f t="shared" si="0"/>
        <v>insert into ccd_regions (REGION_CODE, REGION_NAME, REGION_DESC) values ('NPSF', 'North Pacific Subtropical Front', 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4" workbookViewId="0">
      <selection activeCell="D2" sqref="D2:D15"/>
    </sheetView>
  </sheetViews>
  <sheetFormatPr defaultRowHeight="15" x14ac:dyDescent="0.25"/>
  <cols>
    <col min="1" max="3" width="27" customWidth="1"/>
    <col min="4" max="4" width="21.5703125" customWidth="1"/>
  </cols>
  <sheetData>
    <row r="1" spans="1:4" x14ac:dyDescent="0.25">
      <c r="A1" t="s">
        <v>233</v>
      </c>
      <c r="B1" t="s">
        <v>234</v>
      </c>
      <c r="C1" t="s">
        <v>235</v>
      </c>
      <c r="D1" t="s">
        <v>109</v>
      </c>
    </row>
    <row r="2" spans="1:4" x14ac:dyDescent="0.25">
      <c r="A2" t="s">
        <v>223</v>
      </c>
      <c r="B2" s="5" t="s">
        <v>143</v>
      </c>
      <c r="D2" t="str">
        <f>CONCATENATE("insert into ccd_leg_regions (", A$1, ", ", B$1, ", ", C$1, ") values ((SELECT region_id from ccd_regions where region_code = '", A2, "'), (SELECT cruise_leg_id from ccd_cruise_legs where leg_name = '", B2, "'), '", SUBSTITUTE(C2, "'", "''"), "');")</f>
        <v>insert into ccd_leg_regions (REGION_ID, CRUISE_LEG_ID, LEG_REGION_DESC) values ((SELECT region_id from ccd_regions where region_code = 'MHI'), (SELECT cruise_leg_id from ccd_cruise_legs where leg_name = 'SE-17-07'), '');</v>
      </c>
    </row>
    <row r="3" spans="1:4" x14ac:dyDescent="0.25">
      <c r="A3" t="s">
        <v>223</v>
      </c>
      <c r="B3" s="5" t="s">
        <v>151</v>
      </c>
      <c r="D3" t="str">
        <f t="shared" ref="D3:D15" si="0">CONCATENATE("insert into ccd_leg_regions (", A$1, ", ", B$1, ", ", C$1, ") values ((SELECT region_id from ccd_regions where region_code = '", A3, "'), (SELECT cruise_leg_id from ccd_cruise_legs where leg_name = '", B3, "'), '", SUBSTITUTE(C3, "'", "''"), "');")</f>
        <v>insert into ccd_leg_regions (REGION_ID, CRUISE_LEG_ID, LEG_REGION_DESC) values ((SELECT region_id from ccd_regions where region_code = 'MHI'), (SELECT cruise_leg_id from ccd_cruise_legs where leg_name = 'SE-18-06'), '');</v>
      </c>
    </row>
    <row r="4" spans="1:4" x14ac:dyDescent="0.25">
      <c r="A4" t="s">
        <v>223</v>
      </c>
      <c r="B4" s="5" t="s">
        <v>153</v>
      </c>
      <c r="D4" t="str">
        <f t="shared" si="0"/>
        <v>insert into ccd_leg_regions (REGION_ID, CRUISE_LEG_ID, LEG_REGION_DESC) values ((SELECT region_id from ccd_regions where region_code = 'MHI'), (SELECT cruise_leg_id from ccd_cruise_legs where leg_name = 'SE-17-02'), '');</v>
      </c>
    </row>
    <row r="5" spans="1:4" x14ac:dyDescent="0.25">
      <c r="A5" t="s">
        <v>232</v>
      </c>
      <c r="B5" s="5" t="s">
        <v>75</v>
      </c>
      <c r="D5" t="str">
        <f t="shared" si="0"/>
        <v>insert into ccd_leg_regions (REGION_ID, CRUISE_LEG_ID, LEG_REGION_DESC) values ((SELECT region_id from ccd_regions where region_code = 'NPSF'), (SELECT cruise_leg_id from ccd_cruise_legs where leg_name = 'SE-15-01'), '');</v>
      </c>
    </row>
    <row r="6" spans="1:4" x14ac:dyDescent="0.25">
      <c r="A6" t="s">
        <v>221</v>
      </c>
      <c r="B6" s="5" t="s">
        <v>195</v>
      </c>
      <c r="D6" t="str">
        <f t="shared" si="0"/>
        <v>insert into ccd_leg_regions (REGION_ID, CRUISE_LEG_ID, LEG_REGION_DESC) values ((SELECT region_id from ccd_regions where region_code = 'PRIA'), (SELECT cruise_leg_id from ccd_cruise_legs where leg_name = 'HA1201_LEG_I'), '');</v>
      </c>
    </row>
    <row r="7" spans="1:4" x14ac:dyDescent="0.25">
      <c r="A7" t="s">
        <v>222</v>
      </c>
      <c r="B7" s="5" t="s">
        <v>195</v>
      </c>
      <c r="D7" t="str">
        <f t="shared" si="0"/>
        <v>insert into ccd_leg_regions (REGION_ID, CRUISE_LEG_ID, LEG_REGION_DESC) values ((SELECT region_id from ccd_regions where region_code = 'AMSM'), (SELECT cruise_leg_id from ccd_cruise_legs where leg_name = 'HA1201_LEG_I'), '');</v>
      </c>
    </row>
    <row r="8" spans="1:4" x14ac:dyDescent="0.25">
      <c r="A8" t="s">
        <v>222</v>
      </c>
      <c r="B8" s="5" t="s">
        <v>212</v>
      </c>
      <c r="D8" t="str">
        <f t="shared" si="0"/>
        <v>insert into ccd_leg_regions (REGION_ID, CRUISE_LEG_ID, LEG_REGION_DESC) values ((SELECT region_id from ccd_regions where region_code = 'AMSM'), (SELECT cruise_leg_id from ccd_cruise_legs where leg_name = 'HA1201_LEG_II&amp;III'), '');</v>
      </c>
    </row>
    <row r="9" spans="1:4" x14ac:dyDescent="0.25">
      <c r="A9" t="s">
        <v>221</v>
      </c>
      <c r="B9" s="5" t="s">
        <v>213</v>
      </c>
      <c r="D9" t="str">
        <f t="shared" si="0"/>
        <v>insert into ccd_leg_regions (REGION_ID, CRUISE_LEG_ID, LEG_REGION_DESC) values ((SELECT region_id from ccd_regions where region_code = 'PRIA'), (SELECT cruise_leg_id from ccd_cruise_legs where leg_name = 'HA1201_LEG_IV'), '');</v>
      </c>
    </row>
    <row r="10" spans="1:4" x14ac:dyDescent="0.25">
      <c r="A10" t="s">
        <v>221</v>
      </c>
      <c r="B10" s="5" t="s">
        <v>196</v>
      </c>
      <c r="D10" t="str">
        <f t="shared" si="0"/>
        <v>insert into ccd_leg_regions (REGION_ID, CRUISE_LEG_ID, LEG_REGION_DESC) values ((SELECT region_id from ccd_regions where region_code = 'PRIA'), (SELECT cruise_leg_id from ccd_cruise_legs where leg_name = 'HA1101_LEG_I'), '');</v>
      </c>
    </row>
    <row r="11" spans="1:4" x14ac:dyDescent="0.25">
      <c r="A11" t="s">
        <v>224</v>
      </c>
      <c r="B11" s="5" t="s">
        <v>334</v>
      </c>
      <c r="D11" t="str">
        <f t="shared" si="0"/>
        <v>insert into ccd_leg_regions (REGION_ID, CRUISE_LEG_ID, LEG_REGION_DESC) values ((SELECT region_id from ccd_regions where region_code = 'CNMI'), (SELECT cruise_leg_id from ccd_cruise_legs where leg_name = 'HA1101_LEG_II'), '');</v>
      </c>
    </row>
    <row r="12" spans="1:4" x14ac:dyDescent="0.25">
      <c r="A12" t="s">
        <v>221</v>
      </c>
      <c r="B12" s="5" t="s">
        <v>335</v>
      </c>
      <c r="D12" t="str">
        <f t="shared" si="0"/>
        <v>insert into ccd_leg_regions (REGION_ID, CRUISE_LEG_ID, LEG_REGION_DESC) values ((SELECT region_id from ccd_regions where region_code = 'PRIA'), (SELECT cruise_leg_id from ccd_cruise_legs where leg_name = 'HA1101_LEG_III'), '');</v>
      </c>
    </row>
    <row r="13" spans="1:4" x14ac:dyDescent="0.25">
      <c r="A13" t="s">
        <v>221</v>
      </c>
      <c r="B13" s="5" t="s">
        <v>19</v>
      </c>
      <c r="D13" t="str">
        <f t="shared" si="0"/>
        <v>insert into ccd_leg_regions (REGION_ID, CRUISE_LEG_ID, LEG_REGION_DESC) values ((SELECT region_id from ccd_regions where region_code = 'PRIA'), (SELECT cruise_leg_id from ccd_cruise_legs where leg_name = 'HI1001_LEGI'), '');</v>
      </c>
    </row>
    <row r="14" spans="1:4" x14ac:dyDescent="0.25">
      <c r="A14" t="s">
        <v>222</v>
      </c>
      <c r="B14" s="5" t="s">
        <v>20</v>
      </c>
      <c r="D14" t="str">
        <f t="shared" si="0"/>
        <v>insert into ccd_leg_regions (REGION_ID, CRUISE_LEG_ID, LEG_REGION_DESC) values ((SELECT region_id from ccd_regions where region_code = 'AMSM'), (SELECT cruise_leg_id from ccd_cruise_legs where leg_name = 'HI1001_LEGII'), '');</v>
      </c>
    </row>
    <row r="15" spans="1:4" x14ac:dyDescent="0.25">
      <c r="A15" t="s">
        <v>221</v>
      </c>
      <c r="B15" s="5" t="s">
        <v>21</v>
      </c>
      <c r="D15" t="str">
        <f t="shared" si="0"/>
        <v>insert into ccd_leg_regions (REGION_ID, CRUISE_LEG_ID, LEG_REGION_DESC) values ((SELECT region_id from ccd_regions where region_code = 'PRIA'), (SELECT cruise_leg_id from ccd_cruise_legs where leg_name = 'HI1001_LEGIII'), '');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cols>
    <col min="1" max="1" width="19.5703125" bestFit="1" customWidth="1"/>
    <col min="2" max="3" width="33" customWidth="1"/>
    <col min="4" max="4" width="46.140625" customWidth="1"/>
  </cols>
  <sheetData>
    <row r="1" spans="1:4" x14ac:dyDescent="0.25">
      <c r="A1" t="s">
        <v>107</v>
      </c>
      <c r="B1" t="s">
        <v>108</v>
      </c>
      <c r="C1" t="s">
        <v>122</v>
      </c>
      <c r="D1" t="s">
        <v>109</v>
      </c>
    </row>
    <row r="2" spans="1:4" x14ac:dyDescent="0.25">
      <c r="A2" t="s">
        <v>110</v>
      </c>
      <c r="B2" t="s">
        <v>120</v>
      </c>
      <c r="C2" t="s">
        <v>123</v>
      </c>
      <c r="D2" t="str">
        <f t="shared" ref="D2:D12" si="0">CONCATENATE("INSERT INTO CCD_data_set_types (data_set_type_name, data_set_type_desc, data_set_type_doc_url) values ('", SUBSTITUTE(A2, "'", "''"), "', '", SUBSTITUTE(B2, "'", "''"), "', '", C2, "');")</f>
        <v>INSERT INTO CCD_data_set_types (data_set_type_name, data_set_type_desc, data_set_type_doc_url) values ('MOUSS Video', 'Modular Optical Underwater Survey System', 'https://inport.nmfs.noaa.gov/inport/item/51818');</v>
      </c>
    </row>
    <row r="3" spans="1:4" x14ac:dyDescent="0.25">
      <c r="A3" t="s">
        <v>111</v>
      </c>
      <c r="B3" t="s">
        <v>112</v>
      </c>
      <c r="C3" t="s">
        <v>124</v>
      </c>
      <c r="D3" t="str">
        <f t="shared" si="0"/>
        <v>INSERT INTO CCD_data_set_types (data_set_type_name, data_set_type_desc, data_set_type_doc_url) values ('CTD', 'Conductivity, Temperature, and Depth', 'https://inport.nmfs.noaa.gov/inport/item/7602');</v>
      </c>
    </row>
    <row r="4" spans="1:4" x14ac:dyDescent="0.25">
      <c r="A4" t="s">
        <v>113</v>
      </c>
      <c r="B4" t="s">
        <v>121</v>
      </c>
      <c r="D4" t="str">
        <f t="shared" si="0"/>
        <v>INSERT INTO CCD_data_set_types (data_set_type_name, data_set_type_desc, data_set_type_doc_url) values ('Water Samples', 'Discrete Water Samples', '');</v>
      </c>
    </row>
    <row r="5" spans="1:4" x14ac:dyDescent="0.25">
      <c r="A5" t="s">
        <v>114</v>
      </c>
      <c r="B5" t="s">
        <v>119</v>
      </c>
      <c r="D5" t="str">
        <f t="shared" si="0"/>
        <v>INSERT INTO CCD_data_set_types (data_set_type_name, data_set_type_desc, data_set_type_doc_url) values ('Coral Belt', 'Belt Transect Survey', '');</v>
      </c>
    </row>
    <row r="6" spans="1:4" x14ac:dyDescent="0.25">
      <c r="A6" t="s">
        <v>115</v>
      </c>
      <c r="B6" t="s">
        <v>118</v>
      </c>
      <c r="C6" t="s">
        <v>125</v>
      </c>
      <c r="D6" t="str">
        <f t="shared" si="0"/>
        <v>INSERT INTO CCD_data_set_types (data_set_type_name, data_set_type_desc, data_set_type_doc_url) values ('Fish REA', 'Fish Rapid Ecological Assessment Survey', 'https://inport.nmfs.noaa.gov/inport/item/5565');</v>
      </c>
    </row>
    <row r="7" spans="1:4" x14ac:dyDescent="0.25">
      <c r="A7" t="s">
        <v>116</v>
      </c>
      <c r="B7" t="s">
        <v>117</v>
      </c>
      <c r="C7" t="s">
        <v>126</v>
      </c>
      <c r="D7" t="str">
        <f t="shared" si="0"/>
        <v>INSERT INTO CCD_data_set_types (data_set_type_name, data_set_type_desc, data_set_type_doc_url) values ('ARMS', 'Autonomous Reef Monitoring System', 'https://inport.nmfs.noaa.gov/inport/item/36038');</v>
      </c>
    </row>
    <row r="8" spans="1:4" x14ac:dyDescent="0.25">
      <c r="A8" t="s">
        <v>127</v>
      </c>
      <c r="B8" t="s">
        <v>129</v>
      </c>
      <c r="C8" t="s">
        <v>131</v>
      </c>
      <c r="D8" t="str">
        <f t="shared" si="0"/>
        <v>INSERT INTO CCD_data_set_types (data_set_type_name, data_set_type_desc, data_set_type_doc_url) values ('Fish Towed Diver', 'Fish Towed Diver Survey', 'https://inport.nmfs.noaa.gov/inport/item/34521');</v>
      </c>
    </row>
    <row r="9" spans="1:4" x14ac:dyDescent="0.25">
      <c r="A9" t="s">
        <v>128</v>
      </c>
      <c r="B9" t="s">
        <v>130</v>
      </c>
      <c r="C9" t="s">
        <v>132</v>
      </c>
      <c r="D9" t="str">
        <f t="shared" si="0"/>
        <v>INSERT INTO CCD_data_set_types (data_set_type_name, data_set_type_desc, data_set_type_doc_url) values ('Benthic Towed Diver', 'Benthic Towed Diver Survey', 'https://inport.nmfs.noaa.gov/inport/item/35618');</v>
      </c>
    </row>
    <row r="10" spans="1:4" x14ac:dyDescent="0.25">
      <c r="A10" t="s">
        <v>133</v>
      </c>
      <c r="B10" t="s">
        <v>134</v>
      </c>
      <c r="C10" t="s">
        <v>135</v>
      </c>
      <c r="D10" t="str">
        <f t="shared" si="0"/>
        <v>INSERT INTO CCD_data_set_types (data_set_type_name, data_set_type_desc, data_set_type_doc_url) values ('CAU', 'Calcification Accretion Units', 'https://inport.nmfs.noaa.gov/inport/item/26945');</v>
      </c>
    </row>
    <row r="11" spans="1:4" x14ac:dyDescent="0.25">
      <c r="A11" t="s">
        <v>145</v>
      </c>
      <c r="B11" t="s">
        <v>146</v>
      </c>
      <c r="D11" t="str">
        <f t="shared" si="0"/>
        <v>INSERT INTO CCD_data_set_types (data_set_type_name, data_set_type_desc, data_set_type_doc_url) values ('Midwater Trawling', 'Midwater Trawling Survey', '');</v>
      </c>
    </row>
    <row r="12" spans="1:4" x14ac:dyDescent="0.25">
      <c r="A12" t="s">
        <v>147</v>
      </c>
      <c r="B12" t="s">
        <v>148</v>
      </c>
      <c r="D12" t="str">
        <f t="shared" si="0"/>
        <v>INSERT INTO CCD_data_set_types (data_set_type_name, data_set_type_desc, data_set_type_doc_url) values ('Active Acoustics', 'Active Acoustics Survey', '');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8" sqref="G8"/>
    </sheetView>
  </sheetViews>
  <sheetFormatPr defaultRowHeight="15" x14ac:dyDescent="0.25"/>
  <cols>
    <col min="1" max="1" width="37.85546875" customWidth="1"/>
    <col min="2" max="2" width="18.140625" bestFit="1" customWidth="1"/>
    <col min="3" max="3" width="20.42578125" customWidth="1"/>
    <col min="4" max="4" width="22.28515625" bestFit="1" customWidth="1"/>
    <col min="5" max="5" width="22.140625" bestFit="1" customWidth="1"/>
    <col min="6" max="6" width="23.28515625" bestFit="1" customWidth="1"/>
    <col min="7" max="7" width="14.28515625" bestFit="1" customWidth="1"/>
    <col min="8" max="8" width="20.5703125" bestFit="1" customWidth="1"/>
    <col min="9" max="9" width="50.85546875" customWidth="1"/>
  </cols>
  <sheetData>
    <row r="1" spans="1:9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234</v>
      </c>
      <c r="H1" t="s">
        <v>185</v>
      </c>
      <c r="I1" t="s">
        <v>109</v>
      </c>
    </row>
    <row r="2" spans="1:9" x14ac:dyDescent="0.25">
      <c r="A2" s="3" t="s">
        <v>154</v>
      </c>
      <c r="B2" t="s">
        <v>110</v>
      </c>
      <c r="D2" t="s">
        <v>123</v>
      </c>
      <c r="G2" t="s">
        <v>153</v>
      </c>
      <c r="H2" t="s">
        <v>179</v>
      </c>
      <c r="I2" t="str">
        <f>CONCATENATE("insert into ccd_data_sets (", A$1, ", ", B$1, ", ", C$1, ", ", D$1, ", ", E$1, ", ", F$1, ", ", G$1, ", ", H$1, ") values ('", SUBSTITUTE(A2, "'", "''"), "', (SELECT DATA_SET_TYPE_ID FROM CCD_DATA_SET_TYPES WHERE DATA_SET_TYPE_NAME = '", B2, "'), '", C2, "', '", D2, "', '", E2, "', '", F2, "', (SELECT CRUISE_LEG_ID FROM CCD_CRUISE_LEGS where leg_name = '", G2, "'), (SELECT DATA_SET_STATUS_ID FROM CCD_DATA_SET_STATUS where status_code = '", H2, "'));")</f>
        <v>insert into ccd_data_sets (DATA_SET_DESC, DATA_SET_TYPE_ID, DATA_SET_DOI, DATA_SET_INPORT_URL, DATA_SET_ACCESS_URL, DATA_SET_ARCHIVE_URL, CRUISE_LEG_ID, DATA_SET_STATUS_ID) values ('This accession contains the Modular Optical Underwater Survey System (MOUSS) stereo video data from SE-17-02 (03/09/2017 – 03/22/2017)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information.', (SELECT DATA_SET_TYPE_ID FROM CCD_DATA_SET_TYPES WHERE DATA_SET_TYPE_NAME = 'MOUSS Video'), '', 'https://inport.nmfs.noaa.gov/inport/item/51818', '', '', (SELECT CRUISE_LEG_ID FROM CCD_CRUISE_LEGS where leg_name = 'SE-17-02'), (SELECT DATA_SET_STATUS_ID FROM CCD_DATA_SET_STATUS where status_code = 'QC'));</v>
      </c>
    </row>
    <row r="3" spans="1:9" x14ac:dyDescent="0.25">
      <c r="A3" s="3" t="s">
        <v>155</v>
      </c>
      <c r="B3" t="s">
        <v>110</v>
      </c>
      <c r="D3" t="s">
        <v>123</v>
      </c>
      <c r="G3" t="s">
        <v>143</v>
      </c>
      <c r="H3" t="s">
        <v>163</v>
      </c>
      <c r="I3" t="str">
        <f t="shared" ref="I3:I21" si="0">CONCATENATE("insert into ccd_data_sets (", A$1, ", ", B$1, ", ", C$1, ", ", D$1, ", ", E$1, ", ", F$1, ", ", G$1, ", ", H$1, ") values ('", SUBSTITUTE(A3, "'", "''"), "', (SELECT DATA_SET_TYPE_ID FROM CCD_DATA_SET_TYPES WHERE DATA_SET_TYPE_NAME = '", B3, "'), '", C3, "', '", D3, "', '", E3, "', '", F3, "', (SELECT CRUISE_LEG_ID FROM CCD_CRUISE_LEGS where leg_name = '", G3, "'), (SELECT DATA_SET_STATUS_ID FROM CCD_DATA_SET_STATUS where status_code = '", H3, "'));")</f>
        <v>insert into ccd_data_sets (DATA_SET_DESC, DATA_SET_TYPE_ID, DATA_SET_DOI, DATA_SET_INPORT_URL, DATA_SET_ACCESS_URL, DATA_SET_ARCHIVE_URL, CRUISE_LEG_ID, DATA_SET_STATUS_ID) values ('This accession contains the Modular Optical Underwater Survey System (MOUSS) stereo video data from SE-17-07 (10/20/2017-11/03/2017)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information.', (SELECT DATA_SET_TYPE_ID FROM CCD_DATA_SET_TYPES WHERE DATA_SET_TYPE_NAME = 'MOUSS Video'), '', 'https://inport.nmfs.noaa.gov/inport/item/51818', '', '', (SELECT CRUISE_LEG_ID FROM CCD_CRUISE_LEGS where leg_name = 'SE-17-07'), (SELECT DATA_SET_STATUS_ID FROM CCD_DATA_SET_STATUS where status_code = 'IA'));</v>
      </c>
    </row>
    <row r="4" spans="1:9" x14ac:dyDescent="0.25">
      <c r="A4" s="3"/>
      <c r="B4" t="s">
        <v>111</v>
      </c>
      <c r="D4" t="s">
        <v>124</v>
      </c>
      <c r="G4" t="s">
        <v>75</v>
      </c>
      <c r="H4" t="s">
        <v>164</v>
      </c>
      <c r="I4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'CTD'), '', 'https://inport.nmfs.noaa.gov/inport/item/7602', '', '', (SELECT CRUISE_LEG_ID FROM CCD_CRUISE_LEGS where leg_name = 'SE-15-01'), (SELECT DATA_SET_STATUS_ID FROM CCD_DATA_SET_STATUS where status_code = 'PA'));</v>
      </c>
    </row>
    <row r="5" spans="1:9" x14ac:dyDescent="0.25">
      <c r="B5" t="s">
        <v>113</v>
      </c>
      <c r="D5" t="s">
        <v>149</v>
      </c>
      <c r="G5" t="s">
        <v>75</v>
      </c>
      <c r="H5" t="s">
        <v>179</v>
      </c>
      <c r="I5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'Water Samples'), '', 'https://inport.nmfs.noaa.gov/inport/item/25860', '', '', (SELECT CRUISE_LEG_ID FROM CCD_CRUISE_LEGS where leg_name = 'SE-15-01'), (SELECT DATA_SET_STATUS_ID FROM CCD_DATA_SET_STATUS where status_code = 'QC'));</v>
      </c>
    </row>
    <row r="6" spans="1:9" x14ac:dyDescent="0.25">
      <c r="B6" t="s">
        <v>145</v>
      </c>
      <c r="G6" t="s">
        <v>75</v>
      </c>
      <c r="H6" t="s">
        <v>163</v>
      </c>
      <c r="I6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'Midwater Trawling'), '', '', '', '', (SELECT CRUISE_LEG_ID FROM CCD_CRUISE_LEGS where leg_name = 'SE-15-01'), (SELECT DATA_SET_STATUS_ID FROM CCD_DATA_SET_STATUS where status_code = 'IA'));</v>
      </c>
    </row>
    <row r="7" spans="1:9" x14ac:dyDescent="0.25">
      <c r="B7" t="s">
        <v>147</v>
      </c>
      <c r="D7" t="s">
        <v>150</v>
      </c>
      <c r="G7" t="s">
        <v>75</v>
      </c>
      <c r="H7" t="s">
        <v>164</v>
      </c>
      <c r="I7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'Active Acoustics'), '', 'https://inport.nmfs.noaa.gov/inport/item/2711', '', '', (SELECT CRUISE_LEG_ID FROM CCD_CRUISE_LEGS where leg_name = 'SE-15-01'), (SELECT DATA_SET_STATUS_ID FROM CCD_DATA_SET_STATUS where status_code = 'PA'));</v>
      </c>
    </row>
    <row r="8" spans="1:9" x14ac:dyDescent="0.25">
      <c r="A8" s="3" t="s">
        <v>156</v>
      </c>
      <c r="B8" t="s">
        <v>110</v>
      </c>
      <c r="G8" t="s">
        <v>151</v>
      </c>
      <c r="H8" t="s">
        <v>166</v>
      </c>
      <c r="I8" t="str">
        <f t="shared" si="0"/>
        <v>insert into ccd_data_sets (DATA_SET_DESC, DATA_SET_TYPE_ID, DATA_SET_DOI, DATA_SET_INPORT_URL, DATA_SET_ACCESS_URL, DATA_SET_ARCHIVE_URL, CRUISE_LEG_ID, DATA_SET_STATUS_ID) values ('This accession contains the Modular Optical Underwater Survey System (MOUSS) stereo video data from SE-18-06 (10/17/2018 - 10/31/2018) collected around the Main Hawaiian Islands (MHI) for the stock assessment of the deep-7 bottomfish species. Each video is fifteen minutes from the MOUSS touchdown on the seafloor as that is the literature based standard for deep-7 species. The products also include depth and temperature data collected using Temperature Depth Recorder (TDR) along with temporal and spatial information.', (SELECT DATA_SET_TYPE_ID FROM CCD_DATA_SET_TYPES WHERE DATA_SET_TYPE_NAME = 'MOUSS Video'), '', '', '', '', (SELECT CRUISE_LEG_ID FROM CCD_CRUISE_LEGS where leg_name = 'SE-18-06'), (SELECT DATA_SET_STATUS_ID FROM CCD_DATA_SET_STATUS where status_code = 'COL'));</v>
      </c>
    </row>
    <row r="9" spans="1:9" x14ac:dyDescent="0.25">
      <c r="I9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0" spans="1:9" x14ac:dyDescent="0.25">
      <c r="I10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1" spans="1:9" x14ac:dyDescent="0.25">
      <c r="I11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2" spans="1:9" x14ac:dyDescent="0.25">
      <c r="I12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3" spans="1:9" x14ac:dyDescent="0.25">
      <c r="I13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4" spans="1:9" x14ac:dyDescent="0.25">
      <c r="I14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5" spans="1:9" x14ac:dyDescent="0.25">
      <c r="I15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6" spans="1:9" x14ac:dyDescent="0.25">
      <c r="I16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7" spans="9:9" x14ac:dyDescent="0.25">
      <c r="I17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8" spans="9:9" x14ac:dyDescent="0.25">
      <c r="I18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19" spans="9:9" x14ac:dyDescent="0.25">
      <c r="I19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20" spans="9:9" x14ac:dyDescent="0.25">
      <c r="I20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  <row r="21" spans="9:9" x14ac:dyDescent="0.25">
      <c r="I21" t="str">
        <f t="shared" si="0"/>
        <v>insert into ccd_data_sets (DATA_SET_DESC, DATA_SET_TYPE_ID, DATA_SET_DOI, DATA_SET_INPORT_URL, DATA_SET_ACCESS_URL, DATA_SET_ARCHIVE_URL, CRUISE_LEG_ID, DATA_SET_STATUS_ID) values ('', (SELECT DATA_SET_TYPE_ID FROM CCD_DATA_SET_TYPES WHERE DATA_SET_TYPE_NAME = ''), '', '', '', '', (SELECT CRUISE_LEG_ID FROM CCD_CRUISE_LEGS where leg_name = ''), (SELECT DATA_SET_STATUS_ID FROM CCD_DATA_SET_STATUS where status_code = ''));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5" x14ac:dyDescent="0.25"/>
  <cols>
    <col min="1" max="2" width="25.5703125" customWidth="1"/>
    <col min="3" max="3" width="69.42578125" customWidth="1"/>
    <col min="4" max="5" width="25.5703125" customWidth="1"/>
  </cols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  <c r="E1" t="s">
        <v>109</v>
      </c>
    </row>
    <row r="2" spans="1:5" x14ac:dyDescent="0.25">
      <c r="A2" t="s">
        <v>166</v>
      </c>
      <c r="B2" t="s">
        <v>169</v>
      </c>
      <c r="C2" s="4" t="s">
        <v>177</v>
      </c>
      <c r="D2" t="s">
        <v>176</v>
      </c>
      <c r="E2" t="str">
        <f>CONCATENATE("insert into ccd_data_set_status (", A$1, ", ", B$1, ", ", C$1, ", ", D$1, ") values ('", SUBSTITUTE(A2, "'", "''"), "', '", SUBSTITUTE(B2, "'", "''"), "', '", C2, "', '", D2, "');")</f>
        <v>insert into ccd_data_set_status (STATUS_CODE, STATUS_NAME, STATUS_DESC, STATUS_COLOR) values ('COL', 'Data Collection', 'Data is being collected', '#e76e3c');</v>
      </c>
    </row>
    <row r="3" spans="1:5" x14ac:dyDescent="0.25">
      <c r="A3" t="s">
        <v>167</v>
      </c>
      <c r="B3" t="s">
        <v>170</v>
      </c>
      <c r="C3" s="4" t="s">
        <v>178</v>
      </c>
      <c r="D3" t="s">
        <v>175</v>
      </c>
      <c r="E3" t="str">
        <f t="shared" ref="E3:E7" si="0">CONCATENATE("insert into ccd_data_set_status (", A$1, ", ", B$1, ", ", C$1, ", ", D$1, ") values ('", SUBSTITUTE(A3, "'", "''"), "', '", SUBSTITUTE(B3, "'", "''"), "', '", C3, "', '", D3, "');")</f>
        <v>insert into ccd_data_set_status (STATUS_CODE, STATUS_NAME, STATUS_DESC, STATUS_COLOR) values ('PR', 'Data Processing', 'Data has been collected and the data is currently being processed', '#4b6a88');</v>
      </c>
    </row>
    <row r="4" spans="1:5" ht="30" x14ac:dyDescent="0.25">
      <c r="A4" t="s">
        <v>179</v>
      </c>
      <c r="B4" t="s">
        <v>180</v>
      </c>
      <c r="C4" s="4" t="s">
        <v>181</v>
      </c>
      <c r="D4" t="s">
        <v>174</v>
      </c>
      <c r="E4" t="str">
        <f t="shared" si="0"/>
        <v>insert into ccd_data_set_status (STATUS_CODE, STATUS_NAME, STATUS_DESC, STATUS_COLOR) values ('QC', 'Quality Control', 'Data has been processed and data quality control is currently being evaluated and issues are being resolved and/or annotated', '#0000e0');</v>
      </c>
    </row>
    <row r="5" spans="1:5" x14ac:dyDescent="0.25">
      <c r="A5" t="s">
        <v>163</v>
      </c>
      <c r="B5" t="s">
        <v>162</v>
      </c>
      <c r="C5" s="4" t="s">
        <v>182</v>
      </c>
      <c r="D5" t="s">
        <v>173</v>
      </c>
      <c r="E5" t="str">
        <f t="shared" si="0"/>
        <v>insert into ccd_data_set_status (STATUS_CODE, STATUS_NAME, STATUS_DESC, STATUS_COLOR) values ('IA', 'Internally Accessible', 'Data has been quality controlled and it is currently internally accessible', '#1e90ff');</v>
      </c>
    </row>
    <row r="6" spans="1:5" x14ac:dyDescent="0.25">
      <c r="A6" t="s">
        <v>164</v>
      </c>
      <c r="B6" t="s">
        <v>161</v>
      </c>
      <c r="C6" s="4" t="s">
        <v>183</v>
      </c>
      <c r="D6" t="s">
        <v>172</v>
      </c>
      <c r="E6" t="str">
        <f t="shared" si="0"/>
        <v>insert into ccd_data_set_status (STATUS_CODE, STATUS_NAME, STATUS_DESC, STATUS_COLOR) values ('PA', 'Publicly Accessible', 'Data has been quality controlled and it is currently publicly accessible', '#005555');</v>
      </c>
    </row>
    <row r="7" spans="1:5" x14ac:dyDescent="0.25">
      <c r="A7" t="s">
        <v>165</v>
      </c>
      <c r="B7" t="s">
        <v>168</v>
      </c>
      <c r="C7" s="4" t="s">
        <v>184</v>
      </c>
      <c r="D7" t="s">
        <v>171</v>
      </c>
      <c r="E7" t="str">
        <f t="shared" si="0"/>
        <v>insert into ccd_data_set_status (STATUS_CODE, STATUS_NAME, STATUS_DESC, STATUS_COLOR) values ('ARCH', 'Archived', 'Data has been quality controlled and it is currently archived', '#00aa00');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Cruises</vt:lpstr>
      <vt:lpstr>Cruise Leg Aliases</vt:lpstr>
      <vt:lpstr>Cruise Legs</vt:lpstr>
      <vt:lpstr>Regions</vt:lpstr>
      <vt:lpstr>Cruise Leg Regions</vt:lpstr>
      <vt:lpstr>Data Set Types</vt:lpstr>
      <vt:lpstr>Data Products</vt:lpstr>
      <vt:lpstr>Data Sets</vt:lpstr>
      <vt:lpstr>Data Set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2018-09-22T07:24:41Z</dcterms:modified>
</cp:coreProperties>
</file>