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se.Abdul\Documents\Version Control\Git\pifsc-resource-inventory\docs\"/>
    </mc:Choice>
  </mc:AlternateContent>
  <bookViews>
    <workbookView xWindow="120" yWindow="45" windowWidth="19080" windowHeight="6855" tabRatio="759" activeTab="1"/>
  </bookViews>
  <sheets>
    <sheet name="CORE DDL" sheetId="1" r:id="rId1"/>
    <sheet name="View Comments" sheetId="5" r:id="rId2"/>
    <sheet name="Field Conversions" sheetId="6" r:id="rId3"/>
    <sheet name="View Query Builder" sheetId="8" r:id="rId4"/>
    <sheet name="Lookup Values" sheetId="7" r:id="rId5"/>
    <sheet name="Naming Worksheet" sheetId="2" state="hidden" r:id="rId6"/>
    <sheet name="Column Names" sheetId="3" state="hidden" r:id="rId7"/>
  </sheets>
  <calcPr calcId="162913"/>
</workbook>
</file>

<file path=xl/calcChain.xml><?xml version="1.0" encoding="utf-8"?>
<calcChain xmlns="http://schemas.openxmlformats.org/spreadsheetml/2006/main">
  <c r="AA9" i="1" l="1"/>
  <c r="Z9" i="1"/>
  <c r="Y9" i="1"/>
  <c r="X9" i="1"/>
  <c r="T9" i="1"/>
  <c r="S9" i="1"/>
  <c r="R9" i="1"/>
  <c r="Q9" i="1"/>
  <c r="P9" i="1"/>
  <c r="O9" i="1"/>
  <c r="N9" i="1"/>
  <c r="M9" i="1"/>
  <c r="L9" i="1"/>
  <c r="K9" i="1"/>
  <c r="J9" i="1"/>
  <c r="I9" i="1"/>
  <c r="H9" i="1"/>
  <c r="G9" i="1"/>
  <c r="F9" i="1"/>
  <c r="X8" i="1" l="1"/>
  <c r="X7" i="1"/>
  <c r="X6" i="1"/>
  <c r="X5" i="1"/>
  <c r="X4" i="1"/>
  <c r="X3" i="1"/>
  <c r="X2" i="1"/>
  <c r="C55" i="8" l="1"/>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K8" i="1" l="1"/>
  <c r="J8" i="1"/>
  <c r="I8" i="1"/>
  <c r="H8" i="1"/>
  <c r="K7" i="1"/>
  <c r="J7" i="1"/>
  <c r="I7" i="1"/>
  <c r="H7" i="1"/>
  <c r="K6" i="1"/>
  <c r="J6" i="1"/>
  <c r="I6" i="1"/>
  <c r="H6" i="1"/>
  <c r="K5" i="1"/>
  <c r="J5" i="1"/>
  <c r="I5" i="1"/>
  <c r="H5" i="1"/>
  <c r="K4" i="1"/>
  <c r="J4" i="1"/>
  <c r="I4" i="1"/>
  <c r="H4" i="1"/>
  <c r="K3" i="1"/>
  <c r="J3" i="1"/>
  <c r="I3" i="1"/>
  <c r="H3" i="1"/>
  <c r="K2" i="1"/>
  <c r="J2" i="1"/>
  <c r="I2" i="1"/>
  <c r="AA8" i="1" l="1"/>
  <c r="AA7" i="1"/>
  <c r="AA6" i="1"/>
  <c r="AA5" i="1"/>
  <c r="AA4" i="1"/>
  <c r="AA3" i="1"/>
  <c r="AA2" i="1"/>
  <c r="Y2" i="1" l="1"/>
  <c r="Y7" i="1"/>
  <c r="Y6" i="1"/>
  <c r="Y5" i="1"/>
  <c r="Y4" i="1"/>
  <c r="Y3" i="1"/>
  <c r="Y8" i="1"/>
  <c r="D8" i="6" l="1"/>
  <c r="D7" i="6"/>
  <c r="D6" i="6"/>
  <c r="D5" i="6"/>
  <c r="D4" i="6"/>
  <c r="D3" i="6"/>
  <c r="D2" i="6"/>
  <c r="Z8" i="1" l="1"/>
  <c r="Z7" i="1"/>
  <c r="Z6" i="1"/>
  <c r="Z5" i="1"/>
  <c r="Z4" i="1"/>
  <c r="Z3" i="1"/>
  <c r="Z2" i="1"/>
  <c r="T8" i="1" l="1"/>
  <c r="S8" i="1"/>
  <c r="R8" i="1"/>
  <c r="Q8" i="1"/>
  <c r="P8" i="1"/>
  <c r="O8" i="1"/>
  <c r="N8" i="1"/>
  <c r="M8" i="1"/>
  <c r="L8" i="1"/>
  <c r="T3" i="1"/>
  <c r="S3" i="1"/>
  <c r="R3" i="1"/>
  <c r="Q3" i="1"/>
  <c r="P3" i="1"/>
  <c r="O3" i="1"/>
  <c r="N3" i="1"/>
  <c r="M3" i="1"/>
  <c r="L3" i="1"/>
  <c r="T7" i="1"/>
  <c r="S7" i="1"/>
  <c r="R7" i="1"/>
  <c r="Q7" i="1"/>
  <c r="P7" i="1"/>
  <c r="O7" i="1"/>
  <c r="N7" i="1"/>
  <c r="M7" i="1"/>
  <c r="L7" i="1"/>
  <c r="T6" i="1"/>
  <c r="S6" i="1"/>
  <c r="R6" i="1"/>
  <c r="Q6" i="1"/>
  <c r="P6" i="1"/>
  <c r="O6" i="1"/>
  <c r="N6" i="1"/>
  <c r="M6" i="1"/>
  <c r="L6" i="1"/>
  <c r="T5" i="1"/>
  <c r="S5" i="1"/>
  <c r="R5" i="1"/>
  <c r="Q5" i="1"/>
  <c r="P5" i="1"/>
  <c r="O5" i="1"/>
  <c r="N5" i="1"/>
  <c r="M5" i="1"/>
  <c r="L5" i="1"/>
  <c r="T4" i="1"/>
  <c r="S4" i="1"/>
  <c r="R4" i="1"/>
  <c r="Q4" i="1"/>
  <c r="P4" i="1"/>
  <c r="O4" i="1"/>
  <c r="N4" i="1"/>
  <c r="M4" i="1"/>
  <c r="L4" i="1"/>
  <c r="U2" i="1"/>
  <c r="T2" i="1"/>
  <c r="S2" i="1"/>
  <c r="R2" i="1"/>
  <c r="Q2" i="1"/>
  <c r="P2" i="1"/>
  <c r="O2" i="1"/>
  <c r="N2" i="1"/>
  <c r="M2" i="1"/>
  <c r="L2" i="1"/>
  <c r="H2" i="1"/>
  <c r="F2" i="1"/>
  <c r="G2" i="1" s="1"/>
  <c r="D2" i="1"/>
  <c r="B2" i="1"/>
  <c r="F32" i="1" l="1"/>
  <c r="F31" i="1"/>
  <c r="F30" i="1"/>
  <c r="F29" i="1"/>
  <c r="F28" i="1"/>
  <c r="F27" i="1"/>
  <c r="F26" i="1"/>
  <c r="F25" i="1"/>
  <c r="F24" i="1"/>
  <c r="F23" i="1"/>
  <c r="F22" i="1"/>
  <c r="F21" i="1"/>
  <c r="F20" i="1"/>
  <c r="F19" i="1"/>
  <c r="F18" i="1"/>
  <c r="F17" i="1"/>
  <c r="F16" i="1"/>
  <c r="F15" i="1"/>
  <c r="F14" i="1"/>
  <c r="F13" i="1"/>
  <c r="F12" i="1"/>
  <c r="F11" i="1"/>
  <c r="F10" i="1"/>
  <c r="F8" i="1"/>
  <c r="G8" i="1" s="1"/>
  <c r="F3" i="1"/>
  <c r="G3" i="1" s="1"/>
  <c r="F7" i="1"/>
  <c r="G7" i="1" s="1"/>
  <c r="F6" i="1"/>
  <c r="G6" i="1" s="1"/>
  <c r="F5" i="1"/>
  <c r="G5" i="1" l="1"/>
  <c r="D32" i="1" l="1"/>
  <c r="D31" i="1"/>
  <c r="D30" i="1"/>
  <c r="D29" i="1"/>
  <c r="D28" i="1"/>
  <c r="D27" i="1"/>
  <c r="D26" i="1"/>
  <c r="D25" i="1"/>
  <c r="D24" i="1"/>
  <c r="D23" i="1"/>
  <c r="D22" i="1"/>
  <c r="D21" i="1"/>
  <c r="D20" i="1"/>
  <c r="D19" i="1"/>
  <c r="D18" i="1"/>
  <c r="D17" i="1"/>
  <c r="D16" i="1"/>
  <c r="D15" i="1"/>
  <c r="D14" i="1"/>
  <c r="D13" i="1"/>
  <c r="D12" i="1"/>
  <c r="D11" i="1"/>
  <c r="D10" i="1"/>
  <c r="D9" i="1"/>
  <c r="D8" i="1"/>
  <c r="D3" i="1"/>
  <c r="D7" i="1"/>
  <c r="D6" i="1"/>
  <c r="D5" i="1"/>
  <c r="B32" i="1"/>
  <c r="B31" i="1"/>
  <c r="B30" i="1"/>
  <c r="B29" i="1"/>
  <c r="B28" i="1"/>
  <c r="B27" i="1"/>
  <c r="B26" i="1"/>
  <c r="B25" i="1"/>
  <c r="B24" i="1"/>
  <c r="B23" i="1"/>
  <c r="B22" i="1"/>
  <c r="B21" i="1"/>
  <c r="B20" i="1"/>
  <c r="B19" i="1"/>
  <c r="B18" i="1"/>
  <c r="B17" i="1"/>
  <c r="B16" i="1"/>
  <c r="B15" i="1"/>
  <c r="B14" i="1"/>
  <c r="B13" i="1"/>
  <c r="B12" i="1"/>
  <c r="B11" i="1"/>
  <c r="B10" i="1"/>
  <c r="B9" i="1"/>
  <c r="B8" i="1"/>
  <c r="B3" i="1"/>
  <c r="B7" i="1"/>
  <c r="B6" i="1"/>
  <c r="B5" i="1"/>
  <c r="D40" i="5" l="1"/>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4" i="1" l="1"/>
  <c r="B4" i="1"/>
  <c r="G2" i="2" l="1"/>
  <c r="D2" i="5" l="1"/>
  <c r="U4" i="1" l="1"/>
  <c r="F4" i="1" l="1"/>
  <c r="F2" i="3"/>
  <c r="E2" i="3"/>
  <c r="D2" i="3"/>
  <c r="F2" i="2" l="1"/>
  <c r="E2" i="2"/>
  <c r="C2" i="2"/>
  <c r="B2" i="2"/>
  <c r="G4" i="1" l="1"/>
</calcChain>
</file>

<file path=xl/comments1.xml><?xml version="1.0" encoding="utf-8"?>
<comments xmlns="http://schemas.openxmlformats.org/spreadsheetml/2006/main">
  <authors>
    <author>Jesse Abdul</author>
  </authors>
  <commentList>
    <comment ref="A1" authorId="0" shapeId="0">
      <text>
        <r>
          <rPr>
            <b/>
            <sz val="8"/>
            <color indexed="81"/>
            <rFont val="Tahoma"/>
            <family val="2"/>
          </rPr>
          <t>Jesse Abdul:</t>
        </r>
        <r>
          <rPr>
            <sz val="8"/>
            <color indexed="81"/>
            <rFont val="Tahoma"/>
            <family val="2"/>
          </rPr>
          <t xml:space="preserve">
Name of the Table object that has been created</t>
        </r>
      </text>
    </comment>
    <comment ref="B1" authorId="0" shapeId="0">
      <text>
        <r>
          <rPr>
            <b/>
            <sz val="8"/>
            <color indexed="81"/>
            <rFont val="Tahoma"/>
            <family val="2"/>
          </rPr>
          <t>Jesse Abdul:</t>
        </r>
        <r>
          <rPr>
            <sz val="8"/>
            <color indexed="81"/>
            <rFont val="Tahoma"/>
            <family val="2"/>
          </rPr>
          <t xml:space="preserve">
Validation formula for Table Name of object, if "Yes" then the table name is a valid length, otherwise the table name is not a valid length</t>
        </r>
      </text>
    </comment>
    <comment ref="C1" authorId="0" shapeId="0">
      <text>
        <r>
          <rPr>
            <b/>
            <sz val="8"/>
            <color indexed="81"/>
            <rFont val="Tahoma"/>
            <family val="2"/>
          </rPr>
          <t>Jesse Abdul:</t>
        </r>
        <r>
          <rPr>
            <sz val="8"/>
            <color indexed="81"/>
            <rFont val="Tahoma"/>
            <family val="2"/>
          </rPr>
          <t xml:space="preserve">
Name of the Table object's primary key field that has been created (used in trigger DDL)</t>
        </r>
      </text>
    </comment>
    <comment ref="D1" authorId="0" shapeId="0">
      <text>
        <r>
          <rPr>
            <b/>
            <sz val="8"/>
            <color indexed="81"/>
            <rFont val="Tahoma"/>
            <family val="2"/>
          </rPr>
          <t>Jesse Abdul:</t>
        </r>
        <r>
          <rPr>
            <sz val="8"/>
            <color indexed="81"/>
            <rFont val="Tahoma"/>
            <family val="2"/>
          </rPr>
          <t xml:space="preserve">
Validation formula for primary key field of the Table object, if "Yes" then the PK field name is a valid length, otherwise the PK field name is not a valid length</t>
        </r>
      </text>
    </comment>
    <comment ref="E1" authorId="0" shapeId="0">
      <text>
        <r>
          <rPr>
            <b/>
            <sz val="8"/>
            <color indexed="81"/>
            <rFont val="Tahoma"/>
            <family val="2"/>
          </rPr>
          <t>Jesse Abdul:</t>
        </r>
        <r>
          <rPr>
            <sz val="8"/>
            <color indexed="81"/>
            <rFont val="Tahoma"/>
            <family val="2"/>
          </rPr>
          <t xml:space="preserve">
database comment content for the table object</t>
        </r>
      </text>
    </comment>
    <comment ref="G1" authorId="0" shapeId="0">
      <text>
        <r>
          <rPr>
            <b/>
            <sz val="9"/>
            <color indexed="81"/>
            <rFont val="Tahoma"/>
            <family val="2"/>
          </rPr>
          <t>Jesse Abdul:</t>
        </r>
        <r>
          <rPr>
            <sz val="9"/>
            <color indexed="81"/>
            <rFont val="Tahoma"/>
            <family val="2"/>
          </rPr>
          <t xml:space="preserve">
Standard Oracle sequence object used to generate unique primary key values for the given database table</t>
        </r>
      </text>
    </comment>
    <comment ref="H1" authorId="0" shapeId="0">
      <text>
        <r>
          <rPr>
            <b/>
            <sz val="9"/>
            <color indexed="81"/>
            <rFont val="Tahoma"/>
            <family val="2"/>
          </rPr>
          <t>Jesse Abdul:</t>
        </r>
        <r>
          <rPr>
            <sz val="9"/>
            <color indexed="81"/>
            <rFont val="Tahoma"/>
            <family val="2"/>
          </rPr>
          <t xml:space="preserve">
Standard PIFSC created by auditing field for tracking who created the given record</t>
        </r>
      </text>
    </comment>
    <comment ref="I1" authorId="0" shapeId="0">
      <text>
        <r>
          <rPr>
            <b/>
            <sz val="9"/>
            <color indexed="81"/>
            <rFont val="Tahoma"/>
            <family val="2"/>
          </rPr>
          <t>Jesse Abdul:</t>
        </r>
        <r>
          <rPr>
            <sz val="9"/>
            <color indexed="81"/>
            <rFont val="Tahoma"/>
            <family val="2"/>
          </rPr>
          <t xml:space="preserve">
Standard PIFSC last modified by auditing field for tracking who last updated the given record</t>
        </r>
      </text>
    </comment>
    <comment ref="J1" authorId="0" shapeId="0">
      <text>
        <r>
          <rPr>
            <b/>
            <sz val="9"/>
            <color indexed="81"/>
            <rFont val="Tahoma"/>
            <family val="2"/>
          </rPr>
          <t>Jesse Abdul:</t>
        </r>
        <r>
          <rPr>
            <sz val="9"/>
            <color indexed="81"/>
            <rFont val="Tahoma"/>
            <family val="2"/>
          </rPr>
          <t xml:space="preserve">
Standard PIFSC create date auditing field for tracking when the record was inserted into the database</t>
        </r>
      </text>
    </comment>
    <comment ref="K1" authorId="0" shapeId="0">
      <text>
        <r>
          <rPr>
            <b/>
            <sz val="9"/>
            <color indexed="81"/>
            <rFont val="Tahoma"/>
            <family val="2"/>
          </rPr>
          <t>Jesse Abdul:</t>
        </r>
        <r>
          <rPr>
            <sz val="9"/>
            <color indexed="81"/>
            <rFont val="Tahoma"/>
            <family val="2"/>
          </rPr>
          <t xml:space="preserve">
Standard PIFSC last modified date auditing field for tracking when the record was last updated in the database</t>
        </r>
      </text>
    </comment>
    <comment ref="L1" authorId="0" shapeId="0">
      <text>
        <r>
          <rPr>
            <b/>
            <sz val="9"/>
            <color indexed="81"/>
            <rFont val="Tahoma"/>
            <family val="2"/>
          </rPr>
          <t>Jesse Abdul:</t>
        </r>
        <r>
          <rPr>
            <sz val="9"/>
            <color indexed="81"/>
            <rFont val="Tahoma"/>
            <family val="2"/>
          </rPr>
          <t xml:space="preserve">
Generated DDL for defining the comment on the create date auditing field</t>
        </r>
      </text>
    </comment>
    <comment ref="M1" authorId="0" shapeId="0">
      <text>
        <r>
          <rPr>
            <b/>
            <sz val="9"/>
            <color indexed="81"/>
            <rFont val="Tahoma"/>
            <family val="2"/>
          </rPr>
          <t>Jesse Abdul:</t>
        </r>
        <r>
          <rPr>
            <sz val="9"/>
            <color indexed="81"/>
            <rFont val="Tahoma"/>
            <family val="2"/>
          </rPr>
          <t xml:space="preserve">
Generated DDL for defining the comment on the created by auditing field</t>
        </r>
      </text>
    </comment>
    <comment ref="N1" authorId="0" shapeId="0">
      <text>
        <r>
          <rPr>
            <b/>
            <sz val="9"/>
            <color indexed="81"/>
            <rFont val="Tahoma"/>
            <family val="2"/>
          </rPr>
          <t>Jesse Abdul:</t>
        </r>
        <r>
          <rPr>
            <sz val="9"/>
            <color indexed="81"/>
            <rFont val="Tahoma"/>
            <family val="2"/>
          </rPr>
          <t xml:space="preserve">
Generated DDL for defining the comment on the last modified date auditing field</t>
        </r>
      </text>
    </comment>
    <comment ref="O1" authorId="0" shapeId="0">
      <text>
        <r>
          <rPr>
            <b/>
            <sz val="9"/>
            <color indexed="81"/>
            <rFont val="Tahoma"/>
            <family val="2"/>
          </rPr>
          <t>Jesse Abdul:</t>
        </r>
        <r>
          <rPr>
            <sz val="9"/>
            <color indexed="81"/>
            <rFont val="Tahoma"/>
            <family val="2"/>
          </rPr>
          <t xml:space="preserve">
Generated DDL for defining the comment on the last modified by date auditing field</t>
        </r>
      </text>
    </comment>
    <comment ref="P1" authorId="0" shapeId="0">
      <text>
        <r>
          <rPr>
            <b/>
            <sz val="9"/>
            <color indexed="81"/>
            <rFont val="Tahoma"/>
            <family val="2"/>
          </rPr>
          <t>Jesse Abdul:</t>
        </r>
        <r>
          <rPr>
            <sz val="9"/>
            <color indexed="81"/>
            <rFont val="Tahoma"/>
            <family val="2"/>
          </rPr>
          <t xml:space="preserve">
Generated DDL for defining the data table comment</t>
        </r>
      </text>
    </comment>
    <comment ref="Q1" authorId="0" shapeId="0">
      <text>
        <r>
          <rPr>
            <b/>
            <sz val="9"/>
            <color indexed="81"/>
            <rFont val="Tahoma"/>
            <family val="2"/>
          </rPr>
          <t>Jesse Abdul:</t>
        </r>
        <r>
          <rPr>
            <sz val="9"/>
            <color indexed="81"/>
            <rFont val="Tahoma"/>
            <family val="2"/>
          </rPr>
          <t xml:space="preserve">
Generated DDL for defining a standard primary key field comment on the data table</t>
        </r>
      </text>
    </comment>
    <comment ref="R1" authorId="0" shapeId="0">
      <text>
        <r>
          <rPr>
            <b/>
            <sz val="9"/>
            <color indexed="81"/>
            <rFont val="Tahoma"/>
            <family val="2"/>
          </rPr>
          <t>Jesse Abdul:</t>
        </r>
        <r>
          <rPr>
            <sz val="9"/>
            <color indexed="81"/>
            <rFont val="Tahoma"/>
            <family val="2"/>
          </rPr>
          <t xml:space="preserve">
Standard insert trigger for data tables without auditing fields</t>
        </r>
      </text>
    </comment>
    <comment ref="S1" authorId="0" shapeId="0">
      <text>
        <r>
          <rPr>
            <b/>
            <sz val="9"/>
            <color indexed="81"/>
            <rFont val="Tahoma"/>
            <family val="2"/>
          </rPr>
          <t>Jesse Abdul:</t>
        </r>
        <r>
          <rPr>
            <sz val="9"/>
            <color indexed="81"/>
            <rFont val="Tahoma"/>
            <family val="2"/>
          </rPr>
          <t xml:space="preserve">
Standard insert trigger for data tables with standard auditing fields</t>
        </r>
      </text>
    </comment>
    <comment ref="T1" authorId="0" shapeId="0">
      <text>
        <r>
          <rPr>
            <b/>
            <sz val="9"/>
            <color indexed="81"/>
            <rFont val="Tahoma"/>
            <family val="2"/>
          </rPr>
          <t>Jesse Abdul:</t>
        </r>
        <r>
          <rPr>
            <sz val="9"/>
            <color indexed="81"/>
            <rFont val="Tahoma"/>
            <family val="2"/>
          </rPr>
          <t xml:space="preserve">
Standard update trigger for data tables with auditing fields</t>
        </r>
      </text>
    </comment>
    <comment ref="V1" authorId="0" shapeId="0">
      <text>
        <r>
          <rPr>
            <b/>
            <sz val="9"/>
            <color indexed="81"/>
            <rFont val="Tahoma"/>
            <family val="2"/>
          </rPr>
          <t>Jesse Abdul:</t>
        </r>
        <r>
          <rPr>
            <sz val="9"/>
            <color indexed="81"/>
            <rFont val="Tahoma"/>
            <family val="2"/>
          </rPr>
          <t xml:space="preserve">
Name of the Reference Table's plain language name (used in table comments)</t>
        </r>
      </text>
    </comment>
    <comment ref="W1" authorId="0" shapeId="0">
      <text>
        <r>
          <rPr>
            <b/>
            <sz val="9"/>
            <color indexed="81"/>
            <rFont val="Tahoma"/>
            <family val="2"/>
          </rPr>
          <t>Jesse Abdul:</t>
        </r>
        <r>
          <rPr>
            <sz val="9"/>
            <color indexed="81"/>
            <rFont val="Tahoma"/>
            <family val="2"/>
          </rPr>
          <t xml:space="preserve">
Name of the Reference Table's field prefix name (used to define name and description fields)</t>
        </r>
      </text>
    </comment>
    <comment ref="X1" authorId="0" shapeId="0">
      <text>
        <r>
          <rPr>
            <b/>
            <sz val="9"/>
            <color indexed="81"/>
            <rFont val="Tahoma"/>
            <family val="2"/>
          </rPr>
          <t>Jesse Abdul:</t>
        </r>
        <r>
          <rPr>
            <sz val="9"/>
            <color indexed="81"/>
            <rFont val="Tahoma"/>
            <family val="2"/>
          </rPr>
          <t xml:space="preserve">
This column defines the reference table DDL for standard reference fields (ID, CODE, NAME, DESC) and unique fields (CODE, NAME), this should be executed before defining foreign key references to the given reference table</t>
        </r>
      </text>
    </comment>
    <comment ref="Y1" authorId="0" shapeId="0">
      <text>
        <r>
          <rPr>
            <b/>
            <sz val="9"/>
            <color indexed="81"/>
            <rFont val="Tahoma"/>
            <charset val="1"/>
          </rPr>
          <t>Jesse Abdul:</t>
        </r>
        <r>
          <rPr>
            <sz val="9"/>
            <color indexed="81"/>
            <rFont val="Tahoma"/>
            <charset val="1"/>
          </rPr>
          <t xml:space="preserve">
DML to populate a given reference table based on the given data table field</t>
        </r>
      </text>
    </comment>
    <comment ref="Z1" authorId="0" shapeId="0">
      <text>
        <r>
          <rPr>
            <b/>
            <sz val="9"/>
            <color indexed="81"/>
            <rFont val="Tahoma"/>
            <family val="2"/>
          </rPr>
          <t>Jesse Abdul:</t>
        </r>
        <r>
          <rPr>
            <sz val="9"/>
            <color indexed="81"/>
            <rFont val="Tahoma"/>
            <family val="2"/>
          </rPr>
          <t xml:space="preserve">
only execute this when a table has been created from a spreadsheet via APEX SQL Workshop wizard.  Use the appropriate insert trigger definition in the spreadsheet instead</t>
        </r>
      </text>
    </comment>
    <comment ref="A2" authorId="0" shapeId="0">
      <text>
        <r>
          <rPr>
            <b/>
            <sz val="9"/>
            <color indexed="81"/>
            <rFont val="Tahoma"/>
            <charset val="1"/>
          </rPr>
          <t>Jesse Abdul:</t>
        </r>
        <r>
          <rPr>
            <sz val="9"/>
            <color indexed="81"/>
            <rFont val="Tahoma"/>
            <charset val="1"/>
          </rPr>
          <t xml:space="preserve">
Example</t>
        </r>
      </text>
    </comment>
  </commentList>
</comments>
</file>

<file path=xl/comments2.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3.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4.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sharedStrings.xml><?xml version="1.0" encoding="utf-8"?>
<sst xmlns="http://schemas.openxmlformats.org/spreadsheetml/2006/main" count="226" uniqueCount="119">
  <si>
    <t>TABLE NAME</t>
  </si>
  <si>
    <t>Primary Key Field</t>
  </si>
  <si>
    <t>Sequence Definition</t>
  </si>
  <si>
    <t>Sequence Name</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</si>
  <si>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</si>
  <si>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</si>
  <si>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</si>
  <si>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</si>
  <si>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</si>
  <si>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</si>
  <si>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</si>
  <si>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</si>
  <si>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</si>
  <si>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</si>
  <si>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</si>
  <si>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Alias</t>
  </si>
  <si>
    <t>Alias Length</t>
  </si>
  <si>
    <t>Alias Name Valid?</t>
  </si>
  <si>
    <t>VST</t>
  </si>
  <si>
    <t>Synonym DDL for alias</t>
  </si>
  <si>
    <t>Column Name</t>
  </si>
  <si>
    <t>Modified Column Name</t>
  </si>
  <si>
    <t>Modified Column Length</t>
  </si>
  <si>
    <t>Modified Column Name Ok?</t>
  </si>
  <si>
    <t>Abbreviation</t>
  </si>
  <si>
    <t>Meaning</t>
  </si>
  <si>
    <t>Vessel Trip</t>
  </si>
  <si>
    <t>ALTER TABLE COLUMN NAME DDL</t>
  </si>
  <si>
    <t>Table Comment</t>
  </si>
  <si>
    <t>PK Comment</t>
  </si>
  <si>
    <t>Table comment DDL</t>
  </si>
  <si>
    <t>Max PK Value Query (for seeding sequences)</t>
  </si>
  <si>
    <t>TABLE_NAME</t>
  </si>
  <si>
    <t>COLUMN_NAME</t>
  </si>
  <si>
    <t>COMMENTS</t>
  </si>
  <si>
    <t>Comment DDL</t>
  </si>
  <si>
    <t>Table Name Ok?</t>
  </si>
  <si>
    <t>Primary Key Field Ok?</t>
  </si>
  <si>
    <t>Update Trigger (For Tables with Auditing Fields)</t>
  </si>
  <si>
    <t>Insert Trigger (For Tables with Auditing Fields)</t>
  </si>
  <si>
    <t>Insert Trigger (For Tables without Auditing Fields)</t>
  </si>
  <si>
    <t>Reference Table Create DDL</t>
  </si>
  <si>
    <t>Reference Table Field Prefix (optional)</t>
  </si>
  <si>
    <t>Reference Table Plain Language Name (optional)</t>
  </si>
  <si>
    <t>Populate Reference Table DML</t>
  </si>
  <si>
    <t>Drop Automatically Created Trigger DDL</t>
  </si>
  <si>
    <t>Convert Foreign Key Reference DDL/DML</t>
  </si>
  <si>
    <t>Field Name</t>
  </si>
  <si>
    <t>Data Type</t>
  </si>
  <si>
    <t>Conversion DDL/DML</t>
  </si>
  <si>
    <t>Date</t>
  </si>
  <si>
    <t>Number</t>
  </si>
  <si>
    <t>Y/N</t>
  </si>
  <si>
    <t>Field Types</t>
  </si>
  <si>
    <t>Object Name</t>
  </si>
  <si>
    <t>SELECT reference</t>
  </si>
  <si>
    <t>TABLE_A</t>
  </si>
  <si>
    <t>FIELD_B</t>
  </si>
  <si>
    <t>Primary key for the TABLE_A table</t>
  </si>
  <si>
    <t>CU_MEAS_TYPES</t>
  </si>
  <si>
    <t>MEAS_TYPE_ID</t>
  </si>
  <si>
    <t>Measurement Type</t>
  </si>
  <si>
    <t>MEAS_TYPE</t>
  </si>
  <si>
    <t>AFF_RESPONSES</t>
  </si>
  <si>
    <t>APEX Feedback Form Responses
This table contains the different APEX feedback form responses</t>
  </si>
  <si>
    <t>APEX Feedback Form Response</t>
  </si>
  <si>
    <t>RESP</t>
  </si>
  <si>
    <t>RESP_TYPE_ID</t>
  </si>
  <si>
    <t>AFF_RESP_TYPES</t>
  </si>
  <si>
    <t>RESP_ID</t>
  </si>
  <si>
    <t>RESP_TYPE</t>
  </si>
  <si>
    <t>APEX Feedback Form Response Types</t>
  </si>
  <si>
    <t>PROJ_ID</t>
  </si>
  <si>
    <t>VC_PROJ_ID</t>
  </si>
  <si>
    <t>PROJ_NAME</t>
  </si>
  <si>
    <t>PROJ_DESC</t>
  </si>
  <si>
    <t>SSH_URL</t>
  </si>
  <si>
    <t>HTTP_URL</t>
  </si>
  <si>
    <t>README_URL</t>
  </si>
  <si>
    <t>AVATAR_URL</t>
  </si>
  <si>
    <t>PROJ_CREATE_DTM</t>
  </si>
  <si>
    <t>PROJ_UPDATE_DTM</t>
  </si>
  <si>
    <t>Primary key for the PRI_PROJ table</t>
  </si>
  <si>
    <t>Unique numeric ID of the project in the given version control system</t>
  </si>
  <si>
    <t>Name of the project</t>
  </si>
  <si>
    <t>Description of the project</t>
  </si>
  <si>
    <t>SSH URL for the project</t>
  </si>
  <si>
    <t>HTTP URL for the project</t>
  </si>
  <si>
    <t>Readme URL for the project</t>
  </si>
  <si>
    <t>Avatar URL for the project</t>
  </si>
  <si>
    <t>The date/time the project was created</t>
  </si>
  <si>
    <t>The date/time the project was last updated</t>
  </si>
  <si>
    <t>PRI_PROJ</t>
  </si>
  <si>
    <t>PRI_PROJ_TAGS</t>
  </si>
  <si>
    <t>TAG_ID</t>
  </si>
  <si>
    <t>PROJ_VISIBILITY</t>
  </si>
  <si>
    <t>PROJ_NAME_SPACE</t>
  </si>
  <si>
    <t>PROJ_SOURCE</t>
  </si>
  <si>
    <t>CREATE_DATE</t>
  </si>
  <si>
    <t>CREATED_BY</t>
  </si>
  <si>
    <t>LAST_MOD_DATE</t>
  </si>
  <si>
    <t>LAST_MOD_BY</t>
  </si>
  <si>
    <t>PRI_PROJ_TAGS_V</t>
  </si>
  <si>
    <t>TAG_NAME</t>
  </si>
  <si>
    <t>TAG_MSG</t>
  </si>
  <si>
    <t>TAG_COMMIT_AUTHOR</t>
  </si>
  <si>
    <t>TAG_COMMIT_DTM</t>
  </si>
  <si>
    <t>The visibility for the project (public, internal, private)</t>
  </si>
  <si>
    <t>project name including the namespace prefix</t>
  </si>
  <si>
    <t>the source of the project record (e.g. PIFSC GitLab, GitHub, manual entry)</t>
  </si>
  <si>
    <t>The date on which this record was created in the database</t>
  </si>
  <si>
    <t>The Oracle username of the person creating this record in the database</t>
  </si>
  <si>
    <t>The last date on which any of the data in this record was changed</t>
  </si>
  <si>
    <t>The Oracle username of the person making the most recent change to this record</t>
  </si>
  <si>
    <t>Primary key for the PRI_PROJ_TAGS table</t>
  </si>
  <si>
    <t>The name of the Git tag</t>
  </si>
  <si>
    <t>The message for the Git tag</t>
  </si>
  <si>
    <t>The author of the tagged commit</t>
  </si>
  <si>
    <t>The date/time the tagged commit was authored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</si>
</sst>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0" fillId="2"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3" borderId="0" xfId="0" applyFill="1"/>
    <xf numFmtId="0" fontId="0" fillId="0" borderId="0" xfId="0"/>
    <xf numFmtId="0" fontId="0" fillId="0" borderId="0" xfId="0"/>
    <xf numFmtId="0" fontId="0" fillId="0" borderId="0" xfId="0"/>
    <xf numFmtId="0" fontId="0" fillId="0"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4" borderId="0" xfId="0" applyFill="1"/>
    <xf numFmtId="0" fontId="0" fillId="4" borderId="0" xfId="0" applyFill="1" applyAlignment="1">
      <alignment wrapText="1"/>
    </xf>
    <xf numFmtId="0" fontId="1" fillId="5" borderId="0" xfId="0" applyFont="1" applyFill="1"/>
    <xf numFmtId="0" fontId="0" fillId="5" borderId="0" xfId="0" applyFill="1"/>
    <xf numFmtId="0" fontId="0" fillId="5" borderId="0" xfId="0" applyFill="1" applyAlignment="1">
      <alignment wrapText="1"/>
    </xf>
    <xf numFmtId="0" fontId="1"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0" fillId="0" borderId="0" xfId="0" applyFill="1" applyAlignment="1">
      <alignment wrapText="1"/>
    </xf>
    <xf numFmtId="0" fontId="0" fillId="0" borderId="0" xfId="0" applyAlignment="1">
      <alignment wrapText="1"/>
    </xf>
    <xf numFmtId="0" fontId="1" fillId="4" borderId="0" xfId="0" applyFont="1" applyFill="1"/>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2"/>
  <sheetViews>
    <sheetView topLeftCell="G1" workbookViewId="0">
      <pane xSplit="8655" ySplit="900" topLeftCell="R1" activePane="bottomRight"/>
      <selection activeCell="G1" sqref="G1"/>
      <selection pane="topRight" activeCell="X1" sqref="X1"/>
      <selection pane="bottomLeft" activeCell="G6" sqref="G6"/>
      <selection pane="bottomRight" activeCell="R6" sqref="R6"/>
    </sheetView>
  </sheetViews>
  <sheetFormatPr defaultRowHeight="15" x14ac:dyDescent="0.25"/>
  <cols>
    <col min="1" max="1" width="33" bestFit="1" customWidth="1"/>
    <col min="2" max="2" width="29.28515625" customWidth="1"/>
    <col min="3" max="3" width="32" bestFit="1" customWidth="1"/>
    <col min="4" max="4" width="32" customWidth="1"/>
    <col min="5" max="5" width="98.28515625" customWidth="1"/>
    <col min="6" max="6" width="37.140625" bestFit="1" customWidth="1"/>
    <col min="7" max="7" width="78.7109375" bestFit="1" customWidth="1"/>
    <col min="8" max="8" width="61.7109375" bestFit="1" customWidth="1"/>
    <col min="9" max="9" width="70.42578125" bestFit="1" customWidth="1"/>
    <col min="10" max="10" width="66" bestFit="1" customWidth="1"/>
    <col min="11" max="11" width="72.28515625" bestFit="1" customWidth="1"/>
    <col min="12" max="12" width="42.42578125" customWidth="1"/>
    <col min="13" max="13" width="33.85546875" customWidth="1"/>
    <col min="14" max="14" width="126.28515625" bestFit="1" customWidth="1"/>
    <col min="15" max="15" width="38.7109375" customWidth="1"/>
    <col min="16" max="16" width="54.7109375" customWidth="1"/>
    <col min="17" max="17" width="42.85546875" customWidth="1"/>
    <col min="18" max="18" width="45.85546875" bestFit="1" customWidth="1"/>
    <col min="19" max="19" width="42.85546875" bestFit="1" customWidth="1"/>
    <col min="20" max="20" width="44.28515625" bestFit="1" customWidth="1"/>
    <col min="21" max="21" width="54.7109375" hidden="1" customWidth="1"/>
    <col min="22" max="22" width="31.140625" bestFit="1" customWidth="1"/>
    <col min="23" max="23" width="31.140625" customWidth="1"/>
    <col min="24" max="24" width="50.7109375" customWidth="1"/>
    <col min="25" max="25" width="28.5703125" customWidth="1"/>
    <col min="26" max="26" width="39.5703125" customWidth="1"/>
    <col min="27" max="27" width="38.140625" bestFit="1" customWidth="1"/>
  </cols>
  <sheetData>
    <row r="1" spans="1:27" ht="30" x14ac:dyDescent="0.25">
      <c r="A1" s="24" t="s">
        <v>0</v>
      </c>
      <c r="B1" s="25" t="s">
        <v>36</v>
      </c>
      <c r="C1" s="24" t="s">
        <v>1</v>
      </c>
      <c r="D1" s="25" t="s">
        <v>37</v>
      </c>
      <c r="E1" s="24" t="s">
        <v>28</v>
      </c>
      <c r="F1" s="25" t="s">
        <v>3</v>
      </c>
      <c r="G1" s="26" t="s">
        <v>2</v>
      </c>
      <c r="H1" s="26" t="s">
        <v>4</v>
      </c>
      <c r="I1" s="26" t="s">
        <v>5</v>
      </c>
      <c r="J1" s="26" t="s">
        <v>6</v>
      </c>
      <c r="K1" s="26" t="s">
        <v>7</v>
      </c>
      <c r="L1" s="26" t="s">
        <v>8</v>
      </c>
      <c r="M1" s="26" t="s">
        <v>9</v>
      </c>
      <c r="N1" s="26" t="s">
        <v>10</v>
      </c>
      <c r="O1" s="26" t="s">
        <v>11</v>
      </c>
      <c r="P1" s="26" t="s">
        <v>30</v>
      </c>
      <c r="Q1" s="26" t="s">
        <v>29</v>
      </c>
      <c r="R1" s="26" t="s">
        <v>40</v>
      </c>
      <c r="S1" s="26" t="s">
        <v>39</v>
      </c>
      <c r="T1" s="26" t="s">
        <v>38</v>
      </c>
      <c r="U1" s="25" t="s">
        <v>31</v>
      </c>
      <c r="V1" s="24" t="s">
        <v>43</v>
      </c>
      <c r="W1" s="24" t="s">
        <v>42</v>
      </c>
      <c r="X1" s="26" t="s">
        <v>41</v>
      </c>
      <c r="Y1" s="21" t="s">
        <v>44</v>
      </c>
      <c r="Z1" s="26" t="s">
        <v>45</v>
      </c>
      <c r="AA1" s="21" t="s">
        <v>46</v>
      </c>
    </row>
    <row r="2" spans="1:27" s="11" customFormat="1" ht="27.75" customHeight="1" x14ac:dyDescent="0.25">
      <c r="A2" s="11" t="s">
        <v>59</v>
      </c>
      <c r="B2" s="11" t="str">
        <f>IF(LEN(A2) &lt; 22, "Yes", "No")</f>
        <v>Yes</v>
      </c>
      <c r="C2" s="11" t="s">
        <v>60</v>
      </c>
      <c r="D2" s="11" t="str">
        <f>IF(LEN(C2) &lt; 26, "Yes", "No")</f>
        <v>Yes</v>
      </c>
      <c r="E2" s="30"/>
      <c r="F2" s="11" t="str">
        <f t="shared" ref="F2" si="0">CONCATENATE(A2, "_SEQ")</f>
        <v>CU_MEAS_TYPES_SEQ</v>
      </c>
      <c r="G2" s="11" t="str">
        <f>CONCATENATE("CREATE SEQUENCE ",F2," INCREMENT BY 1 START WITH 1;")</f>
        <v>CREATE SEQUENCE CU_MEAS_TYPES_SEQ INCREMENT BY 1 START WITH 1;</v>
      </c>
      <c r="H2" s="11" t="str">
        <f t="shared" ref="H2" si="1">CONCATENATE("ALTER TABLE ", A2, " ADD (CREATE_DATE DATE );")</f>
        <v>ALTER TABLE CU_MEAS_TYPES ADD (CREATE_DATE DATE );</v>
      </c>
      <c r="I2" s="11" t="str">
        <f>CONCATENATE("ALTER TABLE ",A2, " ADD (CREATED_BY VARCHAR2(30) );")</f>
        <v>ALTER TABLE CU_MEAS_TYPES ADD (CREATED_BY VARCHAR2(30) );</v>
      </c>
      <c r="J2" s="11" t="str">
        <f>CONCATENATE("ALTER TABLE ",A2, " ADD (LAST_MOD_DATE DATE );")</f>
        <v>ALTER TABLE CU_MEAS_TYPES ADD (LAST_MOD_DATE DATE );</v>
      </c>
      <c r="K2" s="11" t="str">
        <f>CONCATENATE("ALTER TABLE ", A2, " ADD (LAST_MOD_BY VARCHAR2(30) );")</f>
        <v>ALTER TABLE CU_MEAS_TYPES ADD (LAST_MOD_BY VARCHAR2(30) );</v>
      </c>
      <c r="L2" s="11" t="str">
        <f t="shared" ref="L2" si="2">CONCATENATE("COMMENT ON COLUMN ",A2, ".CREATE_DATE IS 'The date on which this record was created in the database';")</f>
        <v>COMMENT ON COLUMN CU_MEAS_TYPES.CREATE_DATE IS 'The date on which this record was created in the database';</v>
      </c>
      <c r="M2" s="11" t="str">
        <f t="shared" ref="M2" si="3">CONCATENATE("COMMENT ON COLUMN ",A2,".CREATED_BY IS 'The Oracle username of the person creating this record in the database';")</f>
        <v>COMMENT ON COLUMN CU_MEAS_TYPES.CREATED_BY IS 'The Oracle username of the person creating this record in the database';</v>
      </c>
      <c r="N2" s="11" t="str">
        <f t="shared" ref="N2" si="4">CONCATENATE("COMMENT ON COLUMN ", A2, ".LAST_MOD_DATE IS 'The last date on which any of the data in this record was changed';")</f>
        <v>COMMENT ON COLUMN CU_MEAS_TYPES.LAST_MOD_DATE IS 'The last date on which any of the data in this record was changed';</v>
      </c>
      <c r="O2" s="11" t="str">
        <f t="shared" ref="O2" si="5">CONCATENATE("COMMENT ON COLUMN ", A2, ".LAST_MOD_BY IS 'The Oracle username of the person making the most recent change to this record';")</f>
        <v>COMMENT ON COLUMN CU_MEAS_TYPES.LAST_MOD_BY IS 'The Oracle username of the person making the most recent change to this record';</v>
      </c>
      <c r="P2" s="30" t="str">
        <f>CONCATENATE("COMMENT ON TABLE ", A2, " IS '", SUBSTITUTE(E2, "'", "''"), "';")</f>
        <v>COMMENT ON TABLE CU_MEAS_TYPES IS '';</v>
      </c>
      <c r="Q2" s="11" t="str">
        <f t="shared" ref="Q2" si="6">CONCATENATE("COMMENT ON COLUMN ", A2, ".", C2, " IS 'Primary Key for the ", A2, " table';")</f>
        <v>COMMENT ON COLUMN CU_MEAS_TYPES.MEAS_TYPE_ID IS 'Primary Key for the CU_MEAS_TYPES table';</v>
      </c>
      <c r="R2" s="30" t="str">
        <f>CONCATENATE("create or replace TRIGGER 
",A2, "_AUTO_BRI 
before insert on ",A2,"
for each row
begin
  select ",A2,"_SEQ.nextval into :new.",C2," from dual;
end;
/
")</f>
        <v xml:space="preserve">create or replace TRIGGER 
CU_MEAS_TYPES_AUTO_BRI 
before insert on CU_MEAS_TYPES
for each row
begin
  select CU_MEAS_TYPES_SEQ.nextval into :new.MEAS_TYPE_ID from dual;
end;
/
</v>
      </c>
      <c r="S2" s="30" t="str">
        <f>CONCATENATE("create or replace TRIGGER ",A2, "_AUTO_BRI
before insert on ", A2, "
for each row
begin
  select ", A2, "_SEQ.nextval into :new.", C2, " from dual;
  :NEW.CREATE_DATE := SYSDATE;
  :NEW.CREATED_BY := nvl(v('APP_USER'),user);
end;
/
")</f>
        <v xml:space="preserve">create or replace TRIGGER CU_MEAS_TYPES_AUTO_BRI
before insert on CU_MEAS_TYPES
for each row
begin
  select CU_MEAS_TYPES_SEQ.nextval into :new.MEAS_TYPE_ID from dual;
  :NEW.CREATE_DATE := SYSDATE;
  :NEW.CREATED_BY := nvl(v('APP_USER'),user);
end;
/
</v>
      </c>
      <c r="T2" s="30" t="str">
        <f>CONCATENATE("CREATE OR REPLACE TRIGGER ", A2, "_AUTO_BRU BEFORE
  UPDATE
    ON ", A2, " FOR EACH ROW 
    BEGIN 
      :NEW.LAST_MOD_DATE := SYSDATE;
      :NEW.LAST_MOD_BY := nvl(v('APP_USER'),user);
END;
/
")</f>
        <v xml:space="preserve">CREATE OR REPLACE TRIGGER CU_MEAS_TYPES_AUTO_BRU BEFORE
  UPDATE
    ON CU_MEAS_TYPES FOR EACH ROW 
    BEGIN 
      :NEW.LAST_MOD_DATE := SYSDATE;
      :NEW.LAST_MOD_BY := nvl(v('APP_USER'),user);
END;
/
</v>
      </c>
      <c r="U2" s="11" t="str">
        <f>CONCATENATE("SELECT MAX(", C2, ") FROM ", A2, ";")</f>
        <v>SELECT MAX(MEAS_TYPE_ID) FROM CU_MEAS_TYPES;</v>
      </c>
      <c r="V2" s="11" t="s">
        <v>61</v>
      </c>
      <c r="W2" s="11" t="s">
        <v>62</v>
      </c>
      <c r="X2" s="30" t="str">
        <f>CONCATENATE("CREATE TABLE ", A2, " 
(
  ", C2, " NUMBER NOT NULL 
, ", W2, "_CODE VARCHAR2(50) 
, ", W2, "_NAME VARCHAR2(200) NOT NULL 
, ", W2, "_DESC VARCHAR2(500) 
, CONSTRAINT ", A2, "_PK PRIMARY KEY 
  (
    ", C2, " 
  )
  ENABLE 
);
COMMENT ON COLUMN ", A2, ".", C2, " IS 'Primary key for the ", V2, " table';
COMMENT ON COLUMN ", A2, ".", W2, "_CODE IS 'Code for the given ", V2, "';
COMMENT ON COLUMN ", A2, ".", W2, "_NAME IS 'Name of the given ", V2, "';
COMMENT ON COLUMN ", A2, ".", W2, "_DESC IS 'Description for the given ", V2, "';
COMMENT ON TABLE ", A2, " IS '", "Reference Table for storing ", V2, " information';
ALTER TABLE ", A2, " ADD CONSTRAINT ", A2, "_U1 UNIQUE 
(
  ", W2, "_CODE 
)
ENABLE;
ALTER TABLE ", A2, " ADD CONSTRAINT ", A2, "_U2 UNIQUE 
(
  ", W2, "_NAME 
)
ENABLE;
")</f>
        <v xml:space="preserve">CREATE TABLE CU_MEAS_TYPES 
(
  MEAS_TYPE_ID NUMBER NOT NULL 
, MEAS_TYPE_CODE VARCHAR2(50) 
, MEAS_TYPE_NAME VARCHAR2(200) NOT NULL 
, MEAS_TYPE_DESC VARCHAR2(500) 
, CONSTRAINT CU_MEAS_TYPES_PK PRIMARY KEY 
  (
    MEAS_TYPE_ID 
  )
  ENABLE 
);
COMMENT ON COLUMN CU_MEAS_TYPES.MEAS_TYPE_ID IS 'Primary key for the Measurement Type table';
COMMENT ON COLUMN CU_MEAS_TYPES.MEAS_TYPE_CODE IS 'Code for the given Measurement Type';
COMMENT ON COLUMN CU_MEAS_TYPES.MEAS_TYPE_NAME IS 'Name of the given Measurement Type';
COMMENT ON COLUMN CU_MEAS_TYPES.MEAS_TYPE_DESC IS 'Description for the given Measurement Type';
COMMENT ON TABLE CU_MEAS_TYPES IS 'Reference Table for storing Measurement Type information';
ALTER TABLE CU_MEAS_TYPES ADD CONSTRAINT CU_MEAS_TYPES_U1 UNIQUE 
(
  MEAS_TYPE_CODE 
)
ENABLE;
ALTER TABLE CU_MEAS_TYPES ADD CONSTRAINT CU_MEAS_TYPES_U2 UNIQUE 
(
  MEAS_TYPE_NAME 
)
ENABLE;
</v>
      </c>
      <c r="Y2" s="30" t="str">
        <f t="shared" ref="Y2:Y7" si="7">CONCATENATE("insert into ", A2, " (", W2, "_NAME) SELECT distinct [FIELDNAME] from [TABLENAME] where [FIELDNAME] IS NOT NULL AND [FIELDNAME] &lt;&gt; 'NA';")</f>
        <v>insert into CU_MEAS_TYPES (MEAS_TYPE_NAME) SELECT distinct [FIELDNAME] from [TABLENAME] where [FIELDNAME] IS NOT NULL AND [FIELDNAME] &lt;&gt; 'NA';</v>
      </c>
      <c r="Z2" s="11" t="str">
        <f>CONCATENATE("DROP TRIGGER ""bi_", A2, """;")</f>
        <v>DROP TRIGGER "bi_CU_MEAS_TYPES";</v>
      </c>
      <c r="AA2" s="30" t="str">
        <f>CONCATENATE("--Define the foreign key reference from [TABLENAME] to ", A2, " and associate the reference records appropriately
--Populate the foreign key reference on [TABLENAME] to the reference table ", A2, "
UPDATE [TABLENAME] SET TEMP_DATA = ", C2, ", ", C2, " = NULL;
--modify the existing column
ALTER TABLE [TABLENAME]  
MODIFY (", C2, " NUMBER );
--create the foreign key reference index:
CREATE INDEX [INDEXNAME] ON [TABLENAME] (", C2, ");
--create the foreign key constraint:
ALTER TABLE [TABLENAME]
ADD CONSTRAINT [FKNAME] FOREIGN KEY
(
  ", C2, "
)
REFERENCES ", A2, "
(
  ", C2, "
)
ENABLE;
--populate the foreign key field with the reference table relationship:
UPDATE [TABLENAME] SET ", C2, " = (SELECT ", C2, " FROM ", A2, " WHERE ", W2, "_NAME = [TABLENAME].TEMP_DATA);
")</f>
        <v xml:space="preserve">--Define the foreign key reference from [TABLENAME] to CU_MEAS_TYPES and associate the reference records appropriately
--Populate the foreign key reference on [TABLENAME] to the reference table CU_MEAS_TYPES
UPDATE [TABLENAME] SET TEMP_DATA = MEAS_TYPE_ID, MEAS_TYPE_ID = NULL;
--modify the existing column
ALTER TABLE [TABLENAME]  
MODIFY (MEAS_TYPE_ID NUMBER );
--create the foreign key reference index:
CREATE INDEX [INDEXNAME] ON [TABLENAME] (MEAS_TYPE_ID);
--create the foreign key constraint:
ALTER TABLE [TABLENAME]
ADD CONSTRAINT [FKNAME] FOREIGN KEY
(
  MEAS_TYPE_ID
)
REFERENCES CU_MEAS_TYPES
(
  MEAS_TYPE_ID
)
ENABLE;
--populate the foreign key field with the reference table relationship:
UPDATE [TABLENAME] SET MEAS_TYPE_ID = (SELECT MEAS_TYPE_ID FROM CU_MEAS_TYPES WHERE MEAS_TYPE_NAME = [TABLENAME].TEMP_DATA);
</v>
      </c>
    </row>
    <row r="3" spans="1:27" ht="27.75" customHeight="1" x14ac:dyDescent="0.25">
      <c r="A3" s="19" t="s">
        <v>63</v>
      </c>
      <c r="B3" s="16" t="str">
        <f>IF(LEN(A3) &lt; 22, "Yes", "No")</f>
        <v>Yes</v>
      </c>
      <c r="C3" s="19" t="s">
        <v>69</v>
      </c>
      <c r="D3" s="16" t="str">
        <f>IF(LEN(C3) &lt; 26, "Yes", "No")</f>
        <v>Yes</v>
      </c>
      <c r="E3" s="20" t="s">
        <v>64</v>
      </c>
      <c r="F3" s="16" t="str">
        <f>CONCATENATE(A3, "_SEQ")</f>
        <v>AFF_RESPONSES_SEQ</v>
      </c>
      <c r="G3" s="22" t="str">
        <f>CONCATENATE("CREATE SEQUENCE ",F3," INCREMENT BY 1 START WITH 1;")</f>
        <v>CREATE SEQUENCE AFF_RESPONSES_SEQ INCREMENT BY 1 START WITH 1;</v>
      </c>
      <c r="H3" s="22" t="str">
        <f t="shared" ref="H3:H8" si="8">CONCATENATE("ALTER TABLE ", A3, " ADD (CREATE_DATE DATE );")</f>
        <v>ALTER TABLE AFF_RESPONSES ADD (CREATE_DATE DATE );</v>
      </c>
      <c r="I3" s="22" t="str">
        <f t="shared" ref="I3:I8" si="9">CONCATENATE("ALTER TABLE ",A3, " ADD (CREATED_BY VARCHAR2(30) );")</f>
        <v>ALTER TABLE AFF_RESPONSES ADD (CREATED_BY VARCHAR2(30) );</v>
      </c>
      <c r="J3" s="22" t="str">
        <f t="shared" ref="J3:J8" si="10">CONCATENATE("ALTER TABLE ",A3, " ADD (LAST_MOD_DATE DATE );")</f>
        <v>ALTER TABLE AFF_RESPONSES ADD (LAST_MOD_DATE DATE );</v>
      </c>
      <c r="K3" s="22" t="str">
        <f t="shared" ref="K3:K8" si="11">CONCATENATE("ALTER TABLE ", A3, " ADD (LAST_MOD_BY VARCHAR2(30) );")</f>
        <v>ALTER TABLE AFF_RESPONSES ADD (LAST_MOD_BY VARCHAR2(30) );</v>
      </c>
      <c r="L3" s="22" t="str">
        <f>CONCATENATE("COMMENT ON COLUMN ",A3, ".CREATE_DATE IS 'The date on which this record was created in the database';")</f>
        <v>COMMENT ON COLUMN AFF_RESPONSES.CREATE_DATE IS 'The date on which this record was created in the database';</v>
      </c>
      <c r="M3" s="22" t="str">
        <f>CONCATENATE("COMMENT ON COLUMN ",A3,".CREATED_BY IS 'The Oracle username of the person creating this record in the database';")</f>
        <v>COMMENT ON COLUMN AFF_RESPONSES.CREATED_BY IS 'The Oracle username of the person creating this record in the database';</v>
      </c>
      <c r="N3" s="22" t="str">
        <f>CONCATENATE("COMMENT ON COLUMN ", A3, ".LAST_MOD_DATE IS 'The last date on which any of the data in this record was changed';")</f>
        <v>COMMENT ON COLUMN AFF_RESPONSES.LAST_MOD_DATE IS 'The last date on which any of the data in this record was changed';</v>
      </c>
      <c r="O3" s="22" t="str">
        <f>CONCATENATE("COMMENT ON COLUMN ", A3, ".LAST_MOD_BY IS 'The Oracle username of the person making the most recent change to this record';")</f>
        <v>COMMENT ON COLUMN AFF_RESPONSES.LAST_MOD_BY IS 'The Oracle username of the person making the most recent change to this record';</v>
      </c>
      <c r="P3" s="23" t="str">
        <f>CONCATENATE("COMMENT ON TABLE ", A3, " IS '", SUBSTITUTE(E3, "'", "''"), "';")</f>
        <v>COMMENT ON TABLE AFF_RESPONSES IS 'APEX Feedback Form Responses
This table contains the different APEX feedback form responses';</v>
      </c>
      <c r="Q3" s="22" t="str">
        <f>CONCATENATE("COMMENT ON COLUMN ", A3, ".", C3, " IS 'Primary Key for the ", A3, " table';")</f>
        <v>COMMENT ON COLUMN AFF_RESPONSES.RESP_ID IS 'Primary Key for the AFF_RESPONSES table';</v>
      </c>
      <c r="R3" s="23" t="str">
        <f>CONCATENATE("create or replace TRIGGER 
",A3, "_AUTO_BRI 
before insert on ",A3,"
for each row
begin
  select ",A3,"_SEQ.nextval into :new.",C3," from dual;
end;
/
")</f>
        <v xml:space="preserve">create or replace TRIGGER 
AFF_RESPONSES_AUTO_BRI 
before insert on AFF_RESPONSES
for each row
begin
  select AFF_RESPONSES_SEQ.nextval into :new.RESP_ID from dual;
end;
/
</v>
      </c>
      <c r="S3" s="23" t="str">
        <f>CONCATENATE("create or replace TRIGGER ",A3, "_AUTO_BRI
before insert on ", A3, "
for each row
begin
  select ", A3, "_SEQ.nextval into :new.", C3, " from dual;
  :NEW.CREATE_DATE := SYSDATE;
  :NEW.CREATED_BY := nvl(v('APP_USER'),user);
end;
/
")</f>
        <v xml:space="preserve">create or replace TRIGGER AFF_RESPONSES_AUTO_BRI
before insert on AFF_RESPONSES
for each row
begin
  select AFF_RESPONSES_SEQ.nextval into :new.RESP_ID from dual;
  :NEW.CREATE_DATE := SYSDATE;
  :NEW.CREATED_BY := nvl(v('APP_USER'),user);
end;
/
</v>
      </c>
      <c r="T3" s="23" t="str">
        <f>CONCATENATE("CREATE OR REPLACE TRIGGER ", A3, "_AUTO_BRU BEFORE
  UPDATE
    ON ", A3, " FOR EACH ROW 
    BEGIN 
      :NEW.LAST_MOD_DATE := SYSDATE;
      :NEW.LAST_MOD_BY := nvl(v('APP_USER'),user);
END;
/
")</f>
        <v xml:space="preserve">CREATE OR REPLACE TRIGGER AFF_RESPONSES_AUTO_BRU BEFORE
  UPDATE
    ON AFF_RESPONSES FOR EACH ROW 
    BEGIN 
      :NEW.LAST_MOD_DATE := SYSDATE;
      :NEW.LAST_MOD_BY := nvl(v('APP_USER'),user);
END;
/
</v>
      </c>
      <c r="V3" s="19" t="s">
        <v>65</v>
      </c>
      <c r="W3" s="19" t="s">
        <v>66</v>
      </c>
      <c r="X3" s="27" t="str">
        <f t="shared" ref="X3:X8" si="12">CONCATENATE("CREATE TABLE ", A3, " 
(
  ", C3, " NUMBER NOT NULL 
, ", W3, "_CODE VARCHAR2(50) 
, ", W3, "_NAME VARCHAR2(200) NOT NULL 
, ", W3, "_DESC VARCHAR2(500) 
, CONSTRAINT ", A3, "_PK PRIMARY KEY 
  (
    ", C3, " 
  )
  ENABLE 
);
COMMENT ON COLUMN ", A3, ".", C3, " IS 'Primary key for the ", V3, " table';
COMMENT ON COLUMN ", A3, ".", W3, "_CODE IS 'Code for the given ", V3, "';
COMMENT ON COLUMN ", A3, ".", W3, "_NAME IS 'Name of the given ", V3, "';
COMMENT ON COLUMN ", A3, ".", W3, "_DESC IS 'Description for the given ", V3, "';
COMMENT ON TABLE ", A3, " IS '", "Reference Table for storing ", V3, " information';
ALTER TABLE ", A3, " ADD CONSTRAINT ", A3, "_U1 UNIQUE 
(
  ", W3, "_CODE 
)
ENABLE;
ALTER TABLE ", A3, " ADD CONSTRAINT ", A3, "_U2 UNIQUE 
(
  ", W3, "_NAME 
)
ENABLE;
")</f>
        <v xml:space="preserve">CREATE TABLE AFF_RESPONSES 
(
  RESP_ID NUMBER NOT NULL 
, RESP_CODE VARCHAR2(50) 
, RESP_NAME VARCHAR2(200) NOT NULL 
, RESP_DESC VARCHAR2(500) 
, CONSTRAINT AFF_RESPONSES_PK PRIMARY KEY 
  (
    RESP_ID 
  )
  ENABLE 
);
COMMENT ON COLUMN AFF_RESPONSES.RESP_ID IS 'Primary key for the APEX Feedback Form Response table';
COMMENT ON COLUMN AFF_RESPONSES.RESP_CODE IS 'Code for the given APEX Feedback Form Response';
COMMENT ON COLUMN AFF_RESPONSES.RESP_NAME IS 'Name of the given APEX Feedback Form Response';
COMMENT ON COLUMN AFF_RESPONSES.RESP_DESC IS 'Description for the given APEX Feedback Form Response';
COMMENT ON TABLE AFF_RESPONSES IS 'Reference Table for storing APEX Feedback Form Response information';
ALTER TABLE AFF_RESPONSES ADD CONSTRAINT AFF_RESPONSES_U1 UNIQUE 
(
  RESP_CODE 
)
ENABLE;
ALTER TABLE AFF_RESPONSES ADD CONSTRAINT AFF_RESPONSES_U2 UNIQUE 
(
  RESP_NAME 
)
ENABLE;
</v>
      </c>
      <c r="Y3" s="27" t="str">
        <f t="shared" si="7"/>
        <v>insert into AFF_RESPONSES (RESP_NAME) SELECT distinct [FIELDNAME] from [TABLENAME] where [FIELDNAME] IS NOT NULL AND [FIELDNAME] &lt;&gt; 'NA';</v>
      </c>
      <c r="Z3" s="16" t="str">
        <f t="shared" ref="Z3:Z8" si="13">CONCATENATE("DROP TRIGGER ""bi_", A3, """;")</f>
        <v>DROP TRIGGER "bi_AFF_RESPONSES";</v>
      </c>
      <c r="AA3" s="28" t="str">
        <f t="shared" ref="AA3:AA8" si="14">CONCATENATE("--Define the foreign key reference from [TABLENAME] to ", A3, " and associate the reference records appropriately
--Populate the foreign key reference on [TABLENAME] to the reference table ", A3, "
UPDATE [TABLENAME] SET TEMP_DATA = ", C3, ", ", C3, " = NULL;
--modify the existing column
ALTER TABLE [TABLENAME]  
MODIFY (", C3, " NUMBER );
--create the foreign key reference index:
CREATE INDEX [INDEXNAME] ON [TABLENAME] (", C3, ");
--create the foreign key constraint:
ALTER TABLE [TABLENAME]
ADD CONSTRAINT [FKNAME] FOREIGN KEY
(
  ", C3, "
)
REFERENCES ", A3, "
(
  ", C3, "
)
ENABLE;
--populate the foreign key field with the reference table relationship:
UPDATE [TABLENAME] SET ", C3, " = (SELECT ", C3, " FROM ", A3, " WHERE ", W3, "_NAME = [TABLENAME].TEMP_DATA);
")</f>
        <v xml:space="preserve">--Define the foreign key reference from [TABLENAME] to AFF_RESPONSES and associate the reference records appropriately
--Populate the foreign key reference on [TABLENAME] to the reference table AFF_RESPONSES
UPDATE [TABLENAME] SET TEMP_DATA = RESP_ID, RESP_ID = NULL;
--modify the existing column
ALTER TABLE [TABLENAME]  
MODIFY (RESP_ID NUMBER );
--create the foreign key reference index:
CREATE INDEX [INDEXNAME] ON [TABLENAME] (RESP_ID);
--create the foreign key constraint:
ALTER TABLE [TABLENAME]
ADD CONSTRAINT [FKNAME] FOREIGN KEY
(
  RESP_ID
)
REFERENCES AFF_RESPONSES
(
  RESP_ID
)
ENABLE;
--populate the foreign key field with the reference table relationship:
UPDATE [TABLENAME] SET RESP_ID = (SELECT RESP_ID FROM AFF_RESPONSES WHERE RESP_NAME = [TABLENAME].TEMP_DATA);
</v>
      </c>
    </row>
    <row r="4" spans="1:27" s="16" customFormat="1" ht="27.75" customHeight="1" x14ac:dyDescent="0.25">
      <c r="A4" s="19" t="s">
        <v>68</v>
      </c>
      <c r="B4" s="16" t="str">
        <f>IF(LEN(A4) &lt; 22, "Yes", "No")</f>
        <v>Yes</v>
      </c>
      <c r="C4" s="19" t="s">
        <v>67</v>
      </c>
      <c r="D4" s="16" t="str">
        <f>IF(LEN(C4) &lt; 26, "Yes", "No")</f>
        <v>Yes</v>
      </c>
      <c r="E4" s="20"/>
      <c r="F4" s="16" t="str">
        <f t="shared" ref="F4:F32" si="15">CONCATENATE(A4, "_SEQ")</f>
        <v>AFF_RESP_TYPES_SEQ</v>
      </c>
      <c r="G4" s="22" t="str">
        <f>CONCATENATE("CREATE SEQUENCE ",F4," INCREMENT BY 1 START WITH 1;")</f>
        <v>CREATE SEQUENCE AFF_RESP_TYPES_SEQ INCREMENT BY 1 START WITH 1;</v>
      </c>
      <c r="H4" s="22" t="str">
        <f t="shared" si="8"/>
        <v>ALTER TABLE AFF_RESP_TYPES ADD (CREATE_DATE DATE );</v>
      </c>
      <c r="I4" s="22" t="str">
        <f t="shared" si="9"/>
        <v>ALTER TABLE AFF_RESP_TYPES ADD (CREATED_BY VARCHAR2(30) );</v>
      </c>
      <c r="J4" s="22" t="str">
        <f t="shared" si="10"/>
        <v>ALTER TABLE AFF_RESP_TYPES ADD (LAST_MOD_DATE DATE );</v>
      </c>
      <c r="K4" s="22" t="str">
        <f t="shared" si="11"/>
        <v>ALTER TABLE AFF_RESP_TYPES ADD (LAST_MOD_BY VARCHAR2(30) );</v>
      </c>
      <c r="L4" s="22" t="str">
        <f t="shared" ref="L4:L8" si="16">CONCATENATE("COMMENT ON COLUMN ",A4, ".CREATE_DATE IS 'The date on which this record was created in the database';")</f>
        <v>COMMENT ON COLUMN AFF_RESP_TYPES.CREATE_DATE IS 'The date on which this record was created in the database';</v>
      </c>
      <c r="M4" s="22" t="str">
        <f t="shared" ref="M4:M8" si="17">CONCATENATE("COMMENT ON COLUMN ",A4,".CREATED_BY IS 'The Oracle username of the person creating this record in the database';")</f>
        <v>COMMENT ON COLUMN AFF_RESP_TYPES.CREATED_BY IS 'The Oracle username of the person creating this record in the database';</v>
      </c>
      <c r="N4" s="22" t="str">
        <f t="shared" ref="N4:N8" si="18">CONCATENATE("COMMENT ON COLUMN ", A4, ".LAST_MOD_DATE IS 'The last date on which any of the data in this record was changed';")</f>
        <v>COMMENT ON COLUMN AFF_RESP_TYPES.LAST_MOD_DATE IS 'The last date on which any of the data in this record was changed';</v>
      </c>
      <c r="O4" s="22" t="str">
        <f t="shared" ref="O4:O8" si="19">CONCATENATE("COMMENT ON COLUMN ", A4, ".LAST_MOD_BY IS 'The Oracle username of the person making the most recent change to this record';")</f>
        <v>COMMENT ON COLUMN AFF_RESP_TYPES.LAST_MOD_BY IS 'The Oracle username of the person making the most recent change to this record';</v>
      </c>
      <c r="P4" s="23" t="str">
        <f t="shared" ref="P4:P8" si="20">CONCATENATE("COMMENT ON TABLE ", A4, " IS '", SUBSTITUTE(E4, "'", "''"), "';")</f>
        <v>COMMENT ON TABLE AFF_RESP_TYPES IS '';</v>
      </c>
      <c r="Q4" s="22" t="str">
        <f t="shared" ref="Q4:Q8" si="21">CONCATENATE("COMMENT ON COLUMN ", A4, ".", C4, " IS 'Primary Key for the ", A4, " table';")</f>
        <v>COMMENT ON COLUMN AFF_RESP_TYPES.RESP_TYPE_ID IS 'Primary Key for the AFF_RESP_TYPES table';</v>
      </c>
      <c r="R4" s="23" t="str">
        <f t="shared" ref="R4:R8" si="22">CONCATENATE("create or replace TRIGGER 
",A4, "_AUTO_BRI 
before insert on ",A4,"
for each row
begin
  select ",A4,"_SEQ.nextval into :new.",C4," from dual;
end;
/
")</f>
        <v xml:space="preserve">create or replace TRIGGER 
AFF_RESP_TYPES_AUTO_BRI 
before insert on AFF_RESP_TYPES
for each row
begin
  select AFF_RESP_TYPES_SEQ.nextval into :new.RESP_TYPE_ID from dual;
end;
/
</v>
      </c>
      <c r="S4" s="23" t="str">
        <f t="shared" ref="S4:S8" si="23">CONCATENATE("create or replace TRIGGER ",A4, "_AUTO_BRI
before insert on ", A4, "
for each row
begin
  select ", A4, "_SEQ.nextval into :new.", C4, " from dual;
  :NEW.CREATE_DATE := SYSDATE;
  :NEW.CREATED_BY := nvl(v('APP_USER'),user);
end;
/
")</f>
        <v xml:space="preserve">create or replace TRIGGER AFF_RESP_TYPES_AUTO_BRI
before insert on AFF_RESP_TYPES
for each row
begin
  select AFF_RESP_TYPES_SEQ.nextval into :new.RESP_TYPE_ID from dual;
  :NEW.CREATE_DATE := SYSDATE;
  :NEW.CREATED_BY := nvl(v('APP_USER'),user);
end;
/
</v>
      </c>
      <c r="T4" s="23" t="str">
        <f t="shared" ref="T4:T8" si="24">CONCATENATE("CREATE OR REPLACE TRIGGER ", A4, "_AUTO_BRU BEFORE
  UPDATE
    ON ", A4, " FOR EACH ROW 
    BEGIN 
      :NEW.LAST_MOD_DATE := SYSDATE;
      :NEW.LAST_MOD_BY := nvl(v('APP_USER'),user);
END;
/
")</f>
        <v xml:space="preserve">CREATE OR REPLACE TRIGGER AFF_RESP_TYPES_AUTO_BRU BEFORE
  UPDATE
    ON AFF_RESP_TYPES FOR EACH ROW 
    BEGIN 
      :NEW.LAST_MOD_DATE := SYSDATE;
      :NEW.LAST_MOD_BY := nvl(v('APP_USER'),user);
END;
/
</v>
      </c>
      <c r="U4" s="16" t="str">
        <f>CONCATENATE("SELECT MAX(", C4, ") FROM ", A4, ";")</f>
        <v>SELECT MAX(RESP_TYPE_ID) FROM AFF_RESP_TYPES;</v>
      </c>
      <c r="V4" s="19" t="s">
        <v>71</v>
      </c>
      <c r="W4" s="19" t="s">
        <v>70</v>
      </c>
      <c r="X4" s="27" t="str">
        <f t="shared" si="12"/>
        <v xml:space="preserve">CREATE TABLE AFF_RESP_TYPES 
(
  RESP_TYPE_ID NUMBER NOT NULL 
, RESP_TYPE_CODE VARCHAR2(50) 
, RESP_TYPE_NAME VARCHAR2(200) NOT NULL 
, RESP_TYPE_DESC VARCHAR2(500) 
, CONSTRAINT AFF_RESP_TYPES_PK PRIMARY KEY 
  (
    RESP_TYPE_ID 
  )
  ENABLE 
);
COMMENT ON COLUMN AFF_RESP_TYPES.RESP_TYPE_ID IS 'Primary key for the APEX Feedback Form Response Types table';
COMMENT ON COLUMN AFF_RESP_TYPES.RESP_TYPE_CODE IS 'Code for the given APEX Feedback Form Response Types';
COMMENT ON COLUMN AFF_RESP_TYPES.RESP_TYPE_NAME IS 'Name of the given APEX Feedback Form Response Types';
COMMENT ON COLUMN AFF_RESP_TYPES.RESP_TYPE_DESC IS 'Description for the given APEX Feedback Form Response Types';
COMMENT ON TABLE AFF_RESP_TYPES IS 'Reference Table for storing APEX Feedback Form Response Types information';
ALTER TABLE AFF_RESP_TYPES ADD CONSTRAINT AFF_RESP_TYPES_U1 UNIQUE 
(
  RESP_TYPE_CODE 
)
ENABLE;
ALTER TABLE AFF_RESP_TYPES ADD CONSTRAINT AFF_RESP_TYPES_U2 UNIQUE 
(
  RESP_TYPE_NAME 
)
ENABLE;
</v>
      </c>
      <c r="Y4" s="27" t="str">
        <f t="shared" si="7"/>
        <v>insert into AFF_RESP_TYPES (RESP_TYPE_NAME) SELECT distinct [FIELDNAME] from [TABLENAME] where [FIELDNAME] IS NOT NULL AND [FIELDNAME] &lt;&gt; 'NA';</v>
      </c>
      <c r="Z4" s="16" t="str">
        <f t="shared" si="13"/>
        <v>DROP TRIGGER "bi_AFF_RESP_TYPES";</v>
      </c>
      <c r="AA4" s="28" t="str">
        <f t="shared" si="14"/>
        <v xml:space="preserve">--Define the foreign key reference from [TABLENAME] to AFF_RESP_TYPES and associate the reference records appropriately
--Populate the foreign key reference on [TABLENAME] to the reference table AFF_RESP_TYPES
UPDATE [TABLENAME] SET TEMP_DATA = RESP_TYPE_ID, RESP_TYPE_ID = NULL;
--modify the existing column
ALTER TABLE [TABLENAME]  
MODIFY (RESP_TYPE_ID NUMBER );
--create the foreign key reference index:
CREATE INDEX [INDEXNAME] ON [TABLENAME] (RESP_TYPE_ID);
--create the foreign key constraint:
ALTER TABLE [TABLENAME]
ADD CONSTRAINT [FKNAME] FOREIGN KEY
(
  RESP_TYPE_ID
)
REFERENCES AFF_RESP_TYPES
(
  RESP_TYPE_ID
)
ENABLE;
--populate the foreign key field with the reference table relationship:
UPDATE [TABLENAME] SET RESP_TYPE_ID = (SELECT RESP_TYPE_ID FROM AFF_RESP_TYPES WHERE RESP_TYPE_NAME = [TABLENAME].TEMP_DATA);
</v>
      </c>
    </row>
    <row r="5" spans="1:27" ht="27.75" customHeight="1" x14ac:dyDescent="0.25">
      <c r="A5" s="19" t="s">
        <v>92</v>
      </c>
      <c r="B5" s="16" t="str">
        <f t="shared" ref="B5:B32" si="25">IF(LEN(A5) &lt; 22, "Yes", "No")</f>
        <v>Yes</v>
      </c>
      <c r="C5" s="19" t="s">
        <v>72</v>
      </c>
      <c r="D5" s="16" t="str">
        <f t="shared" ref="D5:D32" si="26">IF(LEN(C5) &lt; 26, "Yes", "No")</f>
        <v>Yes</v>
      </c>
      <c r="E5" s="19"/>
      <c r="F5" s="16" t="str">
        <f t="shared" si="15"/>
        <v>PRI_PROJ_SEQ</v>
      </c>
      <c r="G5" s="22" t="str">
        <f>CONCATENATE("CREATE SEQUENCE ",F5," INCREMENT BY 1 START WITH 1;")</f>
        <v>CREATE SEQUENCE PRI_PROJ_SEQ INCREMENT BY 1 START WITH 1;</v>
      </c>
      <c r="H5" s="22" t="str">
        <f t="shared" si="8"/>
        <v>ALTER TABLE PRI_PROJ ADD (CREATE_DATE DATE );</v>
      </c>
      <c r="I5" s="22" t="str">
        <f t="shared" si="9"/>
        <v>ALTER TABLE PRI_PROJ ADD (CREATED_BY VARCHAR2(30) );</v>
      </c>
      <c r="J5" s="22" t="str">
        <f t="shared" si="10"/>
        <v>ALTER TABLE PRI_PROJ ADD (LAST_MOD_DATE DATE );</v>
      </c>
      <c r="K5" s="22" t="str">
        <f t="shared" si="11"/>
        <v>ALTER TABLE PRI_PROJ ADD (LAST_MOD_BY VARCHAR2(30) );</v>
      </c>
      <c r="L5" s="22" t="str">
        <f t="shared" si="16"/>
        <v>COMMENT ON COLUMN PRI_PROJ.CREATE_DATE IS 'The date on which this record was created in the database';</v>
      </c>
      <c r="M5" s="22" t="str">
        <f t="shared" si="17"/>
        <v>COMMENT ON COLUMN PRI_PROJ.CREATED_BY IS 'The Oracle username of the person creating this record in the database';</v>
      </c>
      <c r="N5" s="22" t="str">
        <f t="shared" si="18"/>
        <v>COMMENT ON COLUMN PRI_PROJ.LAST_MOD_DATE IS 'The last date on which any of the data in this record was changed';</v>
      </c>
      <c r="O5" s="22" t="str">
        <f t="shared" si="19"/>
        <v>COMMENT ON COLUMN PRI_PROJ.LAST_MOD_BY IS 'The Oracle username of the person making the most recent change to this record';</v>
      </c>
      <c r="P5" s="23" t="str">
        <f t="shared" si="20"/>
        <v>COMMENT ON TABLE PRI_PROJ IS '';</v>
      </c>
      <c r="Q5" s="22" t="str">
        <f t="shared" si="21"/>
        <v>COMMENT ON COLUMN PRI_PROJ.PROJ_ID IS 'Primary Key for the PRI_PROJ table';</v>
      </c>
      <c r="R5" s="23" t="str">
        <f t="shared" si="22"/>
        <v xml:space="preserve">create or replace TRIGGER 
PRI_PROJ_AUTO_BRI 
before insert on PRI_PROJ
for each row
begin
  select PRI_PROJ_SEQ.nextval into :new.PROJ_ID from dual;
end;
/
</v>
      </c>
      <c r="S5" s="23" t="str">
        <f t="shared" si="23"/>
        <v xml:space="preserve">create or replace TRIGGER PRI_PROJ_AUTO_BRI
before insert on PRI_PROJ
for each row
begin
  select PRI_PROJ_SEQ.nextval into :new.PROJ_ID from dual;
  :NEW.CREATE_DATE := SYSDATE;
  :NEW.CREATED_BY := nvl(v('APP_USER'),user);
end;
/
</v>
      </c>
      <c r="T5" s="23" t="str">
        <f t="shared" si="24"/>
        <v xml:space="preserve">CREATE OR REPLACE TRIGGER PRI_PROJ_AUTO_BRU BEFORE
  UPDATE
    ON PRI_PROJ FOR EACH ROW 
    BEGIN 
      :NEW.LAST_MOD_DATE := SYSDATE;
      :NEW.LAST_MOD_BY := nvl(v('APP_USER'),user);
END;
/
</v>
      </c>
      <c r="V5" s="19"/>
      <c r="W5" s="19"/>
      <c r="X5" s="27" t="str">
        <f t="shared" si="12"/>
        <v xml:space="preserve">CREATE TABLE PRI_PROJ 
(
  PROJ_ID NUMBER NOT NULL 
, _CODE VARCHAR2(50) 
, _NAME VARCHAR2(200) NOT NULL 
, _DESC VARCHAR2(500) 
, CONSTRAINT PRI_PROJ_PK PRIMARY KEY 
  (
    PROJ_ID 
  )
  ENABLE 
);
COMMENT ON COLUMN PRI_PROJ.PROJ_ID IS 'Primary key for the  table';
COMMENT ON COLUMN PRI_PROJ._CODE IS 'Code for the given ';
COMMENT ON COLUMN PRI_PROJ._NAME IS 'Name of the given ';
COMMENT ON COLUMN PRI_PROJ._DESC IS 'Description for the given ';
COMMENT ON TABLE PRI_PROJ IS 'Reference Table for storing  information';
ALTER TABLE PRI_PROJ ADD CONSTRAINT PRI_PROJ_U1 UNIQUE 
(
  _CODE 
)
ENABLE;
ALTER TABLE PRI_PROJ ADD CONSTRAINT PRI_PROJ_U2 UNIQUE 
(
  _NAME 
)
ENABLE;
</v>
      </c>
      <c r="Y5" s="27" t="str">
        <f t="shared" si="7"/>
        <v>insert into PRI_PROJ (_NAME) SELECT distinct [FIELDNAME] from [TABLENAME] where [FIELDNAME] IS NOT NULL AND [FIELDNAME] &lt;&gt; 'NA';</v>
      </c>
      <c r="Z5" s="16" t="str">
        <f t="shared" si="13"/>
        <v>DROP TRIGGER "bi_PRI_PROJ";</v>
      </c>
      <c r="AA5" s="28" t="str">
        <f t="shared" si="14"/>
        <v xml:space="preserve">--Define the foreign key reference from [TABLENAME] to PRI_PROJ and associate the reference records appropriately
--Populate the foreign key reference on [TABLENAME] to the reference table PRI_PROJ
UPDATE [TABLENAME] SET TEMP_DATA = PROJ_ID, PROJ_ID = NULL;
--modify the existing column
ALTER TABLE [TABLENAME]  
MODIFY (PROJ_ID NUMBER );
--create the foreign key reference index:
CREATE INDEX [INDEXNAME] ON [TABLENAME] (PROJ_ID);
--create the foreign key constraint:
ALTER TABLE [TABLENAME]
ADD CONSTRAINT [FKNAME] FOREIGN KEY
(
  PROJ_ID
)
REFERENCES PRI_PROJ
(
  PROJ_ID
)
ENABLE;
--populate the foreign key field with the reference table relationship:
UPDATE [TABLENAME] SET PROJ_ID = (SELECT PROJ_ID FROM PRI_PROJ WHERE _NAME = [TABLENAME].TEMP_DATA);
</v>
      </c>
    </row>
    <row r="6" spans="1:27" ht="27.75" customHeight="1" x14ac:dyDescent="0.25">
      <c r="A6" s="19" t="s">
        <v>93</v>
      </c>
      <c r="B6" s="16" t="str">
        <f t="shared" si="25"/>
        <v>Yes</v>
      </c>
      <c r="C6" s="19" t="s">
        <v>94</v>
      </c>
      <c r="D6" s="16" t="str">
        <f t="shared" si="26"/>
        <v>Yes</v>
      </c>
      <c r="E6" s="19"/>
      <c r="F6" s="16" t="str">
        <f t="shared" si="15"/>
        <v>PRI_PROJ_TAGS_SEQ</v>
      </c>
      <c r="G6" s="22" t="str">
        <f t="shared" ref="G6:G8" si="27">CONCATENATE("CREATE SEQUENCE ",F6," INCREMENT BY 1 START WITH 1;")</f>
        <v>CREATE SEQUENCE PRI_PROJ_TAGS_SEQ INCREMENT BY 1 START WITH 1;</v>
      </c>
      <c r="H6" s="22" t="str">
        <f t="shared" si="8"/>
        <v>ALTER TABLE PRI_PROJ_TAGS ADD (CREATE_DATE DATE );</v>
      </c>
      <c r="I6" s="22" t="str">
        <f t="shared" si="9"/>
        <v>ALTER TABLE PRI_PROJ_TAGS ADD (CREATED_BY VARCHAR2(30) );</v>
      </c>
      <c r="J6" s="22" t="str">
        <f t="shared" si="10"/>
        <v>ALTER TABLE PRI_PROJ_TAGS ADD (LAST_MOD_DATE DATE );</v>
      </c>
      <c r="K6" s="22" t="str">
        <f t="shared" si="11"/>
        <v>ALTER TABLE PRI_PROJ_TAGS ADD (LAST_MOD_BY VARCHAR2(30) );</v>
      </c>
      <c r="L6" s="22" t="str">
        <f t="shared" si="16"/>
        <v>COMMENT ON COLUMN PRI_PROJ_TAGS.CREATE_DATE IS 'The date on which this record was created in the database';</v>
      </c>
      <c r="M6" s="22" t="str">
        <f t="shared" si="17"/>
        <v>COMMENT ON COLUMN PRI_PROJ_TAGS.CREATED_BY IS 'The Oracle username of the person creating this record in the database';</v>
      </c>
      <c r="N6" s="22" t="str">
        <f t="shared" si="18"/>
        <v>COMMENT ON COLUMN PRI_PROJ_TAGS.LAST_MOD_DATE IS 'The last date on which any of the data in this record was changed';</v>
      </c>
      <c r="O6" s="22" t="str">
        <f t="shared" si="19"/>
        <v>COMMENT ON COLUMN PRI_PROJ_TAGS.LAST_MOD_BY IS 'The Oracle username of the person making the most recent change to this record';</v>
      </c>
      <c r="P6" s="23" t="str">
        <f t="shared" si="20"/>
        <v>COMMENT ON TABLE PRI_PROJ_TAGS IS '';</v>
      </c>
      <c r="Q6" s="22" t="str">
        <f t="shared" si="21"/>
        <v>COMMENT ON COLUMN PRI_PROJ_TAGS.TAG_ID IS 'Primary Key for the PRI_PROJ_TAGS table';</v>
      </c>
      <c r="R6" s="23" t="str">
        <f t="shared" si="22"/>
        <v xml:space="preserve">create or replace TRIGGER 
PRI_PROJ_TAGS_AUTO_BRI 
before insert on PRI_PROJ_TAGS
for each row
begin
  select PRI_PROJ_TAGS_SEQ.nextval into :new.TAG_ID from dual;
end;
/
</v>
      </c>
      <c r="S6" s="23" t="str">
        <f t="shared" si="23"/>
        <v xml:space="preserve">create or replace TRIGGER PRI_PROJ_TAGS_AUTO_BRI
before insert on PRI_PROJ_TAGS
for each row
begin
  select PRI_PROJ_TAGS_SEQ.nextval into :new.TAG_ID from dual;
  :NEW.CREATE_DATE := SYSDATE;
  :NEW.CREATED_BY := nvl(v('APP_USER'),user);
end;
/
</v>
      </c>
      <c r="T6" s="23" t="str">
        <f t="shared" si="24"/>
        <v xml:space="preserve">CREATE OR REPLACE TRIGGER PRI_PROJ_TAGS_AUTO_BRU BEFORE
  UPDATE
    ON PRI_PROJ_TAGS FOR EACH ROW 
    BEGIN 
      :NEW.LAST_MOD_DATE := SYSDATE;
      :NEW.LAST_MOD_BY := nvl(v('APP_USER'),user);
END;
/
</v>
      </c>
      <c r="V6" s="19"/>
      <c r="W6" s="19"/>
      <c r="X6" s="27" t="str">
        <f t="shared" si="12"/>
        <v xml:space="preserve">CREATE TABLE PRI_PROJ_TAGS 
(
  TAG_ID NUMBER NOT NULL 
, _CODE VARCHAR2(50) 
, _NAME VARCHAR2(200) NOT NULL 
, _DESC VARCHAR2(500) 
, CONSTRAINT PRI_PROJ_TAGS_PK PRIMARY KEY 
  (
    TAG_ID 
  )
  ENABLE 
);
COMMENT ON COLUMN PRI_PROJ_TAGS.TAG_ID IS 'Primary key for the  table';
COMMENT ON COLUMN PRI_PROJ_TAGS._CODE IS 'Code for the given ';
COMMENT ON COLUMN PRI_PROJ_TAGS._NAME IS 'Name of the given ';
COMMENT ON COLUMN PRI_PROJ_TAGS._DESC IS 'Description for the given ';
COMMENT ON TABLE PRI_PROJ_TAGS IS 'Reference Table for storing  information';
ALTER TABLE PRI_PROJ_TAGS ADD CONSTRAINT PRI_PROJ_TAGS_U1 UNIQUE 
(
  _CODE 
)
ENABLE;
ALTER TABLE PRI_PROJ_TAGS ADD CONSTRAINT PRI_PROJ_TAGS_U2 UNIQUE 
(
  _NAME 
)
ENABLE;
</v>
      </c>
      <c r="Y6" s="27" t="str">
        <f t="shared" si="7"/>
        <v>insert into PRI_PROJ_TAGS (_NAME) SELECT distinct [FIELDNAME] from [TABLENAME] where [FIELDNAME] IS NOT NULL AND [FIELDNAME] &lt;&gt; 'NA';</v>
      </c>
      <c r="Z6" s="16" t="str">
        <f t="shared" si="13"/>
        <v>DROP TRIGGER "bi_PRI_PROJ_TAGS";</v>
      </c>
      <c r="AA6" s="28" t="str">
        <f t="shared" si="14"/>
        <v xml:space="preserve">--Define the foreign key reference from [TABLENAME] to PRI_PROJ_TAGS and associate the reference records appropriately
--Populate the foreign key reference on [TABLENAME] to the reference table PRI_PROJ_TAGS
UPDATE [TABLENAME] SET TEMP_DATA = TAG_ID, TAG_ID = NULL;
--modify the existing column
ALTER TABLE [TABLENAME]  
MODIFY (TAG_ID NUMBER );
--create the foreign key reference index:
CREATE INDEX [INDEXNAME] ON [TABLENAME] (TAG_ID);
--create the foreign key constraint:
ALTER TABLE [TABLENAME]
ADD CONSTRAINT [FKNAME] FOREIGN KEY
(
  TAG_ID
)
REFERENCES PRI_PROJ_TAGS
(
  TAG_ID
)
ENABLE;
--populate the foreign key field with the reference table relationship:
UPDATE [TABLENAME] SET TAG_ID = (SELECT TAG_ID FROM PRI_PROJ_TAGS WHERE _NAME = [TABLENAME].TEMP_DATA);
</v>
      </c>
    </row>
    <row r="7" spans="1:27" ht="27.75" customHeight="1" x14ac:dyDescent="0.25">
      <c r="A7" s="19"/>
      <c r="B7" s="16" t="str">
        <f t="shared" si="25"/>
        <v>Yes</v>
      </c>
      <c r="C7" s="19"/>
      <c r="D7" s="16" t="str">
        <f t="shared" si="26"/>
        <v>Yes</v>
      </c>
      <c r="E7" s="19"/>
      <c r="F7" s="16" t="str">
        <f t="shared" si="15"/>
        <v>_SEQ</v>
      </c>
      <c r="G7" s="22" t="str">
        <f t="shared" si="27"/>
        <v>CREATE SEQUENCE _SEQ INCREMENT BY 1 START WITH 1;</v>
      </c>
      <c r="H7" s="22" t="str">
        <f t="shared" si="8"/>
        <v>ALTER TABLE  ADD (CREATE_DATE DATE );</v>
      </c>
      <c r="I7" s="22" t="str">
        <f t="shared" si="9"/>
        <v>ALTER TABLE  ADD (CREATED_BY VARCHAR2(30) );</v>
      </c>
      <c r="J7" s="22" t="str">
        <f t="shared" si="10"/>
        <v>ALTER TABLE  ADD (LAST_MOD_DATE DATE );</v>
      </c>
      <c r="K7" s="22" t="str">
        <f t="shared" si="11"/>
        <v>ALTER TABLE  ADD (LAST_MOD_BY VARCHAR2(30) );</v>
      </c>
      <c r="L7" s="22" t="str">
        <f t="shared" si="16"/>
        <v>COMMENT ON COLUMN .CREATE_DATE IS 'The date on which this record was created in the database';</v>
      </c>
      <c r="M7" s="22" t="str">
        <f t="shared" si="17"/>
        <v>COMMENT ON COLUMN .CREATED_BY IS 'The Oracle username of the person creating this record in the database';</v>
      </c>
      <c r="N7" s="22" t="str">
        <f t="shared" si="18"/>
        <v>COMMENT ON COLUMN .LAST_MOD_DATE IS 'The last date on which any of the data in this record was changed';</v>
      </c>
      <c r="O7" s="22" t="str">
        <f t="shared" si="19"/>
        <v>COMMENT ON COLUMN .LAST_MOD_BY IS 'The Oracle username of the person making the most recent change to this record';</v>
      </c>
      <c r="P7" s="23" t="str">
        <f t="shared" si="20"/>
        <v>COMMENT ON TABLE  IS '';</v>
      </c>
      <c r="Q7" s="22" t="str">
        <f t="shared" si="21"/>
        <v>COMMENT ON COLUMN . IS 'Primary Key for the  table';</v>
      </c>
      <c r="R7" s="23" t="str">
        <f t="shared" si="22"/>
        <v xml:space="preserve">create or replace TRIGGER 
_AUTO_BRI 
before insert on 
for each row
begin
  select _SEQ.nextval into :new. from dual;
end;
/
</v>
      </c>
      <c r="S7" s="23" t="str">
        <f t="shared" si="23"/>
        <v xml:space="preserve">create or replace TRIGGER _AUTO_BRI
before insert on 
for each row
begin
  select _SEQ.nextval into :new. from dual;
  :NEW.CREATE_DATE := SYSDATE;
  :NEW.CREATED_BY := nvl(v('APP_USER'),user);
end;
/
</v>
      </c>
      <c r="T7" s="23" t="str">
        <f t="shared" si="24"/>
        <v xml:space="preserve">CREATE OR REPLACE TRIGGER _AUTO_BRU BEFORE
  UPDATE
    ON  FOR EACH ROW 
    BEGIN 
      :NEW.LAST_MOD_DATE := SYSDATE;
      :NEW.LAST_MOD_BY := nvl(v('APP_USER'),user);
END;
/
</v>
      </c>
      <c r="V7" s="19"/>
      <c r="W7" s="19"/>
      <c r="X7" s="27" t="str">
        <f t="shared" si="12"/>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7" s="27" t="str">
        <f t="shared" si="7"/>
        <v>insert into  (_NAME) SELECT distinct [FIELDNAME] from [TABLENAME] where [FIELDNAME] IS NOT NULL AND [FIELDNAME] &lt;&gt; 'NA';</v>
      </c>
      <c r="Z7" s="16" t="str">
        <f t="shared" si="13"/>
        <v>DROP TRIGGER "bi_";</v>
      </c>
      <c r="AA7" s="28" t="str">
        <f t="shared" si="14"/>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8" spans="1:27" ht="27.75" customHeight="1" x14ac:dyDescent="0.25">
      <c r="A8" s="19"/>
      <c r="B8" s="16" t="str">
        <f t="shared" si="25"/>
        <v>Yes</v>
      </c>
      <c r="C8" s="19"/>
      <c r="D8" s="16" t="str">
        <f t="shared" si="26"/>
        <v>Yes</v>
      </c>
      <c r="E8" s="19"/>
      <c r="F8" s="16" t="str">
        <f t="shared" si="15"/>
        <v>_SEQ</v>
      </c>
      <c r="G8" s="22" t="str">
        <f t="shared" si="27"/>
        <v>CREATE SEQUENCE _SEQ INCREMENT BY 1 START WITH 1;</v>
      </c>
      <c r="H8" s="22" t="str">
        <f t="shared" si="8"/>
        <v>ALTER TABLE  ADD (CREATE_DATE DATE );</v>
      </c>
      <c r="I8" s="22" t="str">
        <f t="shared" si="9"/>
        <v>ALTER TABLE  ADD (CREATED_BY VARCHAR2(30) );</v>
      </c>
      <c r="J8" s="22" t="str">
        <f t="shared" si="10"/>
        <v>ALTER TABLE  ADD (LAST_MOD_DATE DATE );</v>
      </c>
      <c r="K8" s="22" t="str">
        <f t="shared" si="11"/>
        <v>ALTER TABLE  ADD (LAST_MOD_BY VARCHAR2(30) );</v>
      </c>
      <c r="L8" s="22" t="str">
        <f t="shared" si="16"/>
        <v>COMMENT ON COLUMN .CREATE_DATE IS 'The date on which this record was created in the database';</v>
      </c>
      <c r="M8" s="22" t="str">
        <f t="shared" si="17"/>
        <v>COMMENT ON COLUMN .CREATED_BY IS 'The Oracle username of the person creating this record in the database';</v>
      </c>
      <c r="N8" s="22" t="str">
        <f t="shared" si="18"/>
        <v>COMMENT ON COLUMN .LAST_MOD_DATE IS 'The last date on which any of the data in this record was changed';</v>
      </c>
      <c r="O8" s="22" t="str">
        <f t="shared" si="19"/>
        <v>COMMENT ON COLUMN .LAST_MOD_BY IS 'The Oracle username of the person making the most recent change to this record';</v>
      </c>
      <c r="P8" s="23" t="str">
        <f t="shared" si="20"/>
        <v>COMMENT ON TABLE  IS '';</v>
      </c>
      <c r="Q8" s="22" t="str">
        <f t="shared" si="21"/>
        <v>COMMENT ON COLUMN . IS 'Primary Key for the  table';</v>
      </c>
      <c r="R8" s="23" t="str">
        <f t="shared" si="22"/>
        <v xml:space="preserve">create or replace TRIGGER 
_AUTO_BRI 
before insert on 
for each row
begin
  select _SEQ.nextval into :new. from dual;
end;
/
</v>
      </c>
      <c r="S8" s="23" t="str">
        <f t="shared" si="23"/>
        <v xml:space="preserve">create or replace TRIGGER _AUTO_BRI
before insert on 
for each row
begin
  select _SEQ.nextval into :new. from dual;
  :NEW.CREATE_DATE := SYSDATE;
  :NEW.CREATED_BY := nvl(v('APP_USER'),user);
end;
/
</v>
      </c>
      <c r="T8" s="23" t="str">
        <f t="shared" si="24"/>
        <v xml:space="preserve">CREATE OR REPLACE TRIGGER _AUTO_BRU BEFORE
  UPDATE
    ON  FOR EACH ROW 
    BEGIN 
      :NEW.LAST_MOD_DATE := SYSDATE;
      :NEW.LAST_MOD_BY := nvl(v('APP_USER'),user);
END;
/
</v>
      </c>
      <c r="V8" s="19"/>
      <c r="W8" s="19"/>
      <c r="X8" s="27" t="str">
        <f t="shared" si="12"/>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8" s="27" t="str">
        <f>CONCATENATE("insert into ", A8, " (", W8, "_NAME) SELECT distinct [FIELDNAME] from [TABLENAME] where [FIELDNAME] IS NOT NULL AND [FIELDNAME] &lt;&gt; 'NA';")</f>
        <v>insert into  (_NAME) SELECT distinct [FIELDNAME] from [TABLENAME] where [FIELDNAME] IS NOT NULL AND [FIELDNAME] &lt;&gt; 'NA';</v>
      </c>
      <c r="Z8" s="16" t="str">
        <f t="shared" si="13"/>
        <v>DROP TRIGGER "bi_";</v>
      </c>
      <c r="AA8" s="28" t="str">
        <f t="shared" si="14"/>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9" spans="1:27" ht="27.75" customHeight="1" x14ac:dyDescent="0.25">
      <c r="A9" s="19"/>
      <c r="B9" s="16" t="str">
        <f t="shared" si="25"/>
        <v>Yes</v>
      </c>
      <c r="C9" s="19"/>
      <c r="D9" s="16" t="str">
        <f t="shared" si="26"/>
        <v>Yes</v>
      </c>
      <c r="E9" s="20"/>
      <c r="F9" s="16" t="str">
        <f t="shared" ref="F9" si="28">CONCATENATE(A9, "_SEQ")</f>
        <v>_SEQ</v>
      </c>
      <c r="G9" s="22" t="str">
        <f t="shared" ref="G9" si="29">CONCATENATE("CREATE SEQUENCE ",F9," INCREMENT BY 1 START WITH 1;")</f>
        <v>CREATE SEQUENCE _SEQ INCREMENT BY 1 START WITH 1;</v>
      </c>
      <c r="H9" s="22" t="str">
        <f t="shared" ref="H9" si="30">CONCATENATE("ALTER TABLE ", A9, " ADD (CREATE_DATE DATE );")</f>
        <v>ALTER TABLE  ADD (CREATE_DATE DATE );</v>
      </c>
      <c r="I9" s="22" t="str">
        <f t="shared" ref="I9" si="31">CONCATENATE("ALTER TABLE ",A9, " ADD (CREATED_BY VARCHAR2(30) );")</f>
        <v>ALTER TABLE  ADD (CREATED_BY VARCHAR2(30) );</v>
      </c>
      <c r="J9" s="22" t="str">
        <f t="shared" ref="J9" si="32">CONCATENATE("ALTER TABLE ",A9, " ADD (LAST_MOD_DATE DATE );")</f>
        <v>ALTER TABLE  ADD (LAST_MOD_DATE DATE );</v>
      </c>
      <c r="K9" s="22" t="str">
        <f t="shared" ref="K9" si="33">CONCATENATE("ALTER TABLE ", A9, " ADD (LAST_MOD_BY VARCHAR2(30) );")</f>
        <v>ALTER TABLE  ADD (LAST_MOD_BY VARCHAR2(30) );</v>
      </c>
      <c r="L9" s="22" t="str">
        <f t="shared" ref="L9" si="34">CONCATENATE("COMMENT ON COLUMN ",A9, ".CREATE_DATE IS 'The date on which this record was created in the database';")</f>
        <v>COMMENT ON COLUMN .CREATE_DATE IS 'The date on which this record was created in the database';</v>
      </c>
      <c r="M9" s="22" t="str">
        <f t="shared" ref="M9" si="35">CONCATENATE("COMMENT ON COLUMN ",A9,".CREATED_BY IS 'The Oracle username of the person creating this record in the database';")</f>
        <v>COMMENT ON COLUMN .CREATED_BY IS 'The Oracle username of the person creating this record in the database';</v>
      </c>
      <c r="N9" s="22" t="str">
        <f t="shared" ref="N9" si="36">CONCATENATE("COMMENT ON COLUMN ", A9, ".LAST_MOD_DATE IS 'The last date on which any of the data in this record was changed';")</f>
        <v>COMMENT ON COLUMN .LAST_MOD_DATE IS 'The last date on which any of the data in this record was changed';</v>
      </c>
      <c r="O9" s="22" t="str">
        <f t="shared" ref="O9" si="37">CONCATENATE("COMMENT ON COLUMN ", A9, ".LAST_MOD_BY IS 'The Oracle username of the person making the most recent change to this record';")</f>
        <v>COMMENT ON COLUMN .LAST_MOD_BY IS 'The Oracle username of the person making the most recent change to this record';</v>
      </c>
      <c r="P9" s="23" t="str">
        <f t="shared" ref="P9" si="38">CONCATENATE("COMMENT ON TABLE ", A9, " IS '", SUBSTITUTE(E9, "'", "''"), "';")</f>
        <v>COMMENT ON TABLE  IS '';</v>
      </c>
      <c r="Q9" s="22" t="str">
        <f t="shared" ref="Q9" si="39">CONCATENATE("COMMENT ON COLUMN ", A9, ".", C9, " IS 'Primary Key for the ", A9, " table';")</f>
        <v>COMMENT ON COLUMN . IS 'Primary Key for the  table';</v>
      </c>
      <c r="R9" s="23" t="str">
        <f t="shared" ref="R9" si="40">CONCATENATE("create or replace TRIGGER 
",A9, "_AUTO_BRI 
before insert on ",A9,"
for each row
begin
  select ",A9,"_SEQ.nextval into :new.",C9," from dual;
end;
/
")</f>
        <v xml:space="preserve">create or replace TRIGGER 
_AUTO_BRI 
before insert on 
for each row
begin
  select _SEQ.nextval into :new. from dual;
end;
/
</v>
      </c>
      <c r="S9" s="23" t="str">
        <f t="shared" ref="S9" si="41">CONCATENATE("create or replace TRIGGER ",A9, "_AUTO_BRI
before insert on ", A9, "
for each row
begin
  select ", A9, "_SEQ.nextval into :new.", C9, " from dual;
  :NEW.CREATE_DATE := SYSDATE;
  :NEW.CREATED_BY := nvl(v('APP_USER'),user);
end;
/
")</f>
        <v xml:space="preserve">create or replace TRIGGER _AUTO_BRI
before insert on 
for each row
begin
  select _SEQ.nextval into :new. from dual;
  :NEW.CREATE_DATE := SYSDATE;
  :NEW.CREATED_BY := nvl(v('APP_USER'),user);
end;
/
</v>
      </c>
      <c r="T9" s="23" t="str">
        <f t="shared" ref="T9" si="42">CONCATENATE("CREATE OR REPLACE TRIGGER ", A9, "_AUTO_BRU BEFORE
  UPDATE
    ON ", A9, " FOR EACH ROW 
    BEGIN 
      :NEW.LAST_MOD_DATE := SYSDATE;
      :NEW.LAST_MOD_BY := nvl(v('APP_USER'),user);
END;
/
")</f>
        <v xml:space="preserve">CREATE OR REPLACE TRIGGER _AUTO_BRU BEFORE
  UPDATE
    ON  FOR EACH ROW 
    BEGIN 
      :NEW.LAST_MOD_DATE := SYSDATE;
      :NEW.LAST_MOD_BY := nvl(v('APP_USER'),user);
END;
/
</v>
      </c>
      <c r="V9" s="19"/>
      <c r="W9" s="19"/>
      <c r="X9" s="27" t="str">
        <f t="shared" ref="X9" si="43">CONCATENATE("CREATE TABLE ", A9, " 
(
  ", C9, " NUMBER NOT NULL 
, ", W9, "_CODE VARCHAR2(50) 
, ", W9, "_NAME VARCHAR2(200) NOT NULL 
, ", W9, "_DESC VARCHAR2(500) 
, CONSTRAINT ", A9, "_PK PRIMARY KEY 
  (
    ", C9, " 
  )
  ENABLE 
);
COMMENT ON COLUMN ", A9, ".", C9, " IS 'Primary key for the ", V9, " table';
COMMENT ON COLUMN ", A9, ".", W9, "_CODE IS 'Code for the given ", V9, "';
COMMENT ON COLUMN ", A9, ".", W9, "_NAME IS 'Name of the given ", V9, "';
COMMENT ON COLUMN ", A9, ".", W9, "_DESC IS 'Description for the given ", V9, "';
COMMENT ON TABLE ", A9, " IS '", "Reference Table for storing ", V9, " information';
ALTER TABLE ", A9, " ADD CONSTRAINT ", A9, "_U1 UNIQUE 
(
  ", W9, "_CODE 
)
ENABLE;
ALTER TABLE ", A9, " ADD CONSTRAINT ", A9, "_U2 UNIQUE 
(
  ", W9, "_NAME 
)
ENABLE;
")</f>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9" s="27" t="str">
        <f>CONCATENATE("insert into ", A9, " (", W9, "_NAME) SELECT distinct [FIELDNAME] from [TABLENAME] where [FIELDNAME] IS NOT NULL AND [FIELDNAME] &lt;&gt; 'NA';")</f>
        <v>insert into  (_NAME) SELECT distinct [FIELDNAME] from [TABLENAME] where [FIELDNAME] IS NOT NULL AND [FIELDNAME] &lt;&gt; 'NA';</v>
      </c>
      <c r="Z9" s="16" t="str">
        <f t="shared" ref="Z9" si="44">CONCATENATE("DROP TRIGGER ""bi_", A9, """;")</f>
        <v>DROP TRIGGER "bi_";</v>
      </c>
      <c r="AA9" s="28" t="str">
        <f t="shared" ref="AA9" si="45">CONCATENATE("--Define the foreign key reference from [TABLENAME] to ", A9, " and associate the reference records appropriately
--Populate the foreign key reference on [TABLENAME] to the reference table ", A9, "
UPDATE [TABLENAME] SET TEMP_DATA = ", C9, ", ", C9, " = NULL;
--modify the existing column
ALTER TABLE [TABLENAME]  
MODIFY (", C9, " NUMBER );
--create the foreign key reference index:
CREATE INDEX [INDEXNAME] ON [TABLENAME] (", C9, ");
--create the foreign key constraint:
ALTER TABLE [TABLENAME]
ADD CONSTRAINT [FKNAME] FOREIGN KEY
(
  ", C9, "
)
REFERENCES ", A9, "
(
  ", C9, "
)
ENABLE;
--populate the foreign key field with the reference table relationship:
UPDATE [TABLENAME] SET ", C9, " = (SELECT ", C9, " FROM ", A9, " WHERE ", W9, "_NAME = [TABLENAME].TEMP_DATA);
")</f>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10" spans="1:27" ht="27.75" customHeight="1" x14ac:dyDescent="0.25">
      <c r="A10" s="19"/>
      <c r="B10" s="16" t="str">
        <f t="shared" si="25"/>
        <v>Yes</v>
      </c>
      <c r="C10" s="19"/>
      <c r="D10" s="16" t="str">
        <f t="shared" si="26"/>
        <v>Yes</v>
      </c>
      <c r="E10" s="19"/>
      <c r="F10" s="16" t="str">
        <f t="shared" si="15"/>
        <v>_SEQ</v>
      </c>
      <c r="G10" s="22"/>
      <c r="H10" s="22"/>
      <c r="I10" s="22"/>
      <c r="J10" s="22"/>
      <c r="K10" s="22"/>
      <c r="L10" s="22"/>
      <c r="M10" s="22"/>
      <c r="N10" s="22"/>
      <c r="O10" s="22"/>
      <c r="P10" s="22"/>
      <c r="Q10" s="22"/>
      <c r="R10" s="22"/>
      <c r="S10" s="22"/>
      <c r="T10" s="22"/>
      <c r="V10" s="19"/>
      <c r="W10" s="19"/>
      <c r="X10" s="28"/>
      <c r="Y10" s="28"/>
    </row>
    <row r="11" spans="1:27" ht="27.75" customHeight="1" x14ac:dyDescent="0.25">
      <c r="A11" s="19"/>
      <c r="B11" s="16" t="str">
        <f t="shared" si="25"/>
        <v>Yes</v>
      </c>
      <c r="C11" s="19"/>
      <c r="D11" s="16" t="str">
        <f t="shared" si="26"/>
        <v>Yes</v>
      </c>
      <c r="E11" s="19"/>
      <c r="F11" s="16" t="str">
        <f t="shared" si="15"/>
        <v>_SEQ</v>
      </c>
      <c r="G11" s="22"/>
      <c r="H11" s="22"/>
      <c r="I11" s="22"/>
      <c r="J11" s="22"/>
      <c r="K11" s="22"/>
      <c r="L11" s="22"/>
      <c r="M11" s="22"/>
      <c r="N11" s="22"/>
      <c r="O11" s="22"/>
      <c r="P11" s="22"/>
      <c r="Q11" s="22"/>
      <c r="R11" s="22"/>
      <c r="S11" s="22"/>
      <c r="T11" s="22"/>
      <c r="V11" s="19"/>
      <c r="W11" s="19"/>
      <c r="X11" s="28"/>
      <c r="Y11" s="28"/>
    </row>
    <row r="12" spans="1:27" ht="27.75" customHeight="1" x14ac:dyDescent="0.25">
      <c r="A12" s="19"/>
      <c r="B12" s="16" t="str">
        <f t="shared" si="25"/>
        <v>Yes</v>
      </c>
      <c r="C12" s="19"/>
      <c r="D12" s="16" t="str">
        <f t="shared" si="26"/>
        <v>Yes</v>
      </c>
      <c r="E12" s="19"/>
      <c r="F12" s="16" t="str">
        <f t="shared" si="15"/>
        <v>_SEQ</v>
      </c>
      <c r="G12" s="22"/>
      <c r="H12" s="22"/>
      <c r="I12" s="22"/>
      <c r="J12" s="22"/>
      <c r="K12" s="22"/>
      <c r="L12" s="22"/>
      <c r="M12" s="22"/>
      <c r="N12" s="22"/>
      <c r="O12" s="22"/>
      <c r="P12" s="22"/>
      <c r="Q12" s="22"/>
      <c r="R12" s="22"/>
      <c r="S12" s="22"/>
      <c r="T12" s="22"/>
      <c r="V12" s="19"/>
      <c r="W12" s="19"/>
      <c r="X12" s="28"/>
      <c r="Y12" s="28"/>
    </row>
    <row r="13" spans="1:27" ht="27.75" customHeight="1" x14ac:dyDescent="0.25">
      <c r="A13" s="19"/>
      <c r="B13" s="16" t="str">
        <f t="shared" si="25"/>
        <v>Yes</v>
      </c>
      <c r="C13" s="19"/>
      <c r="D13" s="16" t="str">
        <f t="shared" si="26"/>
        <v>Yes</v>
      </c>
      <c r="E13" s="19"/>
      <c r="F13" s="16" t="str">
        <f t="shared" si="15"/>
        <v>_SEQ</v>
      </c>
      <c r="G13" s="22"/>
      <c r="H13" s="22"/>
      <c r="I13" s="22"/>
      <c r="J13" s="22"/>
      <c r="K13" s="22"/>
      <c r="L13" s="22"/>
      <c r="M13" s="22"/>
      <c r="N13" s="22"/>
      <c r="O13" s="22"/>
      <c r="P13" s="22"/>
      <c r="Q13" s="22"/>
      <c r="R13" s="22"/>
      <c r="S13" s="22"/>
      <c r="T13" s="22"/>
      <c r="V13" s="19"/>
      <c r="W13" s="19"/>
      <c r="X13" s="28"/>
      <c r="Y13" s="28"/>
    </row>
    <row r="14" spans="1:27" ht="27.75" customHeight="1" x14ac:dyDescent="0.25">
      <c r="A14" s="19"/>
      <c r="B14" s="16" t="str">
        <f t="shared" si="25"/>
        <v>Yes</v>
      </c>
      <c r="C14" s="19"/>
      <c r="D14" s="16" t="str">
        <f t="shared" si="26"/>
        <v>Yes</v>
      </c>
      <c r="E14" s="19"/>
      <c r="F14" s="16" t="str">
        <f t="shared" si="15"/>
        <v>_SEQ</v>
      </c>
      <c r="G14" s="22"/>
      <c r="H14" s="22"/>
      <c r="I14" s="22"/>
      <c r="J14" s="22"/>
      <c r="K14" s="22"/>
      <c r="L14" s="22"/>
      <c r="M14" s="22"/>
      <c r="N14" s="22"/>
      <c r="O14" s="22"/>
      <c r="P14" s="22"/>
      <c r="Q14" s="22"/>
      <c r="R14" s="22"/>
      <c r="S14" s="22"/>
      <c r="T14" s="22"/>
      <c r="V14" s="19"/>
      <c r="W14" s="19"/>
      <c r="X14" s="28"/>
      <c r="Y14" s="28"/>
    </row>
    <row r="15" spans="1:27" ht="27.75" customHeight="1" x14ac:dyDescent="0.25">
      <c r="A15" s="19"/>
      <c r="B15" s="16" t="str">
        <f t="shared" si="25"/>
        <v>Yes</v>
      </c>
      <c r="C15" s="19"/>
      <c r="D15" s="16" t="str">
        <f t="shared" si="26"/>
        <v>Yes</v>
      </c>
      <c r="E15" s="19"/>
      <c r="F15" s="16" t="str">
        <f t="shared" si="15"/>
        <v>_SEQ</v>
      </c>
      <c r="G15" s="22"/>
      <c r="H15" s="22"/>
      <c r="I15" s="22"/>
      <c r="J15" s="22"/>
      <c r="K15" s="22"/>
      <c r="L15" s="22"/>
      <c r="M15" s="22"/>
      <c r="N15" s="22"/>
      <c r="O15" s="22"/>
      <c r="P15" s="22"/>
      <c r="Q15" s="22"/>
      <c r="R15" s="22"/>
      <c r="S15" s="22"/>
      <c r="T15" s="22"/>
      <c r="V15" s="19"/>
      <c r="W15" s="19"/>
      <c r="X15" s="28"/>
      <c r="Y15" s="28"/>
    </row>
    <row r="16" spans="1:27" ht="27.75" customHeight="1" x14ac:dyDescent="0.25">
      <c r="A16" s="19"/>
      <c r="B16" s="16" t="str">
        <f t="shared" si="25"/>
        <v>Yes</v>
      </c>
      <c r="C16" s="19"/>
      <c r="D16" s="16" t="str">
        <f t="shared" si="26"/>
        <v>Yes</v>
      </c>
      <c r="E16" s="19"/>
      <c r="F16" s="16" t="str">
        <f t="shared" si="15"/>
        <v>_SEQ</v>
      </c>
      <c r="G16" s="22"/>
      <c r="H16" s="22"/>
      <c r="I16" s="22"/>
      <c r="J16" s="22"/>
      <c r="K16" s="22"/>
      <c r="L16" s="22"/>
      <c r="M16" s="22"/>
      <c r="N16" s="22"/>
      <c r="O16" s="22"/>
      <c r="P16" s="22"/>
      <c r="Q16" s="22"/>
      <c r="R16" s="22"/>
      <c r="S16" s="22"/>
      <c r="T16" s="22"/>
      <c r="V16" s="19"/>
      <c r="W16" s="19"/>
      <c r="X16" s="28"/>
      <c r="Y16" s="28"/>
    </row>
    <row r="17" spans="1:25" ht="27.75" customHeight="1" x14ac:dyDescent="0.25">
      <c r="A17" s="19"/>
      <c r="B17" s="16" t="str">
        <f t="shared" si="25"/>
        <v>Yes</v>
      </c>
      <c r="C17" s="19"/>
      <c r="D17" s="16" t="str">
        <f t="shared" si="26"/>
        <v>Yes</v>
      </c>
      <c r="E17" s="19"/>
      <c r="F17" s="16" t="str">
        <f t="shared" si="15"/>
        <v>_SEQ</v>
      </c>
      <c r="G17" s="22"/>
      <c r="H17" s="22"/>
      <c r="I17" s="22"/>
      <c r="J17" s="22"/>
      <c r="K17" s="22"/>
      <c r="L17" s="22"/>
      <c r="M17" s="22"/>
      <c r="N17" s="22"/>
      <c r="O17" s="22"/>
      <c r="P17" s="22"/>
      <c r="Q17" s="22"/>
      <c r="R17" s="22"/>
      <c r="S17" s="22"/>
      <c r="T17" s="22"/>
      <c r="V17" s="19"/>
      <c r="W17" s="19"/>
      <c r="X17" s="28"/>
      <c r="Y17" s="28"/>
    </row>
    <row r="18" spans="1:25" ht="27.75" customHeight="1" x14ac:dyDescent="0.25">
      <c r="A18" s="19"/>
      <c r="B18" s="16" t="str">
        <f t="shared" si="25"/>
        <v>Yes</v>
      </c>
      <c r="C18" s="19"/>
      <c r="D18" s="16" t="str">
        <f t="shared" si="26"/>
        <v>Yes</v>
      </c>
      <c r="E18" s="19"/>
      <c r="F18" s="16" t="str">
        <f t="shared" si="15"/>
        <v>_SEQ</v>
      </c>
      <c r="G18" s="22"/>
      <c r="H18" s="22"/>
      <c r="I18" s="22"/>
      <c r="J18" s="22"/>
      <c r="K18" s="22"/>
      <c r="L18" s="22"/>
      <c r="M18" s="22"/>
      <c r="N18" s="22"/>
      <c r="O18" s="22"/>
      <c r="P18" s="22"/>
      <c r="Q18" s="22"/>
      <c r="R18" s="22"/>
      <c r="S18" s="22"/>
      <c r="T18" s="22"/>
      <c r="V18" s="19"/>
      <c r="W18" s="19"/>
      <c r="X18" s="28"/>
      <c r="Y18" s="28"/>
    </row>
    <row r="19" spans="1:25" ht="27.75" customHeight="1" x14ac:dyDescent="0.25">
      <c r="A19" s="19"/>
      <c r="B19" s="16" t="str">
        <f t="shared" si="25"/>
        <v>Yes</v>
      </c>
      <c r="C19" s="19"/>
      <c r="D19" s="16" t="str">
        <f t="shared" si="26"/>
        <v>Yes</v>
      </c>
      <c r="E19" s="19"/>
      <c r="F19" s="16" t="str">
        <f t="shared" si="15"/>
        <v>_SEQ</v>
      </c>
      <c r="G19" s="22"/>
      <c r="H19" s="22"/>
      <c r="I19" s="22"/>
      <c r="J19" s="22"/>
      <c r="K19" s="22"/>
      <c r="L19" s="22"/>
      <c r="M19" s="22"/>
      <c r="N19" s="22"/>
      <c r="O19" s="22"/>
      <c r="P19" s="22"/>
      <c r="Q19" s="22"/>
      <c r="R19" s="22"/>
      <c r="S19" s="22"/>
      <c r="T19" s="22"/>
      <c r="V19" s="19"/>
      <c r="W19" s="19"/>
      <c r="X19" s="28"/>
      <c r="Y19" s="28"/>
    </row>
    <row r="20" spans="1:25" ht="27.75" customHeight="1" x14ac:dyDescent="0.25">
      <c r="A20" s="19"/>
      <c r="B20" s="16" t="str">
        <f t="shared" si="25"/>
        <v>Yes</v>
      </c>
      <c r="C20" s="19"/>
      <c r="D20" s="16" t="str">
        <f t="shared" si="26"/>
        <v>Yes</v>
      </c>
      <c r="E20" s="19"/>
      <c r="F20" s="16" t="str">
        <f t="shared" si="15"/>
        <v>_SEQ</v>
      </c>
      <c r="G20" s="22"/>
      <c r="H20" s="22"/>
      <c r="I20" s="22"/>
      <c r="J20" s="22"/>
      <c r="K20" s="22"/>
      <c r="L20" s="22"/>
      <c r="M20" s="22"/>
      <c r="N20" s="22"/>
      <c r="O20" s="22"/>
      <c r="P20" s="22"/>
      <c r="Q20" s="22"/>
      <c r="R20" s="22"/>
      <c r="S20" s="22"/>
      <c r="T20" s="22"/>
      <c r="V20" s="19"/>
      <c r="W20" s="19"/>
      <c r="X20" s="28"/>
      <c r="Y20" s="28"/>
    </row>
    <row r="21" spans="1:25" ht="27.75" customHeight="1" x14ac:dyDescent="0.25">
      <c r="A21" s="19"/>
      <c r="B21" s="16" t="str">
        <f t="shared" si="25"/>
        <v>Yes</v>
      </c>
      <c r="C21" s="19"/>
      <c r="D21" s="16" t="str">
        <f t="shared" si="26"/>
        <v>Yes</v>
      </c>
      <c r="E21" s="19"/>
      <c r="F21" s="16" t="str">
        <f t="shared" si="15"/>
        <v>_SEQ</v>
      </c>
      <c r="G21" s="22"/>
      <c r="H21" s="22"/>
      <c r="I21" s="22"/>
      <c r="J21" s="22"/>
      <c r="K21" s="22"/>
      <c r="L21" s="22"/>
      <c r="M21" s="22"/>
      <c r="N21" s="22"/>
      <c r="O21" s="22"/>
      <c r="P21" s="22"/>
      <c r="Q21" s="22"/>
      <c r="R21" s="22"/>
      <c r="S21" s="22"/>
      <c r="T21" s="22"/>
      <c r="V21" s="19"/>
      <c r="W21" s="19"/>
      <c r="X21" s="28"/>
      <c r="Y21" s="28"/>
    </row>
    <row r="22" spans="1:25" ht="27.75" customHeight="1" x14ac:dyDescent="0.25">
      <c r="A22" s="19"/>
      <c r="B22" s="16" t="str">
        <f t="shared" si="25"/>
        <v>Yes</v>
      </c>
      <c r="C22" s="19"/>
      <c r="D22" s="16" t="str">
        <f t="shared" si="26"/>
        <v>Yes</v>
      </c>
      <c r="E22" s="19"/>
      <c r="F22" s="16" t="str">
        <f t="shared" si="15"/>
        <v>_SEQ</v>
      </c>
      <c r="G22" s="22"/>
      <c r="H22" s="22"/>
      <c r="I22" s="22"/>
      <c r="J22" s="22"/>
      <c r="K22" s="22"/>
      <c r="L22" s="22"/>
      <c r="M22" s="22"/>
      <c r="N22" s="22"/>
      <c r="O22" s="22"/>
      <c r="P22" s="22"/>
      <c r="Q22" s="22"/>
      <c r="R22" s="22"/>
      <c r="S22" s="22"/>
      <c r="T22" s="22"/>
      <c r="V22" s="19"/>
      <c r="W22" s="19"/>
      <c r="X22" s="28"/>
      <c r="Y22" s="28"/>
    </row>
    <row r="23" spans="1:25" ht="27.75" customHeight="1" x14ac:dyDescent="0.25">
      <c r="A23" s="19"/>
      <c r="B23" s="16" t="str">
        <f t="shared" si="25"/>
        <v>Yes</v>
      </c>
      <c r="C23" s="19"/>
      <c r="D23" s="16" t="str">
        <f t="shared" si="26"/>
        <v>Yes</v>
      </c>
      <c r="E23" s="19"/>
      <c r="F23" s="16" t="str">
        <f t="shared" si="15"/>
        <v>_SEQ</v>
      </c>
      <c r="G23" s="22"/>
      <c r="H23" s="22"/>
      <c r="I23" s="22"/>
      <c r="J23" s="22"/>
      <c r="K23" s="22"/>
      <c r="L23" s="22"/>
      <c r="M23" s="22"/>
      <c r="N23" s="22"/>
      <c r="O23" s="22"/>
      <c r="P23" s="22"/>
      <c r="Q23" s="22"/>
      <c r="R23" s="22"/>
      <c r="S23" s="22"/>
      <c r="T23" s="22"/>
      <c r="V23" s="19"/>
      <c r="W23" s="19"/>
      <c r="X23" s="28"/>
      <c r="Y23" s="28"/>
    </row>
    <row r="24" spans="1:25" ht="27.75" customHeight="1" x14ac:dyDescent="0.25">
      <c r="A24" s="19"/>
      <c r="B24" s="16" t="str">
        <f t="shared" si="25"/>
        <v>Yes</v>
      </c>
      <c r="C24" s="19"/>
      <c r="D24" s="16" t="str">
        <f t="shared" si="26"/>
        <v>Yes</v>
      </c>
      <c r="E24" s="19"/>
      <c r="F24" s="16" t="str">
        <f t="shared" si="15"/>
        <v>_SEQ</v>
      </c>
      <c r="G24" s="22"/>
      <c r="H24" s="22"/>
      <c r="I24" s="22"/>
      <c r="J24" s="22"/>
      <c r="K24" s="22"/>
      <c r="L24" s="22"/>
      <c r="M24" s="22"/>
      <c r="N24" s="22"/>
      <c r="O24" s="22"/>
      <c r="P24" s="22"/>
      <c r="Q24" s="22"/>
      <c r="R24" s="22"/>
      <c r="S24" s="22"/>
      <c r="T24" s="22"/>
      <c r="V24" s="19"/>
      <c r="W24" s="19"/>
      <c r="X24" s="28"/>
      <c r="Y24" s="28"/>
    </row>
    <row r="25" spans="1:25" ht="27.75" customHeight="1" x14ac:dyDescent="0.25">
      <c r="A25" s="19"/>
      <c r="B25" s="16" t="str">
        <f t="shared" si="25"/>
        <v>Yes</v>
      </c>
      <c r="C25" s="19"/>
      <c r="D25" s="16" t="str">
        <f t="shared" si="26"/>
        <v>Yes</v>
      </c>
      <c r="E25" s="19"/>
      <c r="F25" s="16" t="str">
        <f t="shared" si="15"/>
        <v>_SEQ</v>
      </c>
      <c r="G25" s="22"/>
      <c r="H25" s="22"/>
      <c r="I25" s="22"/>
      <c r="J25" s="22"/>
      <c r="K25" s="22"/>
      <c r="L25" s="22"/>
      <c r="M25" s="22"/>
      <c r="N25" s="22"/>
      <c r="O25" s="22"/>
      <c r="P25" s="22"/>
      <c r="Q25" s="22"/>
      <c r="R25" s="22"/>
      <c r="S25" s="22"/>
      <c r="T25" s="22"/>
      <c r="V25" s="19"/>
      <c r="W25" s="19"/>
      <c r="X25" s="28"/>
      <c r="Y25" s="28"/>
    </row>
    <row r="26" spans="1:25" ht="27.75" customHeight="1" x14ac:dyDescent="0.25">
      <c r="A26" s="19"/>
      <c r="B26" s="16" t="str">
        <f t="shared" si="25"/>
        <v>Yes</v>
      </c>
      <c r="C26" s="19"/>
      <c r="D26" s="16" t="str">
        <f t="shared" si="26"/>
        <v>Yes</v>
      </c>
      <c r="E26" s="19"/>
      <c r="F26" s="16" t="str">
        <f t="shared" si="15"/>
        <v>_SEQ</v>
      </c>
      <c r="G26" s="22"/>
      <c r="H26" s="22"/>
      <c r="I26" s="22"/>
      <c r="J26" s="22"/>
      <c r="K26" s="22"/>
      <c r="L26" s="22"/>
      <c r="M26" s="22"/>
      <c r="N26" s="22"/>
      <c r="O26" s="22"/>
      <c r="P26" s="22"/>
      <c r="Q26" s="22"/>
      <c r="R26" s="22"/>
      <c r="S26" s="22"/>
      <c r="T26" s="22"/>
      <c r="V26" s="19"/>
      <c r="W26" s="19"/>
      <c r="X26" s="28"/>
      <c r="Y26" s="28"/>
    </row>
    <row r="27" spans="1:25" ht="27.75" customHeight="1" x14ac:dyDescent="0.25">
      <c r="A27" s="19"/>
      <c r="B27" s="16" t="str">
        <f t="shared" si="25"/>
        <v>Yes</v>
      </c>
      <c r="C27" s="19"/>
      <c r="D27" s="16" t="str">
        <f t="shared" si="26"/>
        <v>Yes</v>
      </c>
      <c r="E27" s="19"/>
      <c r="F27" s="16" t="str">
        <f t="shared" si="15"/>
        <v>_SEQ</v>
      </c>
      <c r="G27" s="22"/>
      <c r="H27" s="22"/>
      <c r="I27" s="22"/>
      <c r="J27" s="22"/>
      <c r="K27" s="22"/>
      <c r="L27" s="22"/>
      <c r="M27" s="22"/>
      <c r="N27" s="22"/>
      <c r="O27" s="22"/>
      <c r="P27" s="22"/>
      <c r="Q27" s="22"/>
      <c r="R27" s="22"/>
      <c r="S27" s="22"/>
      <c r="T27" s="22"/>
      <c r="V27" s="19"/>
      <c r="W27" s="19"/>
      <c r="X27" s="28"/>
      <c r="Y27" s="28"/>
    </row>
    <row r="28" spans="1:25" ht="27.75" customHeight="1" x14ac:dyDescent="0.25">
      <c r="A28" s="19"/>
      <c r="B28" s="16" t="str">
        <f t="shared" si="25"/>
        <v>Yes</v>
      </c>
      <c r="C28" s="19"/>
      <c r="D28" s="16" t="str">
        <f t="shared" si="26"/>
        <v>Yes</v>
      </c>
      <c r="E28" s="19"/>
      <c r="F28" s="16" t="str">
        <f t="shared" si="15"/>
        <v>_SEQ</v>
      </c>
      <c r="G28" s="22"/>
      <c r="H28" s="22"/>
      <c r="I28" s="22"/>
      <c r="J28" s="22"/>
      <c r="K28" s="22"/>
      <c r="L28" s="22"/>
      <c r="M28" s="22"/>
      <c r="N28" s="22"/>
      <c r="O28" s="22"/>
      <c r="P28" s="22"/>
      <c r="Q28" s="22"/>
      <c r="R28" s="22"/>
      <c r="S28" s="22"/>
      <c r="T28" s="22"/>
      <c r="V28" s="19"/>
      <c r="W28" s="19"/>
      <c r="X28" s="28"/>
      <c r="Y28" s="28"/>
    </row>
    <row r="29" spans="1:25" ht="27.75" customHeight="1" x14ac:dyDescent="0.25">
      <c r="A29" s="19"/>
      <c r="B29" s="16" t="str">
        <f t="shared" si="25"/>
        <v>Yes</v>
      </c>
      <c r="C29" s="19"/>
      <c r="D29" s="16" t="str">
        <f t="shared" si="26"/>
        <v>Yes</v>
      </c>
      <c r="E29" s="19"/>
      <c r="F29" s="16" t="str">
        <f t="shared" si="15"/>
        <v>_SEQ</v>
      </c>
      <c r="G29" s="22"/>
      <c r="H29" s="22"/>
      <c r="I29" s="22"/>
      <c r="J29" s="22"/>
      <c r="K29" s="22"/>
      <c r="L29" s="22"/>
      <c r="M29" s="22"/>
      <c r="N29" s="22"/>
      <c r="O29" s="22"/>
      <c r="P29" s="22"/>
      <c r="Q29" s="22"/>
      <c r="R29" s="22"/>
      <c r="S29" s="22"/>
      <c r="T29" s="22"/>
      <c r="V29" s="19"/>
      <c r="W29" s="19"/>
      <c r="X29" s="28"/>
      <c r="Y29" s="28"/>
    </row>
    <row r="30" spans="1:25" ht="27.75" customHeight="1" x14ac:dyDescent="0.25">
      <c r="A30" s="19"/>
      <c r="B30" s="16" t="str">
        <f t="shared" si="25"/>
        <v>Yes</v>
      </c>
      <c r="C30" s="19"/>
      <c r="D30" s="16" t="str">
        <f t="shared" si="26"/>
        <v>Yes</v>
      </c>
      <c r="E30" s="19"/>
      <c r="F30" s="16" t="str">
        <f t="shared" si="15"/>
        <v>_SEQ</v>
      </c>
      <c r="G30" s="22"/>
      <c r="H30" s="22"/>
      <c r="I30" s="22"/>
      <c r="J30" s="22"/>
      <c r="K30" s="22"/>
      <c r="L30" s="22"/>
      <c r="M30" s="22"/>
      <c r="N30" s="22"/>
      <c r="O30" s="22"/>
      <c r="P30" s="22"/>
      <c r="Q30" s="22"/>
      <c r="R30" s="22"/>
      <c r="S30" s="22"/>
      <c r="T30" s="22"/>
      <c r="V30" s="19"/>
      <c r="W30" s="19"/>
      <c r="X30" s="28"/>
      <c r="Y30" s="28"/>
    </row>
    <row r="31" spans="1:25" ht="27.75" customHeight="1" x14ac:dyDescent="0.25">
      <c r="A31" s="19"/>
      <c r="B31" s="16" t="str">
        <f t="shared" si="25"/>
        <v>Yes</v>
      </c>
      <c r="C31" s="19"/>
      <c r="D31" s="16" t="str">
        <f t="shared" si="26"/>
        <v>Yes</v>
      </c>
      <c r="E31" s="19"/>
      <c r="F31" s="16" t="str">
        <f t="shared" si="15"/>
        <v>_SEQ</v>
      </c>
      <c r="G31" s="22"/>
      <c r="H31" s="22"/>
      <c r="I31" s="22"/>
      <c r="J31" s="22"/>
      <c r="K31" s="22"/>
      <c r="L31" s="22"/>
      <c r="M31" s="22"/>
      <c r="N31" s="22"/>
      <c r="O31" s="22"/>
      <c r="P31" s="22"/>
      <c r="Q31" s="22"/>
      <c r="R31" s="22"/>
      <c r="S31" s="22"/>
      <c r="T31" s="22"/>
      <c r="V31" s="19"/>
      <c r="W31" s="19"/>
      <c r="X31" s="28"/>
      <c r="Y31" s="28"/>
    </row>
    <row r="32" spans="1:25" ht="27.75" customHeight="1" x14ac:dyDescent="0.25">
      <c r="A32" s="19"/>
      <c r="B32" s="16" t="str">
        <f t="shared" si="25"/>
        <v>Yes</v>
      </c>
      <c r="C32" s="19"/>
      <c r="D32" s="16" t="str">
        <f t="shared" si="26"/>
        <v>Yes</v>
      </c>
      <c r="E32" s="19"/>
      <c r="F32" s="16" t="str">
        <f t="shared" si="15"/>
        <v>_SEQ</v>
      </c>
      <c r="G32" s="22"/>
      <c r="H32" s="22"/>
      <c r="I32" s="22"/>
      <c r="J32" s="22"/>
      <c r="K32" s="22"/>
      <c r="L32" s="22"/>
      <c r="M32" s="22"/>
      <c r="N32" s="22"/>
      <c r="O32" s="22"/>
      <c r="P32" s="22"/>
      <c r="Q32" s="22"/>
      <c r="R32" s="22"/>
      <c r="S32" s="22"/>
      <c r="T32" s="22"/>
      <c r="V32" s="19"/>
      <c r="W32" s="19"/>
      <c r="X32" s="28"/>
      <c r="Y32" s="2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06"/>
  <sheetViews>
    <sheetView tabSelected="1" zoomScaleNormal="100" workbookViewId="0">
      <selection activeCell="D39" sqref="D18:D39"/>
    </sheetView>
  </sheetViews>
  <sheetFormatPr defaultRowHeight="15" x14ac:dyDescent="0.25"/>
  <cols>
    <col min="1" max="1" width="32" style="19" customWidth="1"/>
    <col min="2" max="2" width="37" style="19" bestFit="1" customWidth="1"/>
    <col min="3" max="3" width="73.5703125" style="19" customWidth="1"/>
    <col min="4" max="4" width="50" style="22" customWidth="1"/>
  </cols>
  <sheetData>
    <row r="1" spans="1:4" x14ac:dyDescent="0.25">
      <c r="A1" s="19" t="s">
        <v>32</v>
      </c>
      <c r="B1" s="19" t="s">
        <v>33</v>
      </c>
      <c r="C1" s="19" t="s">
        <v>34</v>
      </c>
      <c r="D1" s="22" t="s">
        <v>35</v>
      </c>
    </row>
    <row r="2" spans="1:4" s="11" customFormat="1" x14ac:dyDescent="0.25">
      <c r="A2" s="11" t="s">
        <v>56</v>
      </c>
      <c r="B2" s="11" t="s">
        <v>57</v>
      </c>
      <c r="C2" s="11" t="s">
        <v>58</v>
      </c>
      <c r="D2" s="11" t="str">
        <f t="shared" ref="D2:D40" si="0">CONCATENATE("COMMENT ON COLUMN ",A2, ".", B2, " IS '", SUBSTITUTE(C2, "'", "''"), "';")</f>
        <v>COMMENT ON COLUMN TABLE_A.FIELD_B IS 'Primary key for the TABLE_A table';</v>
      </c>
    </row>
    <row r="3" spans="1:4" x14ac:dyDescent="0.25">
      <c r="D3" s="22" t="str">
        <f t="shared" si="0"/>
        <v>COMMENT ON COLUMN . IS '';</v>
      </c>
    </row>
    <row r="4" spans="1:4" x14ac:dyDescent="0.25">
      <c r="D4" s="22" t="str">
        <f t="shared" si="0"/>
        <v>COMMENT ON COLUMN . IS '';</v>
      </c>
    </row>
    <row r="5" spans="1:4" x14ac:dyDescent="0.25">
      <c r="D5" s="22" t="str">
        <f t="shared" si="0"/>
        <v>COMMENT ON COLUMN . IS '';</v>
      </c>
    </row>
    <row r="6" spans="1:4" x14ac:dyDescent="0.25">
      <c r="A6" s="19" t="s">
        <v>92</v>
      </c>
      <c r="B6" s="19" t="s">
        <v>72</v>
      </c>
      <c r="C6" s="11" t="s">
        <v>82</v>
      </c>
      <c r="D6" s="22" t="str">
        <f t="shared" si="0"/>
        <v>COMMENT ON COLUMN PRI_PROJ.PROJ_ID IS 'Primary key for the PRI_PROJ table';</v>
      </c>
    </row>
    <row r="7" spans="1:4" x14ac:dyDescent="0.25">
      <c r="A7" s="19" t="s">
        <v>92</v>
      </c>
      <c r="B7" s="19" t="s">
        <v>73</v>
      </c>
      <c r="C7" s="19" t="s">
        <v>83</v>
      </c>
      <c r="D7" s="22" t="str">
        <f t="shared" si="0"/>
        <v>COMMENT ON COLUMN PRI_PROJ.VC_PROJ_ID IS 'Unique numeric ID of the project in the given version control system';</v>
      </c>
    </row>
    <row r="8" spans="1:4" x14ac:dyDescent="0.25">
      <c r="A8" s="19" t="s">
        <v>92</v>
      </c>
      <c r="B8" s="19" t="s">
        <v>74</v>
      </c>
      <c r="C8" s="19" t="s">
        <v>84</v>
      </c>
      <c r="D8" s="22" t="str">
        <f t="shared" si="0"/>
        <v>COMMENT ON COLUMN PRI_PROJ.PROJ_NAME IS 'Name of the project';</v>
      </c>
    </row>
    <row r="9" spans="1:4" x14ac:dyDescent="0.25">
      <c r="A9" s="19" t="s">
        <v>92</v>
      </c>
      <c r="B9" s="19" t="s">
        <v>75</v>
      </c>
      <c r="C9" s="19" t="s">
        <v>85</v>
      </c>
      <c r="D9" s="22" t="str">
        <f t="shared" si="0"/>
        <v>COMMENT ON COLUMN PRI_PROJ.PROJ_DESC IS 'Description of the project';</v>
      </c>
    </row>
    <row r="10" spans="1:4" x14ac:dyDescent="0.25">
      <c r="A10" s="19" t="s">
        <v>92</v>
      </c>
      <c r="B10" s="19" t="s">
        <v>76</v>
      </c>
      <c r="C10" s="19" t="s">
        <v>86</v>
      </c>
      <c r="D10" s="22" t="str">
        <f t="shared" si="0"/>
        <v>COMMENT ON COLUMN PRI_PROJ.SSH_URL IS 'SSH URL for the project';</v>
      </c>
    </row>
    <row r="11" spans="1:4" x14ac:dyDescent="0.25">
      <c r="A11" s="19" t="s">
        <v>92</v>
      </c>
      <c r="B11" s="19" t="s">
        <v>77</v>
      </c>
      <c r="C11" s="19" t="s">
        <v>87</v>
      </c>
      <c r="D11" s="22" t="str">
        <f t="shared" si="0"/>
        <v>COMMENT ON COLUMN PRI_PROJ.HTTP_URL IS 'HTTP URL for the project';</v>
      </c>
    </row>
    <row r="12" spans="1:4" x14ac:dyDescent="0.25">
      <c r="A12" s="19" t="s">
        <v>92</v>
      </c>
      <c r="B12" s="19" t="s">
        <v>78</v>
      </c>
      <c r="C12" s="19" t="s">
        <v>88</v>
      </c>
      <c r="D12" s="22" t="str">
        <f t="shared" si="0"/>
        <v>COMMENT ON COLUMN PRI_PROJ.README_URL IS 'Readme URL for the project';</v>
      </c>
    </row>
    <row r="13" spans="1:4" x14ac:dyDescent="0.25">
      <c r="A13" s="19" t="s">
        <v>92</v>
      </c>
      <c r="B13" s="19" t="s">
        <v>79</v>
      </c>
      <c r="C13" s="19" t="s">
        <v>89</v>
      </c>
      <c r="D13" s="22" t="str">
        <f t="shared" si="0"/>
        <v>COMMENT ON COLUMN PRI_PROJ.AVATAR_URL IS 'Avatar URL for the project';</v>
      </c>
    </row>
    <row r="14" spans="1:4" x14ac:dyDescent="0.25">
      <c r="A14" s="19" t="s">
        <v>92</v>
      </c>
      <c r="B14" s="19" t="s">
        <v>80</v>
      </c>
      <c r="C14" s="19" t="s">
        <v>90</v>
      </c>
      <c r="D14" s="22" t="str">
        <f t="shared" si="0"/>
        <v>COMMENT ON COLUMN PRI_PROJ.PROJ_CREATE_DTM IS 'The date/time the project was created';</v>
      </c>
    </row>
    <row r="15" spans="1:4" s="13" customFormat="1" x14ac:dyDescent="0.25">
      <c r="A15" s="19" t="s">
        <v>92</v>
      </c>
      <c r="B15" s="19" t="s">
        <v>81</v>
      </c>
      <c r="C15" s="19" t="s">
        <v>91</v>
      </c>
      <c r="D15" s="22" t="str">
        <f t="shared" si="0"/>
        <v>COMMENT ON COLUMN PRI_PROJ.PROJ_UPDATE_DTM IS 'The date/time the project was last updated';</v>
      </c>
    </row>
    <row r="16" spans="1:4" s="18" customFormat="1" x14ac:dyDescent="0.25">
      <c r="A16" s="19"/>
      <c r="B16" s="19"/>
      <c r="C16" s="19"/>
      <c r="D16" s="22" t="str">
        <f t="shared" si="0"/>
        <v>COMMENT ON COLUMN . IS '';</v>
      </c>
    </row>
    <row r="17" spans="1:4" x14ac:dyDescent="0.25">
      <c r="D17" s="22" t="str">
        <f t="shared" si="0"/>
        <v>COMMENT ON COLUMN . IS '';</v>
      </c>
    </row>
    <row r="18" spans="1:4" x14ac:dyDescent="0.25">
      <c r="A18" s="19" t="s">
        <v>102</v>
      </c>
      <c r="B18" s="19" t="s">
        <v>72</v>
      </c>
      <c r="C18" s="19" t="s">
        <v>82</v>
      </c>
      <c r="D18" s="22" t="str">
        <f t="shared" si="0"/>
        <v>COMMENT ON COLUMN PRI_PROJ_TAGS_V.PROJ_ID IS 'Primary key for the PRI_PROJ table';</v>
      </c>
    </row>
    <row r="19" spans="1:4" x14ac:dyDescent="0.25">
      <c r="A19" s="19" t="s">
        <v>102</v>
      </c>
      <c r="B19" s="19" t="s">
        <v>73</v>
      </c>
      <c r="C19" s="19" t="s">
        <v>83</v>
      </c>
      <c r="D19" s="22" t="str">
        <f t="shared" si="0"/>
        <v>COMMENT ON COLUMN PRI_PROJ_TAGS_V.VC_PROJ_ID IS 'Unique numeric ID of the project in the given version control system';</v>
      </c>
    </row>
    <row r="20" spans="1:4" x14ac:dyDescent="0.25">
      <c r="A20" s="19" t="s">
        <v>102</v>
      </c>
      <c r="B20" s="19" t="s">
        <v>74</v>
      </c>
      <c r="C20" s="19" t="s">
        <v>84</v>
      </c>
      <c r="D20" s="22" t="str">
        <f t="shared" si="0"/>
        <v>COMMENT ON COLUMN PRI_PROJ_TAGS_V.PROJ_NAME IS 'Name of the project';</v>
      </c>
    </row>
    <row r="21" spans="1:4" x14ac:dyDescent="0.25">
      <c r="A21" s="19" t="s">
        <v>102</v>
      </c>
      <c r="B21" s="19" t="s">
        <v>75</v>
      </c>
      <c r="C21" s="19" t="s">
        <v>85</v>
      </c>
      <c r="D21" s="22" t="str">
        <f t="shared" si="0"/>
        <v>COMMENT ON COLUMN PRI_PROJ_TAGS_V.PROJ_DESC IS 'Description of the project';</v>
      </c>
    </row>
    <row r="22" spans="1:4" x14ac:dyDescent="0.25">
      <c r="A22" s="19" t="s">
        <v>102</v>
      </c>
      <c r="B22" s="19" t="s">
        <v>76</v>
      </c>
      <c r="C22" s="19" t="s">
        <v>86</v>
      </c>
      <c r="D22" s="22" t="str">
        <f t="shared" si="0"/>
        <v>COMMENT ON COLUMN PRI_PROJ_TAGS_V.SSH_URL IS 'SSH URL for the project';</v>
      </c>
    </row>
    <row r="23" spans="1:4" x14ac:dyDescent="0.25">
      <c r="A23" s="19" t="s">
        <v>102</v>
      </c>
      <c r="B23" s="19" t="s">
        <v>77</v>
      </c>
      <c r="C23" s="19" t="s">
        <v>87</v>
      </c>
      <c r="D23" s="22" t="str">
        <f t="shared" si="0"/>
        <v>COMMENT ON COLUMN PRI_PROJ_TAGS_V.HTTP_URL IS 'HTTP URL for the project';</v>
      </c>
    </row>
    <row r="24" spans="1:4" x14ac:dyDescent="0.25">
      <c r="A24" s="19" t="s">
        <v>102</v>
      </c>
      <c r="B24" s="19" t="s">
        <v>78</v>
      </c>
      <c r="C24" s="19" t="s">
        <v>88</v>
      </c>
      <c r="D24" s="22" t="str">
        <f t="shared" si="0"/>
        <v>COMMENT ON COLUMN PRI_PROJ_TAGS_V.README_URL IS 'Readme URL for the project';</v>
      </c>
    </row>
    <row r="25" spans="1:4" x14ac:dyDescent="0.25">
      <c r="A25" s="19" t="s">
        <v>102</v>
      </c>
      <c r="B25" s="19" t="s">
        <v>79</v>
      </c>
      <c r="C25" s="19" t="s">
        <v>89</v>
      </c>
      <c r="D25" s="22" t="str">
        <f t="shared" si="0"/>
        <v>COMMENT ON COLUMN PRI_PROJ_TAGS_V.AVATAR_URL IS 'Avatar URL for the project';</v>
      </c>
    </row>
    <row r="26" spans="1:4" x14ac:dyDescent="0.25">
      <c r="A26" s="19" t="s">
        <v>102</v>
      </c>
      <c r="B26" s="19" t="s">
        <v>80</v>
      </c>
      <c r="C26" s="19" t="s">
        <v>90</v>
      </c>
      <c r="D26" s="22" t="str">
        <f t="shared" si="0"/>
        <v>COMMENT ON COLUMN PRI_PROJ_TAGS_V.PROJ_CREATE_DTM IS 'The date/time the project was created';</v>
      </c>
    </row>
    <row r="27" spans="1:4" x14ac:dyDescent="0.25">
      <c r="A27" s="19" t="s">
        <v>102</v>
      </c>
      <c r="B27" s="19" t="s">
        <v>81</v>
      </c>
      <c r="C27" s="19" t="s">
        <v>91</v>
      </c>
      <c r="D27" s="22" t="str">
        <f t="shared" si="0"/>
        <v>COMMENT ON COLUMN PRI_PROJ_TAGS_V.PROJ_UPDATE_DTM IS 'The date/time the project was last updated';</v>
      </c>
    </row>
    <row r="28" spans="1:4" x14ac:dyDescent="0.25">
      <c r="A28" s="19" t="s">
        <v>102</v>
      </c>
      <c r="B28" s="19" t="s">
        <v>95</v>
      </c>
      <c r="C28" s="19" t="s">
        <v>107</v>
      </c>
      <c r="D28" s="22" t="str">
        <f t="shared" si="0"/>
        <v>COMMENT ON COLUMN PRI_PROJ_TAGS_V.PROJ_VISIBILITY IS 'The visibility for the project (public, internal, private)';</v>
      </c>
    </row>
    <row r="29" spans="1:4" x14ac:dyDescent="0.25">
      <c r="A29" s="19" t="s">
        <v>102</v>
      </c>
      <c r="B29" s="19" t="s">
        <v>96</v>
      </c>
      <c r="C29" s="19" t="s">
        <v>108</v>
      </c>
      <c r="D29" s="22" t="str">
        <f t="shared" si="0"/>
        <v>COMMENT ON COLUMN PRI_PROJ_TAGS_V.PROJ_NAME_SPACE IS 'project name including the namespace prefix';</v>
      </c>
    </row>
    <row r="30" spans="1:4" x14ac:dyDescent="0.25">
      <c r="A30" s="19" t="s">
        <v>102</v>
      </c>
      <c r="B30" s="19" t="s">
        <v>97</v>
      </c>
      <c r="C30" s="19" t="s">
        <v>109</v>
      </c>
      <c r="D30" s="22" t="str">
        <f t="shared" si="0"/>
        <v>COMMENT ON COLUMN PRI_PROJ_TAGS_V.PROJ_SOURCE IS 'the source of the project record (e.g. PIFSC GitLab, GitHub, manual entry)';</v>
      </c>
    </row>
    <row r="31" spans="1:4" x14ac:dyDescent="0.25">
      <c r="A31" s="19" t="s">
        <v>102</v>
      </c>
      <c r="B31" s="19" t="s">
        <v>98</v>
      </c>
      <c r="C31" s="19" t="s">
        <v>110</v>
      </c>
      <c r="D31" s="22" t="str">
        <f t="shared" si="0"/>
        <v>COMMENT ON COLUMN PRI_PROJ_TAGS_V.CREATE_DATE IS 'The date on which this record was created in the database';</v>
      </c>
    </row>
    <row r="32" spans="1:4" x14ac:dyDescent="0.25">
      <c r="A32" s="19" t="s">
        <v>102</v>
      </c>
      <c r="B32" s="19" t="s">
        <v>99</v>
      </c>
      <c r="C32" s="19" t="s">
        <v>111</v>
      </c>
      <c r="D32" s="22" t="str">
        <f t="shared" si="0"/>
        <v>COMMENT ON COLUMN PRI_PROJ_TAGS_V.CREATED_BY IS 'The Oracle username of the person creating this record in the database';</v>
      </c>
    </row>
    <row r="33" spans="1:4" x14ac:dyDescent="0.25">
      <c r="A33" s="19" t="s">
        <v>102</v>
      </c>
      <c r="B33" s="19" t="s">
        <v>100</v>
      </c>
      <c r="C33" s="19" t="s">
        <v>112</v>
      </c>
      <c r="D33" s="22" t="str">
        <f t="shared" si="0"/>
        <v>COMMENT ON COLUMN PRI_PROJ_TAGS_V.LAST_MOD_DATE IS 'The last date on which any of the data in this record was changed';</v>
      </c>
    </row>
    <row r="34" spans="1:4" x14ac:dyDescent="0.25">
      <c r="A34" s="19" t="s">
        <v>102</v>
      </c>
      <c r="B34" s="19" t="s">
        <v>101</v>
      </c>
      <c r="C34" s="19" t="s">
        <v>113</v>
      </c>
      <c r="D34" s="22" t="str">
        <f t="shared" si="0"/>
        <v>COMMENT ON COLUMN PRI_PROJ_TAGS_V.LAST_MOD_BY IS 'The Oracle username of the person making the most recent change to this record';</v>
      </c>
    </row>
    <row r="35" spans="1:4" x14ac:dyDescent="0.25">
      <c r="A35" s="19" t="s">
        <v>102</v>
      </c>
      <c r="B35" s="19" t="s">
        <v>94</v>
      </c>
      <c r="C35" s="19" t="s">
        <v>114</v>
      </c>
      <c r="D35" s="22" t="str">
        <f t="shared" si="0"/>
        <v>COMMENT ON COLUMN PRI_PROJ_TAGS_V.TAG_ID IS 'Primary key for the PRI_PROJ_TAGS table';</v>
      </c>
    </row>
    <row r="36" spans="1:4" x14ac:dyDescent="0.25">
      <c r="A36" s="19" t="s">
        <v>102</v>
      </c>
      <c r="B36" s="19" t="s">
        <v>103</v>
      </c>
      <c r="C36" s="19" t="s">
        <v>115</v>
      </c>
      <c r="D36" s="22" t="str">
        <f t="shared" si="0"/>
        <v>COMMENT ON COLUMN PRI_PROJ_TAGS_V.TAG_NAME IS 'The name of the Git tag';</v>
      </c>
    </row>
    <row r="37" spans="1:4" x14ac:dyDescent="0.25">
      <c r="A37" s="19" t="s">
        <v>102</v>
      </c>
      <c r="B37" s="19" t="s">
        <v>104</v>
      </c>
      <c r="C37" s="19" t="s">
        <v>116</v>
      </c>
      <c r="D37" s="22" t="str">
        <f t="shared" si="0"/>
        <v>COMMENT ON COLUMN PRI_PROJ_TAGS_V.TAG_MSG IS 'The message for the Git tag';</v>
      </c>
    </row>
    <row r="38" spans="1:4" x14ac:dyDescent="0.25">
      <c r="A38" s="19" t="s">
        <v>102</v>
      </c>
      <c r="B38" s="19" t="s">
        <v>105</v>
      </c>
      <c r="C38" s="19" t="s">
        <v>117</v>
      </c>
      <c r="D38" s="22" t="str">
        <f t="shared" si="0"/>
        <v>COMMENT ON COLUMN PRI_PROJ_TAGS_V.TAG_COMMIT_AUTHOR IS 'The author of the tagged commit';</v>
      </c>
    </row>
    <row r="39" spans="1:4" x14ac:dyDescent="0.25">
      <c r="A39" s="19" t="s">
        <v>102</v>
      </c>
      <c r="B39" s="19" t="s">
        <v>106</v>
      </c>
      <c r="C39" s="19" t="s">
        <v>118</v>
      </c>
      <c r="D39" s="22" t="str">
        <f t="shared" si="0"/>
        <v>COMMENT ON COLUMN PRI_PROJ_TAGS_V.TAG_COMMIT_DTM IS 'The date/time the tagged commit was authored';</v>
      </c>
    </row>
    <row r="40" spans="1:4" x14ac:dyDescent="0.25">
      <c r="D40" s="22" t="str">
        <f t="shared" si="0"/>
        <v>COMMENT ON COLUMN . IS '';</v>
      </c>
    </row>
    <row r="42" spans="1:4" s="18" customFormat="1" x14ac:dyDescent="0.25">
      <c r="A42" s="19"/>
      <c r="B42" s="19"/>
      <c r="C42" s="19"/>
      <c r="D42" s="22"/>
    </row>
    <row r="81" spans="1:4" s="12" customFormat="1" x14ac:dyDescent="0.25">
      <c r="A81" s="19"/>
      <c r="B81" s="19"/>
      <c r="C81" s="19"/>
      <c r="D81" s="22"/>
    </row>
    <row r="82" spans="1:4" s="15" customFormat="1" x14ac:dyDescent="0.25">
      <c r="A82" s="19"/>
      <c r="B82" s="19"/>
      <c r="C82" s="19"/>
      <c r="D82" s="22"/>
    </row>
    <row r="83" spans="1:4" s="18" customFormat="1" x14ac:dyDescent="0.25">
      <c r="A83" s="19"/>
      <c r="B83" s="19"/>
      <c r="C83" s="19"/>
      <c r="D83" s="22"/>
    </row>
    <row r="98" spans="1:4" s="15" customFormat="1" x14ac:dyDescent="0.25">
      <c r="A98" s="19"/>
      <c r="B98" s="19"/>
      <c r="C98" s="19"/>
      <c r="D98" s="22"/>
    </row>
    <row r="142" spans="1:4" s="12" customFormat="1" x14ac:dyDescent="0.25">
      <c r="A142" s="19"/>
      <c r="B142" s="19"/>
      <c r="C142" s="19"/>
      <c r="D142" s="22"/>
    </row>
    <row r="143" spans="1:4" s="13" customFormat="1" x14ac:dyDescent="0.25">
      <c r="A143" s="19"/>
      <c r="B143" s="19"/>
      <c r="C143" s="19"/>
      <c r="D143" s="22"/>
    </row>
    <row r="144" spans="1:4" s="13" customFormat="1" x14ac:dyDescent="0.25">
      <c r="A144" s="19"/>
      <c r="B144" s="19"/>
      <c r="C144" s="19"/>
      <c r="D144" s="22"/>
    </row>
    <row r="145" spans="1:4" s="13" customFormat="1" x14ac:dyDescent="0.25">
      <c r="A145" s="19"/>
      <c r="B145" s="19"/>
      <c r="C145" s="19"/>
      <c r="D145" s="22"/>
    </row>
    <row r="146" spans="1:4" s="13" customFormat="1" x14ac:dyDescent="0.25">
      <c r="A146" s="19"/>
      <c r="B146" s="19"/>
      <c r="C146" s="19"/>
      <c r="D146" s="22"/>
    </row>
    <row r="147" spans="1:4" s="13" customFormat="1" x14ac:dyDescent="0.25">
      <c r="A147" s="19"/>
      <c r="B147" s="19"/>
      <c r="C147" s="19"/>
      <c r="D147" s="22"/>
    </row>
    <row r="148" spans="1:4" s="13" customFormat="1" x14ac:dyDescent="0.25">
      <c r="A148" s="19"/>
      <c r="B148" s="19"/>
      <c r="C148" s="19"/>
      <c r="D148" s="22"/>
    </row>
    <row r="149" spans="1:4" s="13" customFormat="1" x14ac:dyDescent="0.25">
      <c r="A149" s="19"/>
      <c r="B149" s="19"/>
      <c r="C149" s="19"/>
      <c r="D149" s="22"/>
    </row>
    <row r="150" spans="1:4" s="13" customFormat="1" x14ac:dyDescent="0.25">
      <c r="A150" s="19"/>
      <c r="B150" s="19"/>
      <c r="C150" s="19"/>
      <c r="D150" s="22"/>
    </row>
    <row r="151" spans="1:4" s="13" customFormat="1" x14ac:dyDescent="0.25">
      <c r="A151" s="19"/>
      <c r="B151" s="19"/>
      <c r="C151" s="19"/>
      <c r="D151" s="22"/>
    </row>
    <row r="152" spans="1:4" s="13" customFormat="1" x14ac:dyDescent="0.25">
      <c r="A152" s="19"/>
      <c r="B152" s="19"/>
      <c r="C152" s="19"/>
      <c r="D152" s="22"/>
    </row>
    <row r="153" spans="1:4" s="15" customFormat="1" x14ac:dyDescent="0.25">
      <c r="A153" s="19"/>
      <c r="B153" s="19"/>
      <c r="C153" s="19"/>
      <c r="D153" s="22"/>
    </row>
    <row r="154" spans="1:4" s="18" customFormat="1" x14ac:dyDescent="0.25">
      <c r="A154" s="19"/>
      <c r="B154" s="19"/>
      <c r="C154" s="19"/>
      <c r="D154" s="22"/>
    </row>
    <row r="155" spans="1:4" s="18" customFormat="1" x14ac:dyDescent="0.25">
      <c r="A155" s="19"/>
      <c r="B155" s="19"/>
      <c r="C155" s="19"/>
      <c r="D155" s="22"/>
    </row>
    <row r="156" spans="1:4" s="13" customFormat="1" x14ac:dyDescent="0.25">
      <c r="A156" s="19"/>
      <c r="B156" s="19"/>
      <c r="C156" s="19"/>
      <c r="D156" s="22"/>
    </row>
    <row r="167" spans="1:4" s="12" customFormat="1" x14ac:dyDescent="0.25">
      <c r="A167" s="19"/>
      <c r="B167" s="19"/>
      <c r="C167" s="19"/>
      <c r="D167" s="22"/>
    </row>
    <row r="168" spans="1:4" s="12" customFormat="1" x14ac:dyDescent="0.25">
      <c r="A168" s="19"/>
      <c r="B168" s="19"/>
      <c r="C168" s="19"/>
      <c r="D168" s="22"/>
    </row>
    <row r="171" spans="1:4" s="12" customFormat="1" x14ac:dyDescent="0.25">
      <c r="A171" s="19"/>
      <c r="B171" s="19"/>
      <c r="C171" s="19"/>
      <c r="D171" s="22"/>
    </row>
    <row r="184" spans="1:4" s="13" customFormat="1" x14ac:dyDescent="0.25">
      <c r="A184" s="19"/>
      <c r="B184" s="19"/>
      <c r="C184" s="19"/>
      <c r="D184" s="22"/>
    </row>
    <row r="186" spans="1:4" s="13" customFormat="1" x14ac:dyDescent="0.25">
      <c r="A186" s="19"/>
      <c r="B186" s="19"/>
      <c r="C186" s="19"/>
      <c r="D186" s="22"/>
    </row>
    <row r="195" spans="1:4" s="12" customFormat="1" x14ac:dyDescent="0.25">
      <c r="A195" s="19"/>
      <c r="B195" s="19"/>
      <c r="C195" s="19"/>
      <c r="D195" s="22"/>
    </row>
    <row r="196" spans="1:4" s="12" customFormat="1" x14ac:dyDescent="0.25">
      <c r="A196" s="19"/>
      <c r="B196" s="19"/>
      <c r="C196" s="19"/>
      <c r="D196" s="22"/>
    </row>
    <row r="197" spans="1:4" s="12" customFormat="1" x14ac:dyDescent="0.25">
      <c r="A197" s="19"/>
      <c r="B197" s="19"/>
      <c r="C197" s="19"/>
      <c r="D197" s="22"/>
    </row>
    <row r="198" spans="1:4" s="12" customFormat="1" x14ac:dyDescent="0.25">
      <c r="A198" s="19"/>
      <c r="B198" s="19"/>
      <c r="C198" s="19"/>
      <c r="D198" s="22"/>
    </row>
    <row r="199" spans="1:4" s="12" customFormat="1" x14ac:dyDescent="0.25">
      <c r="A199" s="19"/>
      <c r="B199" s="19"/>
      <c r="C199" s="19"/>
      <c r="D199" s="22"/>
    </row>
    <row r="200" spans="1:4" s="12" customFormat="1" x14ac:dyDescent="0.25">
      <c r="A200" s="19"/>
      <c r="B200" s="19"/>
      <c r="C200" s="19"/>
      <c r="D200" s="22"/>
    </row>
    <row r="201" spans="1:4" s="12" customFormat="1" x14ac:dyDescent="0.25">
      <c r="A201" s="19"/>
      <c r="B201" s="19"/>
      <c r="C201" s="19"/>
      <c r="D201" s="22"/>
    </row>
    <row r="202" spans="1:4" s="12" customFormat="1" x14ac:dyDescent="0.25">
      <c r="A202" s="19"/>
      <c r="B202" s="19"/>
      <c r="C202" s="19"/>
      <c r="D202" s="22"/>
    </row>
    <row r="203" spans="1:4" s="12" customFormat="1" x14ac:dyDescent="0.25">
      <c r="A203" s="19"/>
      <c r="B203" s="19"/>
      <c r="C203" s="19"/>
      <c r="D203" s="22"/>
    </row>
    <row r="204" spans="1:4" s="12" customFormat="1" x14ac:dyDescent="0.25">
      <c r="A204" s="19"/>
      <c r="B204" s="19"/>
      <c r="C204" s="19"/>
      <c r="D204" s="22"/>
    </row>
    <row r="205" spans="1:4" s="12" customFormat="1" x14ac:dyDescent="0.25">
      <c r="A205" s="19"/>
      <c r="B205" s="19"/>
      <c r="C205" s="19"/>
      <c r="D205" s="22"/>
    </row>
    <row r="206" spans="1:4" s="12" customFormat="1" x14ac:dyDescent="0.25">
      <c r="A206" s="19"/>
      <c r="B206" s="19"/>
      <c r="C206" s="19"/>
      <c r="D206" s="22"/>
    </row>
    <row r="207" spans="1:4" s="12" customFormat="1" x14ac:dyDescent="0.25">
      <c r="A207" s="19"/>
      <c r="B207" s="19"/>
      <c r="C207" s="19"/>
      <c r="D207" s="22"/>
    </row>
    <row r="208" spans="1:4" s="12" customFormat="1" x14ac:dyDescent="0.25">
      <c r="A208" s="19"/>
      <c r="B208" s="19"/>
      <c r="C208" s="19"/>
      <c r="D208" s="22"/>
    </row>
    <row r="209" spans="1:4" s="12" customFormat="1" x14ac:dyDescent="0.25">
      <c r="A209" s="19"/>
      <c r="B209" s="19"/>
      <c r="C209" s="19"/>
      <c r="D209" s="22"/>
    </row>
    <row r="210" spans="1:4" s="12" customFormat="1" x14ac:dyDescent="0.25">
      <c r="A210" s="19"/>
      <c r="B210" s="19"/>
      <c r="C210" s="19"/>
      <c r="D210" s="22"/>
    </row>
    <row r="211" spans="1:4" s="12" customFormat="1" x14ac:dyDescent="0.25">
      <c r="A211" s="19"/>
      <c r="B211" s="19"/>
      <c r="C211" s="19"/>
      <c r="D211" s="22"/>
    </row>
    <row r="212" spans="1:4" s="12" customFormat="1" x14ac:dyDescent="0.25">
      <c r="A212" s="19"/>
      <c r="B212" s="19"/>
      <c r="C212" s="19"/>
      <c r="D212" s="22"/>
    </row>
    <row r="213" spans="1:4" s="18" customFormat="1" x14ac:dyDescent="0.25">
      <c r="A213" s="19"/>
      <c r="B213" s="19"/>
      <c r="C213" s="19"/>
      <c r="D213" s="22"/>
    </row>
    <row r="251" spans="1:4" s="13" customFormat="1" x14ac:dyDescent="0.25">
      <c r="A251" s="19"/>
      <c r="B251" s="19"/>
      <c r="C251" s="19"/>
      <c r="D251" s="22"/>
    </row>
    <row r="252" spans="1:4" s="13" customFormat="1" x14ac:dyDescent="0.25">
      <c r="A252" s="19"/>
      <c r="B252" s="19"/>
      <c r="C252" s="19"/>
      <c r="D252" s="22"/>
    </row>
    <row r="253" spans="1:4" s="13" customFormat="1" x14ac:dyDescent="0.25">
      <c r="A253" s="19"/>
      <c r="B253" s="19"/>
      <c r="C253" s="19"/>
      <c r="D253" s="22"/>
    </row>
    <row r="254" spans="1:4" s="13" customFormat="1" x14ac:dyDescent="0.25">
      <c r="A254" s="19"/>
      <c r="B254" s="19"/>
      <c r="C254" s="19"/>
      <c r="D254" s="22"/>
    </row>
    <row r="265" spans="1:4" s="13" customFormat="1" x14ac:dyDescent="0.25">
      <c r="A265" s="19"/>
      <c r="B265" s="19"/>
      <c r="C265" s="19"/>
      <c r="D265" s="22"/>
    </row>
    <row r="289" spans="1:4" s="13" customFormat="1" x14ac:dyDescent="0.25">
      <c r="A289" s="19"/>
      <c r="B289" s="19"/>
      <c r="C289" s="19"/>
      <c r="D289" s="22"/>
    </row>
    <row r="290" spans="1:4" s="13" customFormat="1" x14ac:dyDescent="0.25">
      <c r="A290" s="19"/>
      <c r="B290" s="19"/>
      <c r="C290" s="19"/>
      <c r="D290" s="22"/>
    </row>
    <row r="291" spans="1:4" s="13" customFormat="1" x14ac:dyDescent="0.25">
      <c r="A291" s="19"/>
      <c r="B291" s="19"/>
      <c r="C291" s="19"/>
      <c r="D291" s="22"/>
    </row>
    <row r="292" spans="1:4" s="13" customFormat="1" x14ac:dyDescent="0.25">
      <c r="A292" s="19"/>
      <c r="B292" s="19"/>
      <c r="C292" s="19"/>
      <c r="D292" s="22"/>
    </row>
    <row r="320" spans="1:4" s="18" customFormat="1" x14ac:dyDescent="0.25">
      <c r="A320" s="19"/>
      <c r="B320" s="19"/>
      <c r="C320" s="19"/>
      <c r="D320" s="22"/>
    </row>
    <row r="354" spans="1:4" s="13" customFormat="1" x14ac:dyDescent="0.25">
      <c r="A354" s="19"/>
      <c r="B354" s="19"/>
      <c r="C354" s="19"/>
      <c r="D354" s="22"/>
    </row>
    <row r="358" spans="1:4" s="13" customFormat="1" x14ac:dyDescent="0.25">
      <c r="A358" s="19"/>
      <c r="B358" s="19"/>
      <c r="C358" s="19"/>
      <c r="D358" s="22"/>
    </row>
    <row r="359" spans="1:4" s="13" customFormat="1" x14ac:dyDescent="0.25">
      <c r="A359" s="19"/>
      <c r="B359" s="19"/>
      <c r="C359" s="19"/>
      <c r="D359" s="22"/>
    </row>
    <row r="360" spans="1:4" s="13" customFormat="1" x14ac:dyDescent="0.25">
      <c r="A360" s="19"/>
      <c r="B360" s="19"/>
      <c r="C360" s="19"/>
      <c r="D360" s="22"/>
    </row>
    <row r="378" spans="1:4" s="13" customFormat="1" x14ac:dyDescent="0.25">
      <c r="A378" s="19"/>
      <c r="B378" s="19"/>
      <c r="C378" s="19"/>
      <c r="D378" s="22"/>
    </row>
    <row r="379" spans="1:4" s="13" customFormat="1" x14ac:dyDescent="0.25">
      <c r="A379" s="19"/>
      <c r="B379" s="19"/>
      <c r="C379" s="19"/>
      <c r="D379" s="22"/>
    </row>
    <row r="380" spans="1:4" s="13" customFormat="1" x14ac:dyDescent="0.25">
      <c r="A380" s="19"/>
      <c r="B380" s="19"/>
      <c r="C380" s="19"/>
      <c r="D380" s="22"/>
    </row>
    <row r="399" spans="1:4" s="13" customFormat="1" x14ac:dyDescent="0.25">
      <c r="A399" s="19"/>
      <c r="B399" s="19"/>
      <c r="C399" s="19"/>
      <c r="D399" s="22"/>
    </row>
    <row r="400" spans="1:4" s="13" customFormat="1" x14ac:dyDescent="0.25">
      <c r="A400" s="19"/>
      <c r="B400" s="19"/>
      <c r="C400" s="19"/>
      <c r="D400" s="22"/>
    </row>
    <row r="401" spans="1:4" s="13" customFormat="1" x14ac:dyDescent="0.25">
      <c r="A401" s="19"/>
      <c r="B401" s="19"/>
      <c r="C401" s="19"/>
      <c r="D401" s="22"/>
    </row>
    <row r="408" spans="1:4" s="13" customFormat="1" x14ac:dyDescent="0.25">
      <c r="A408" s="19"/>
      <c r="B408" s="19"/>
      <c r="C408" s="19"/>
      <c r="D408" s="22"/>
    </row>
    <row r="409" spans="1:4" s="13" customFormat="1" x14ac:dyDescent="0.25">
      <c r="A409" s="19"/>
      <c r="B409" s="19"/>
      <c r="C409" s="19"/>
      <c r="D409" s="22"/>
    </row>
    <row r="410" spans="1:4" s="12" customFormat="1" x14ac:dyDescent="0.25">
      <c r="A410" s="19"/>
      <c r="B410" s="19"/>
      <c r="C410" s="19"/>
      <c r="D410" s="22"/>
    </row>
    <row r="436" spans="1:4" s="13" customFormat="1" x14ac:dyDescent="0.25">
      <c r="A436" s="19"/>
      <c r="B436" s="19"/>
      <c r="C436" s="19"/>
      <c r="D436" s="22"/>
    </row>
    <row r="437" spans="1:4" s="13" customFormat="1" x14ac:dyDescent="0.25">
      <c r="A437" s="19"/>
      <c r="B437" s="19"/>
      <c r="C437" s="19"/>
      <c r="D437" s="22"/>
    </row>
    <row r="438" spans="1:4" s="13" customFormat="1" x14ac:dyDescent="0.25">
      <c r="A438" s="19"/>
      <c r="B438" s="19"/>
      <c r="C438" s="19"/>
      <c r="D438" s="22"/>
    </row>
    <row r="460" spans="1:4" s="6" customFormat="1" x14ac:dyDescent="0.25">
      <c r="A460" s="19"/>
      <c r="B460" s="19"/>
      <c r="C460" s="19"/>
      <c r="D460" s="22"/>
    </row>
    <row r="465" spans="1:4" s="13" customFormat="1" x14ac:dyDescent="0.25">
      <c r="A465" s="19"/>
      <c r="B465" s="19"/>
      <c r="C465" s="19"/>
      <c r="D465" s="22"/>
    </row>
    <row r="466" spans="1:4" s="13" customFormat="1" x14ac:dyDescent="0.25">
      <c r="A466" s="19"/>
      <c r="B466" s="19"/>
      <c r="C466" s="19"/>
      <c r="D466" s="22"/>
    </row>
    <row r="467" spans="1:4" s="13" customFormat="1" x14ac:dyDescent="0.25">
      <c r="A467" s="19"/>
      <c r="B467" s="19"/>
      <c r="C467" s="19"/>
      <c r="D467" s="22"/>
    </row>
    <row r="474" spans="1:4" s="13" customFormat="1" x14ac:dyDescent="0.25">
      <c r="A474" s="19"/>
      <c r="B474" s="19"/>
      <c r="C474" s="19"/>
      <c r="D474" s="22"/>
    </row>
    <row r="475" spans="1:4" s="13" customFormat="1" x14ac:dyDescent="0.25">
      <c r="A475" s="19"/>
      <c r="B475" s="19"/>
      <c r="C475" s="19"/>
      <c r="D475" s="22"/>
    </row>
    <row r="476" spans="1:4" s="12" customFormat="1" x14ac:dyDescent="0.25">
      <c r="A476" s="19"/>
      <c r="B476" s="19"/>
      <c r="C476" s="19"/>
      <c r="D476" s="22"/>
    </row>
    <row r="511" spans="1:4" s="13" customFormat="1" x14ac:dyDescent="0.25">
      <c r="A511" s="19"/>
      <c r="B511" s="19"/>
      <c r="C511" s="19"/>
      <c r="D511" s="22"/>
    </row>
    <row r="512" spans="1:4" s="13" customFormat="1" x14ac:dyDescent="0.25">
      <c r="A512" s="19"/>
      <c r="B512" s="19"/>
      <c r="C512" s="19"/>
      <c r="D512" s="22"/>
    </row>
    <row r="513" spans="1:4" s="12" customFormat="1" x14ac:dyDescent="0.25">
      <c r="A513" s="19"/>
      <c r="B513" s="19"/>
      <c r="C513" s="19"/>
      <c r="D513" s="22"/>
    </row>
    <row r="549" spans="1:4" s="13" customFormat="1" x14ac:dyDescent="0.25">
      <c r="A549" s="19"/>
      <c r="B549" s="19"/>
      <c r="C549" s="19"/>
      <c r="D549" s="22"/>
    </row>
    <row r="550" spans="1:4" s="13" customFormat="1" x14ac:dyDescent="0.25">
      <c r="A550" s="19"/>
      <c r="B550" s="19"/>
      <c r="C550" s="19"/>
      <c r="D550" s="22"/>
    </row>
    <row r="551" spans="1:4" s="13" customFormat="1" x14ac:dyDescent="0.25">
      <c r="A551" s="19"/>
      <c r="B551" s="19"/>
      <c r="C551" s="19"/>
      <c r="D551" s="22"/>
    </row>
    <row r="552" spans="1:4" s="13" customFormat="1" x14ac:dyDescent="0.25">
      <c r="A552" s="19"/>
      <c r="B552" s="19"/>
      <c r="C552" s="19"/>
      <c r="D552" s="22"/>
    </row>
    <row r="553" spans="1:4" s="13" customFormat="1" x14ac:dyDescent="0.25">
      <c r="A553" s="19"/>
      <c r="B553" s="19"/>
      <c r="C553" s="19"/>
      <c r="D553" s="22"/>
    </row>
    <row r="554" spans="1:4" s="13" customFormat="1" x14ac:dyDescent="0.25">
      <c r="A554" s="19"/>
      <c r="B554" s="19"/>
      <c r="C554" s="19"/>
      <c r="D554" s="22"/>
    </row>
    <row r="555" spans="1:4" s="13" customFormat="1" x14ac:dyDescent="0.25">
      <c r="A555" s="19"/>
      <c r="B555" s="19"/>
      <c r="C555" s="19"/>
      <c r="D555" s="22"/>
    </row>
    <row r="556" spans="1:4" s="13" customFormat="1" x14ac:dyDescent="0.25">
      <c r="A556" s="19"/>
      <c r="B556" s="19"/>
      <c r="C556" s="19"/>
      <c r="D556" s="22"/>
    </row>
    <row r="561" spans="1:4" s="12" customFormat="1" x14ac:dyDescent="0.25">
      <c r="A561" s="19"/>
      <c r="B561" s="19"/>
      <c r="C561" s="19"/>
      <c r="D561" s="22"/>
    </row>
    <row r="562" spans="1:4" s="12" customFormat="1" x14ac:dyDescent="0.25">
      <c r="A562" s="19"/>
      <c r="B562" s="19"/>
      <c r="C562" s="19"/>
      <c r="D562" s="22"/>
    </row>
    <row r="563" spans="1:4" s="12" customFormat="1" x14ac:dyDescent="0.25">
      <c r="A563" s="19"/>
      <c r="B563" s="19"/>
      <c r="C563" s="19"/>
      <c r="D563" s="22"/>
    </row>
    <row r="564" spans="1:4" s="12" customFormat="1" x14ac:dyDescent="0.25">
      <c r="A564" s="19"/>
      <c r="B564" s="19"/>
      <c r="C564" s="19"/>
      <c r="D564" s="22"/>
    </row>
    <row r="566" spans="1:4" s="12" customFormat="1" x14ac:dyDescent="0.25">
      <c r="A566" s="19"/>
      <c r="B566" s="19"/>
      <c r="C566" s="19"/>
      <c r="D566" s="22"/>
    </row>
    <row r="569" spans="1:4" s="12" customFormat="1" x14ac:dyDescent="0.25">
      <c r="A569" s="19"/>
      <c r="B569" s="19"/>
      <c r="C569" s="19"/>
      <c r="D569" s="22"/>
    </row>
    <row r="570" spans="1:4" s="12" customFormat="1" x14ac:dyDescent="0.25">
      <c r="A570" s="19"/>
      <c r="B570" s="19"/>
      <c r="C570" s="19"/>
      <c r="D570" s="22"/>
    </row>
    <row r="596" spans="1:4" s="12" customFormat="1" x14ac:dyDescent="0.25">
      <c r="A596" s="19"/>
      <c r="B596" s="19"/>
      <c r="C596" s="19"/>
      <c r="D596" s="22"/>
    </row>
    <row r="597" spans="1:4" s="13" customFormat="1" x14ac:dyDescent="0.25">
      <c r="A597" s="19"/>
      <c r="B597" s="19"/>
      <c r="C597" s="19"/>
      <c r="D597" s="22"/>
    </row>
    <row r="598" spans="1:4" s="13" customFormat="1" x14ac:dyDescent="0.25">
      <c r="A598" s="19"/>
      <c r="B598" s="19"/>
      <c r="C598" s="19"/>
      <c r="D598" s="22"/>
    </row>
    <row r="599" spans="1:4" s="18" customFormat="1" x14ac:dyDescent="0.25">
      <c r="A599" s="19"/>
      <c r="B599" s="19"/>
      <c r="C599" s="19"/>
      <c r="D599" s="22"/>
    </row>
    <row r="600" spans="1:4" s="13" customFormat="1" x14ac:dyDescent="0.25">
      <c r="A600" s="19"/>
      <c r="B600" s="19"/>
      <c r="C600" s="19"/>
      <c r="D600" s="22"/>
    </row>
    <row r="601" spans="1:4" s="15" customFormat="1" x14ac:dyDescent="0.25">
      <c r="A601" s="19"/>
      <c r="B601" s="19"/>
      <c r="C601" s="19"/>
      <c r="D601" s="22"/>
    </row>
    <row r="602" spans="1:4" s="15" customFormat="1" x14ac:dyDescent="0.25">
      <c r="A602" s="19"/>
      <c r="B602" s="19"/>
      <c r="C602" s="19"/>
      <c r="D602" s="22"/>
    </row>
    <row r="603" spans="1:4" s="15" customFormat="1" x14ac:dyDescent="0.25">
      <c r="A603" s="19"/>
      <c r="B603" s="19"/>
      <c r="C603" s="19"/>
      <c r="D603" s="22"/>
    </row>
    <row r="604" spans="1:4" s="13" customFormat="1" x14ac:dyDescent="0.25">
      <c r="A604" s="19"/>
      <c r="B604" s="19"/>
      <c r="C604" s="19"/>
      <c r="D604" s="22"/>
    </row>
    <row r="605" spans="1:4" s="13" customFormat="1" x14ac:dyDescent="0.25">
      <c r="A605" s="19"/>
      <c r="B605" s="19"/>
      <c r="C605" s="19"/>
      <c r="D605" s="22"/>
    </row>
    <row r="606" spans="1:4" s="13" customFormat="1" x14ac:dyDescent="0.25">
      <c r="A606" s="19"/>
      <c r="B606" s="19"/>
      <c r="C606" s="19"/>
      <c r="D606" s="22"/>
    </row>
    <row r="607" spans="1:4" s="13" customFormat="1" x14ac:dyDescent="0.25">
      <c r="A607" s="19"/>
      <c r="B607" s="19"/>
      <c r="C607" s="19"/>
      <c r="D607" s="22"/>
    </row>
    <row r="608" spans="1:4" s="13" customFormat="1" x14ac:dyDescent="0.25">
      <c r="A608" s="19"/>
      <c r="B608" s="19"/>
      <c r="C608" s="19"/>
      <c r="D608" s="22"/>
    </row>
    <row r="609" spans="1:4" s="14" customFormat="1" x14ac:dyDescent="0.25">
      <c r="A609" s="19"/>
      <c r="B609" s="19"/>
      <c r="C609" s="19"/>
      <c r="D609" s="22"/>
    </row>
    <row r="610" spans="1:4" s="14" customFormat="1" x14ac:dyDescent="0.25">
      <c r="A610" s="19"/>
      <c r="B610" s="19"/>
      <c r="C610" s="19"/>
      <c r="D610" s="22"/>
    </row>
    <row r="611" spans="1:4" s="14" customFormat="1" x14ac:dyDescent="0.25">
      <c r="A611" s="19"/>
      <c r="B611" s="19"/>
      <c r="C611" s="19"/>
      <c r="D611" s="22"/>
    </row>
    <row r="612" spans="1:4" s="13" customFormat="1" x14ac:dyDescent="0.25">
      <c r="A612" s="19"/>
      <c r="B612" s="19"/>
      <c r="C612" s="19"/>
      <c r="D612" s="22"/>
    </row>
    <row r="613" spans="1:4" s="13" customFormat="1" x14ac:dyDescent="0.25">
      <c r="A613" s="19"/>
      <c r="B613" s="19"/>
      <c r="C613" s="19"/>
      <c r="D613" s="22"/>
    </row>
    <row r="614" spans="1:4" s="13" customFormat="1" x14ac:dyDescent="0.25">
      <c r="A614" s="19"/>
      <c r="B614" s="19"/>
      <c r="C614" s="19"/>
      <c r="D614" s="22"/>
    </row>
    <row r="615" spans="1:4" s="13" customFormat="1" x14ac:dyDescent="0.25">
      <c r="A615" s="19"/>
      <c r="B615" s="19"/>
      <c r="C615" s="19"/>
      <c r="D615" s="22"/>
    </row>
    <row r="616" spans="1:4" s="13" customFormat="1" x14ac:dyDescent="0.25">
      <c r="A616" s="19"/>
      <c r="B616" s="19"/>
      <c r="C616" s="19"/>
      <c r="D616" s="22"/>
    </row>
    <row r="617" spans="1:4" s="13" customFormat="1" x14ac:dyDescent="0.25">
      <c r="A617" s="19"/>
      <c r="B617" s="19"/>
      <c r="C617" s="19"/>
      <c r="D617" s="22"/>
    </row>
    <row r="618" spans="1:4" s="13" customFormat="1" x14ac:dyDescent="0.25">
      <c r="A618" s="19"/>
      <c r="B618" s="19"/>
      <c r="C618" s="19"/>
      <c r="D618" s="22"/>
    </row>
    <row r="619" spans="1:4" s="13" customFormat="1" x14ac:dyDescent="0.25">
      <c r="A619" s="19"/>
      <c r="B619" s="19"/>
      <c r="C619" s="19"/>
      <c r="D619" s="22"/>
    </row>
    <row r="620" spans="1:4" s="13" customFormat="1" x14ac:dyDescent="0.25">
      <c r="A620" s="19"/>
      <c r="B620" s="19"/>
      <c r="C620" s="19"/>
      <c r="D620" s="22"/>
    </row>
    <row r="621" spans="1:4" s="13" customFormat="1" x14ac:dyDescent="0.25">
      <c r="A621" s="19"/>
      <c r="B621" s="19"/>
      <c r="C621" s="19"/>
      <c r="D621" s="22"/>
    </row>
    <row r="622" spans="1:4" s="13" customFormat="1" x14ac:dyDescent="0.25">
      <c r="A622" s="19"/>
      <c r="B622" s="19"/>
      <c r="C622" s="19"/>
      <c r="D622" s="22"/>
    </row>
    <row r="623" spans="1:4" s="13" customFormat="1" x14ac:dyDescent="0.25">
      <c r="A623" s="19"/>
      <c r="B623" s="19"/>
      <c r="C623" s="19"/>
      <c r="D623" s="22"/>
    </row>
    <row r="624" spans="1:4" s="13" customFormat="1" x14ac:dyDescent="0.25">
      <c r="A624" s="19"/>
      <c r="B624" s="19"/>
      <c r="C624" s="19"/>
      <c r="D624" s="22"/>
    </row>
    <row r="625" spans="1:4" s="13" customFormat="1" x14ac:dyDescent="0.25">
      <c r="A625" s="19"/>
      <c r="B625" s="19"/>
      <c r="C625" s="19"/>
      <c r="D625" s="22"/>
    </row>
    <row r="626" spans="1:4" s="13" customFormat="1" x14ac:dyDescent="0.25">
      <c r="A626" s="19"/>
      <c r="B626" s="19"/>
      <c r="C626" s="19"/>
      <c r="D626" s="22"/>
    </row>
    <row r="627" spans="1:4" s="13" customFormat="1" x14ac:dyDescent="0.25">
      <c r="A627" s="19"/>
      <c r="B627" s="19"/>
      <c r="C627" s="19"/>
      <c r="D627" s="22"/>
    </row>
    <row r="628" spans="1:4" s="13" customFormat="1" x14ac:dyDescent="0.25">
      <c r="A628" s="19"/>
      <c r="B628" s="19"/>
      <c r="C628" s="19"/>
      <c r="D628" s="22"/>
    </row>
    <row r="629" spans="1:4" s="13" customFormat="1" x14ac:dyDescent="0.25">
      <c r="A629" s="19"/>
      <c r="B629" s="19"/>
      <c r="C629" s="19"/>
      <c r="D629" s="22"/>
    </row>
    <row r="630" spans="1:4" s="13" customFormat="1" x14ac:dyDescent="0.25">
      <c r="A630" s="19"/>
      <c r="B630" s="19"/>
      <c r="C630" s="19"/>
      <c r="D630" s="22"/>
    </row>
    <row r="631" spans="1:4" s="13" customFormat="1" x14ac:dyDescent="0.25">
      <c r="A631" s="19"/>
      <c r="B631" s="19"/>
      <c r="C631" s="19"/>
      <c r="D631" s="22"/>
    </row>
    <row r="632" spans="1:4" s="13" customFormat="1" x14ac:dyDescent="0.25">
      <c r="A632" s="19"/>
      <c r="B632" s="19"/>
      <c r="C632" s="19"/>
      <c r="D632" s="22"/>
    </row>
    <row r="633" spans="1:4" s="13" customFormat="1" x14ac:dyDescent="0.25">
      <c r="A633" s="19"/>
      <c r="B633" s="19"/>
      <c r="C633" s="19"/>
      <c r="D633" s="22"/>
    </row>
    <row r="634" spans="1:4" s="13" customFormat="1" x14ac:dyDescent="0.25">
      <c r="A634" s="19"/>
      <c r="B634" s="19"/>
      <c r="C634" s="19"/>
      <c r="D634" s="22"/>
    </row>
    <row r="635" spans="1:4" s="13" customFormat="1" x14ac:dyDescent="0.25">
      <c r="A635" s="19"/>
      <c r="B635" s="19"/>
      <c r="C635" s="19"/>
      <c r="D635" s="22"/>
    </row>
    <row r="636" spans="1:4" s="13" customFormat="1" x14ac:dyDescent="0.25">
      <c r="A636" s="19"/>
      <c r="B636" s="19"/>
      <c r="C636" s="19"/>
      <c r="D636" s="22"/>
    </row>
    <row r="637" spans="1:4" s="13" customFormat="1" x14ac:dyDescent="0.25">
      <c r="A637" s="19"/>
      <c r="B637" s="19"/>
      <c r="C637" s="19"/>
      <c r="D637" s="22"/>
    </row>
    <row r="638" spans="1:4" s="13" customFormat="1" x14ac:dyDescent="0.25">
      <c r="A638" s="19"/>
      <c r="B638" s="19"/>
      <c r="C638" s="19"/>
      <c r="D638" s="22"/>
    </row>
    <row r="639" spans="1:4" s="13" customFormat="1" x14ac:dyDescent="0.25">
      <c r="A639" s="19"/>
      <c r="B639" s="19"/>
      <c r="C639" s="19"/>
      <c r="D639" s="22"/>
    </row>
    <row r="640" spans="1:4" s="13" customFormat="1" x14ac:dyDescent="0.25">
      <c r="A640" s="19"/>
      <c r="B640" s="19"/>
      <c r="C640" s="19"/>
      <c r="D640" s="22"/>
    </row>
    <row r="641" spans="1:4" s="13" customFormat="1" x14ac:dyDescent="0.25">
      <c r="A641" s="19"/>
      <c r="B641" s="19"/>
      <c r="C641" s="19"/>
      <c r="D641" s="22"/>
    </row>
    <row r="642" spans="1:4" s="13" customFormat="1" x14ac:dyDescent="0.25">
      <c r="A642" s="19"/>
      <c r="B642" s="19"/>
      <c r="C642" s="19"/>
      <c r="D642" s="22"/>
    </row>
    <row r="643" spans="1:4" s="13" customFormat="1" x14ac:dyDescent="0.25">
      <c r="A643" s="19"/>
      <c r="B643" s="19"/>
      <c r="C643" s="19"/>
      <c r="D643" s="22"/>
    </row>
    <row r="644" spans="1:4" s="13" customFormat="1" x14ac:dyDescent="0.25">
      <c r="A644" s="19"/>
      <c r="B644" s="19"/>
      <c r="C644" s="19"/>
      <c r="D644" s="22"/>
    </row>
    <row r="645" spans="1:4" s="13" customFormat="1" x14ac:dyDescent="0.25">
      <c r="A645" s="19"/>
      <c r="B645" s="19"/>
      <c r="C645" s="19"/>
      <c r="D645" s="22"/>
    </row>
    <row r="646" spans="1:4" s="13" customFormat="1" x14ac:dyDescent="0.25">
      <c r="A646" s="19"/>
      <c r="B646" s="19"/>
      <c r="C646" s="19"/>
      <c r="D646" s="22"/>
    </row>
    <row r="647" spans="1:4" s="13" customFormat="1" x14ac:dyDescent="0.25">
      <c r="A647" s="19"/>
      <c r="B647" s="19"/>
      <c r="C647" s="19"/>
      <c r="D647" s="22"/>
    </row>
    <row r="648" spans="1:4" s="13" customFormat="1" x14ac:dyDescent="0.25">
      <c r="A648" s="19"/>
      <c r="B648" s="19"/>
      <c r="C648" s="19"/>
      <c r="D648" s="22"/>
    </row>
    <row r="649" spans="1:4" s="13" customFormat="1" x14ac:dyDescent="0.25">
      <c r="A649" s="19"/>
      <c r="B649" s="19"/>
      <c r="C649" s="19"/>
      <c r="D649" s="22"/>
    </row>
    <row r="650" spans="1:4" s="13" customFormat="1" x14ac:dyDescent="0.25">
      <c r="A650" s="19"/>
      <c r="B650" s="19"/>
      <c r="C650" s="19"/>
      <c r="D650" s="22"/>
    </row>
    <row r="651" spans="1:4" s="13" customFormat="1" x14ac:dyDescent="0.25">
      <c r="A651" s="19"/>
      <c r="B651" s="19"/>
      <c r="C651" s="19"/>
      <c r="D651" s="22"/>
    </row>
    <row r="652" spans="1:4" s="13" customFormat="1" x14ac:dyDescent="0.25">
      <c r="A652" s="19"/>
      <c r="B652" s="19"/>
      <c r="C652" s="19"/>
      <c r="D652" s="22"/>
    </row>
    <row r="653" spans="1:4" s="13" customFormat="1" x14ac:dyDescent="0.25">
      <c r="A653" s="19"/>
      <c r="B653" s="19"/>
      <c r="C653" s="19"/>
      <c r="D653" s="22"/>
    </row>
    <row r="654" spans="1:4" s="18" customFormat="1" x14ac:dyDescent="0.25">
      <c r="A654" s="19"/>
      <c r="B654" s="19"/>
      <c r="C654" s="19"/>
      <c r="D654" s="22"/>
    </row>
    <row r="661" spans="1:4" s="12" customFormat="1" x14ac:dyDescent="0.25">
      <c r="A661" s="19"/>
      <c r="B661" s="19"/>
      <c r="C661" s="19"/>
      <c r="D661" s="22"/>
    </row>
    <row r="673" spans="1:4" s="13" customFormat="1" x14ac:dyDescent="0.25">
      <c r="A673" s="19"/>
      <c r="B673" s="19"/>
      <c r="C673" s="19"/>
      <c r="D673" s="22"/>
    </row>
    <row r="675" spans="1:4" s="13" customFormat="1" x14ac:dyDescent="0.25">
      <c r="A675" s="19"/>
      <c r="B675" s="19"/>
      <c r="C675" s="19"/>
      <c r="D675" s="22"/>
    </row>
    <row r="690" spans="1:4" s="13" customFormat="1" x14ac:dyDescent="0.25">
      <c r="A690" s="19"/>
      <c r="B690" s="19"/>
      <c r="C690" s="19"/>
      <c r="D690" s="22"/>
    </row>
    <row r="728" spans="1:4" s="13" customFormat="1" x14ac:dyDescent="0.25">
      <c r="A728" s="19"/>
      <c r="B728" s="19"/>
      <c r="C728" s="19"/>
      <c r="D728" s="22"/>
    </row>
    <row r="729" spans="1:4" s="13" customFormat="1" x14ac:dyDescent="0.25">
      <c r="A729" s="19"/>
      <c r="B729" s="19"/>
      <c r="C729" s="19"/>
      <c r="D729" s="22"/>
    </row>
    <row r="730" spans="1:4" s="13" customFormat="1" x14ac:dyDescent="0.25">
      <c r="A730" s="19"/>
      <c r="B730" s="19"/>
      <c r="C730" s="19"/>
      <c r="D730" s="22"/>
    </row>
    <row r="731" spans="1:4" s="13" customFormat="1" x14ac:dyDescent="0.25">
      <c r="A731" s="19"/>
      <c r="B731" s="19"/>
      <c r="C731" s="19"/>
      <c r="D731" s="22"/>
    </row>
    <row r="777" spans="1:4" s="13" customFormat="1" x14ac:dyDescent="0.25">
      <c r="A777" s="19"/>
      <c r="B777" s="19"/>
      <c r="C777" s="19"/>
      <c r="D777" s="22"/>
    </row>
    <row r="778" spans="1:4" s="13" customFormat="1" x14ac:dyDescent="0.25">
      <c r="A778" s="19"/>
      <c r="B778" s="19"/>
      <c r="C778" s="19"/>
      <c r="D778" s="22"/>
    </row>
    <row r="779" spans="1:4" s="13" customFormat="1" x14ac:dyDescent="0.25">
      <c r="A779" s="19"/>
      <c r="B779" s="19"/>
      <c r="C779" s="19"/>
      <c r="D779" s="22"/>
    </row>
    <row r="782" spans="1:4" s="12" customFormat="1" x14ac:dyDescent="0.25">
      <c r="A782" s="19"/>
      <c r="B782" s="19"/>
      <c r="C782" s="19"/>
      <c r="D782" s="22"/>
    </row>
    <row r="784" spans="1:4" s="12" customFormat="1" x14ac:dyDescent="0.25">
      <c r="A784" s="19"/>
      <c r="B784" s="19"/>
      <c r="C784" s="19"/>
      <c r="D784" s="22"/>
    </row>
    <row r="786" spans="1:4" s="12" customFormat="1" x14ac:dyDescent="0.25">
      <c r="A786" s="19"/>
      <c r="B786" s="19"/>
      <c r="C786" s="19"/>
      <c r="D786" s="22"/>
    </row>
    <row r="787" spans="1:4" s="12" customFormat="1" x14ac:dyDescent="0.25">
      <c r="A787" s="19"/>
      <c r="B787" s="19"/>
      <c r="C787" s="19"/>
      <c r="D787" s="22"/>
    </row>
    <row r="788" spans="1:4" s="12" customFormat="1" x14ac:dyDescent="0.25">
      <c r="A788" s="19"/>
      <c r="B788" s="19"/>
      <c r="C788" s="19"/>
      <c r="D788" s="22"/>
    </row>
    <row r="793" spans="1:4" s="12" customFormat="1" x14ac:dyDescent="0.25">
      <c r="A793" s="19"/>
      <c r="B793" s="19"/>
      <c r="C793" s="19"/>
      <c r="D793" s="22"/>
    </row>
    <row r="795" spans="1:4" s="12" customFormat="1" x14ac:dyDescent="0.25">
      <c r="A795" s="19"/>
      <c r="B795" s="19"/>
      <c r="C795" s="19"/>
      <c r="D795" s="22"/>
    </row>
    <row r="797" spans="1:4" s="13" customFormat="1" x14ac:dyDescent="0.25">
      <c r="A797" s="19"/>
      <c r="B797" s="19"/>
      <c r="C797" s="19"/>
      <c r="D797" s="22"/>
    </row>
    <row r="798" spans="1:4" s="13" customFormat="1" x14ac:dyDescent="0.25">
      <c r="A798" s="19"/>
      <c r="B798" s="19"/>
      <c r="C798" s="19"/>
      <c r="D798" s="22"/>
    </row>
    <row r="799" spans="1:4" s="12" customFormat="1" x14ac:dyDescent="0.25">
      <c r="A799" s="19"/>
      <c r="B799" s="19"/>
      <c r="C799" s="19"/>
      <c r="D799" s="22"/>
    </row>
    <row r="804" spans="1:4" s="12" customFormat="1" x14ac:dyDescent="0.25">
      <c r="A804" s="19"/>
      <c r="B804" s="19"/>
      <c r="C804" s="19"/>
      <c r="D804" s="22"/>
    </row>
    <row r="806" spans="1:4" s="12" customFormat="1" x14ac:dyDescent="0.25">
      <c r="A806" s="19"/>
      <c r="B806" s="19"/>
      <c r="C806" s="19"/>
      <c r="D806" s="22"/>
    </row>
    <row r="808" spans="1:4" s="13" customFormat="1" x14ac:dyDescent="0.25">
      <c r="A808" s="19"/>
      <c r="B808" s="19"/>
      <c r="C808" s="19"/>
      <c r="D808" s="22"/>
    </row>
    <row r="809" spans="1:4" s="12" customFormat="1" x14ac:dyDescent="0.25">
      <c r="A809" s="19"/>
      <c r="B809" s="19"/>
      <c r="C809" s="19"/>
      <c r="D809" s="22"/>
    </row>
    <row r="810" spans="1:4" s="13" customFormat="1" x14ac:dyDescent="0.25">
      <c r="A810" s="19"/>
      <c r="B810" s="19"/>
      <c r="C810" s="19"/>
      <c r="D810" s="22"/>
    </row>
    <row r="816" spans="1:4" s="12" customFormat="1" x14ac:dyDescent="0.25">
      <c r="A816" s="19"/>
      <c r="B816" s="19"/>
      <c r="C816" s="19"/>
      <c r="D816" s="22"/>
    </row>
    <row r="822" spans="1:4" s="12" customFormat="1" x14ac:dyDescent="0.25">
      <c r="A822" s="19"/>
      <c r="B822" s="19"/>
      <c r="C822" s="19"/>
      <c r="D822" s="22"/>
    </row>
    <row r="829" spans="1:4" s="12" customFormat="1" x14ac:dyDescent="0.25">
      <c r="A829" s="19"/>
      <c r="B829" s="19"/>
      <c r="C829" s="19"/>
      <c r="D829" s="22"/>
    </row>
    <row r="831" spans="1:4" s="12" customFormat="1" x14ac:dyDescent="0.25">
      <c r="A831" s="19"/>
      <c r="B831" s="19"/>
      <c r="C831" s="19"/>
      <c r="D831" s="22"/>
    </row>
    <row r="834" spans="1:4" s="12" customFormat="1" x14ac:dyDescent="0.25">
      <c r="A834" s="19"/>
      <c r="B834" s="19"/>
      <c r="C834" s="19"/>
      <c r="D834" s="22"/>
    </row>
    <row r="835" spans="1:4" s="12" customFormat="1" x14ac:dyDescent="0.25">
      <c r="A835" s="19"/>
      <c r="B835" s="19"/>
      <c r="C835" s="19"/>
      <c r="D835" s="22"/>
    </row>
    <row r="836" spans="1:4" s="12" customFormat="1" x14ac:dyDescent="0.25">
      <c r="A836" s="19"/>
      <c r="B836" s="19"/>
      <c r="C836" s="19"/>
      <c r="D836" s="22"/>
    </row>
    <row r="837" spans="1:4" s="13" customFormat="1" x14ac:dyDescent="0.25">
      <c r="A837" s="19"/>
      <c r="B837" s="19"/>
      <c r="C837" s="19"/>
      <c r="D837" s="22"/>
    </row>
    <row r="838" spans="1:4" s="13" customFormat="1" x14ac:dyDescent="0.25">
      <c r="A838" s="19"/>
      <c r="B838" s="19"/>
      <c r="C838" s="19"/>
      <c r="D838" s="22"/>
    </row>
    <row r="841" spans="1:4" s="12" customFormat="1" x14ac:dyDescent="0.25">
      <c r="A841" s="19"/>
      <c r="B841" s="19"/>
      <c r="C841" s="19"/>
      <c r="D841" s="22"/>
    </row>
    <row r="846" spans="1:4" s="12" customFormat="1" x14ac:dyDescent="0.25">
      <c r="A846" s="19"/>
      <c r="B846" s="19"/>
      <c r="C846" s="19"/>
      <c r="D846" s="22"/>
    </row>
    <row r="854" spans="1:4" s="12" customFormat="1" x14ac:dyDescent="0.25">
      <c r="A854" s="19"/>
      <c r="B854" s="19"/>
      <c r="C854" s="19"/>
      <c r="D854" s="22"/>
    </row>
    <row r="857" spans="1:4" s="12" customFormat="1" x14ac:dyDescent="0.25">
      <c r="A857" s="19"/>
      <c r="B857" s="19"/>
      <c r="C857" s="19"/>
      <c r="D857" s="22"/>
    </row>
    <row r="862" spans="1:4" s="12" customFormat="1" x14ac:dyDescent="0.25">
      <c r="A862" s="19"/>
      <c r="B862" s="19"/>
      <c r="C862" s="19"/>
      <c r="D862" s="22"/>
    </row>
    <row r="865" spans="1:4" s="12" customFormat="1" x14ac:dyDescent="0.25">
      <c r="A865" s="19"/>
      <c r="B865" s="19"/>
      <c r="C865" s="19"/>
      <c r="D865" s="22"/>
    </row>
    <row r="871" spans="1:4" s="12" customFormat="1" x14ac:dyDescent="0.25">
      <c r="A871" s="19"/>
      <c r="B871" s="19"/>
      <c r="C871" s="19"/>
      <c r="D871" s="22"/>
    </row>
    <row r="875" spans="1:4" s="12" customFormat="1" x14ac:dyDescent="0.25">
      <c r="A875" s="19"/>
      <c r="B875" s="19"/>
      <c r="C875" s="19"/>
      <c r="D875" s="22"/>
    </row>
    <row r="882" spans="1:4" s="12" customFormat="1" x14ac:dyDescent="0.25">
      <c r="A882" s="19"/>
      <c r="B882" s="19"/>
      <c r="C882" s="19"/>
      <c r="D882" s="22"/>
    </row>
    <row r="884" spans="1:4" s="12" customFormat="1" x14ac:dyDescent="0.25">
      <c r="A884" s="19"/>
      <c r="B884" s="19"/>
      <c r="C884" s="19"/>
      <c r="D884" s="22"/>
    </row>
    <row r="893" spans="1:4" s="12" customFormat="1" x14ac:dyDescent="0.25">
      <c r="A893" s="19"/>
      <c r="B893" s="19"/>
      <c r="C893" s="19"/>
      <c r="D893" s="22"/>
    </row>
    <row r="898" spans="1:4" s="12" customFormat="1" x14ac:dyDescent="0.25">
      <c r="A898" s="19"/>
      <c r="B898" s="19"/>
      <c r="C898" s="19"/>
      <c r="D898" s="22"/>
    </row>
    <row r="899" spans="1:4" s="12" customFormat="1" x14ac:dyDescent="0.25">
      <c r="A899" s="19"/>
      <c r="B899" s="19"/>
      <c r="C899" s="19"/>
      <c r="D899" s="22"/>
    </row>
    <row r="908" spans="1:4" s="12" customFormat="1" x14ac:dyDescent="0.25">
      <c r="A908" s="19"/>
      <c r="B908" s="19"/>
      <c r="C908" s="19"/>
      <c r="D908" s="22"/>
    </row>
    <row r="910" spans="1:4" s="12" customFormat="1" x14ac:dyDescent="0.25">
      <c r="A910" s="19"/>
      <c r="B910" s="19"/>
      <c r="C910" s="19"/>
      <c r="D910" s="22"/>
    </row>
    <row r="911" spans="1:4" s="12" customFormat="1" x14ac:dyDescent="0.25">
      <c r="A911" s="19"/>
      <c r="B911" s="19"/>
      <c r="C911" s="19"/>
      <c r="D911" s="22"/>
    </row>
    <row r="913" spans="1:4" s="12" customFormat="1" x14ac:dyDescent="0.25">
      <c r="A913" s="19"/>
      <c r="B913" s="19"/>
      <c r="C913" s="19"/>
      <c r="D913" s="22"/>
    </row>
    <row r="914" spans="1:4" s="12" customFormat="1" x14ac:dyDescent="0.25">
      <c r="A914" s="19"/>
      <c r="B914" s="19"/>
      <c r="C914" s="19"/>
      <c r="D914" s="22"/>
    </row>
    <row r="915" spans="1:4" s="12" customFormat="1" x14ac:dyDescent="0.25">
      <c r="A915" s="19"/>
      <c r="B915" s="19"/>
      <c r="C915" s="19"/>
      <c r="D915" s="22"/>
    </row>
    <row r="920" spans="1:4" s="12" customFormat="1" x14ac:dyDescent="0.25">
      <c r="A920" s="19"/>
      <c r="B920" s="19"/>
      <c r="C920" s="19"/>
      <c r="D920" s="22"/>
    </row>
    <row r="921" spans="1:4" s="12" customFormat="1" x14ac:dyDescent="0.25">
      <c r="A921" s="19"/>
      <c r="B921" s="19"/>
      <c r="C921" s="19"/>
      <c r="D921" s="22"/>
    </row>
    <row r="922" spans="1:4" s="12" customFormat="1" x14ac:dyDescent="0.25">
      <c r="A922" s="19"/>
      <c r="B922" s="19"/>
      <c r="C922" s="19"/>
      <c r="D922" s="22"/>
    </row>
    <row r="925" spans="1:4" s="12" customFormat="1" x14ac:dyDescent="0.25">
      <c r="A925" s="19"/>
      <c r="B925" s="19"/>
      <c r="C925" s="19"/>
      <c r="D925" s="22"/>
    </row>
    <row r="926" spans="1:4" s="13" customFormat="1" x14ac:dyDescent="0.25">
      <c r="A926" s="19"/>
      <c r="B926" s="19"/>
      <c r="C926" s="19"/>
      <c r="D926" s="22"/>
    </row>
    <row r="927" spans="1:4" s="13" customFormat="1" x14ac:dyDescent="0.25">
      <c r="A927" s="19"/>
      <c r="B927" s="19"/>
      <c r="C927" s="19"/>
      <c r="D927" s="22"/>
    </row>
    <row r="928" spans="1:4" s="13" customFormat="1" x14ac:dyDescent="0.25">
      <c r="A928" s="19"/>
      <c r="B928" s="19"/>
      <c r="C928" s="19"/>
      <c r="D928" s="22"/>
    </row>
    <row r="929" spans="1:4" s="13" customFormat="1" x14ac:dyDescent="0.25">
      <c r="A929" s="19"/>
      <c r="B929" s="19"/>
      <c r="C929" s="19"/>
      <c r="D929" s="22"/>
    </row>
    <row r="930" spans="1:4" s="13" customFormat="1" x14ac:dyDescent="0.25">
      <c r="A930" s="19"/>
      <c r="B930" s="19"/>
      <c r="C930" s="19"/>
      <c r="D930" s="22"/>
    </row>
    <row r="931" spans="1:4" s="18" customFormat="1" x14ac:dyDescent="0.25">
      <c r="A931" s="19"/>
      <c r="B931" s="19"/>
      <c r="C931" s="19"/>
      <c r="D931" s="22"/>
    </row>
    <row r="932" spans="1:4" s="18" customFormat="1" x14ac:dyDescent="0.25">
      <c r="A932" s="19"/>
      <c r="B932" s="19"/>
      <c r="C932" s="19"/>
      <c r="D932" s="22"/>
    </row>
    <row r="933" spans="1:4" s="18" customFormat="1" x14ac:dyDescent="0.25">
      <c r="A933" s="19"/>
      <c r="B933" s="19"/>
      <c r="C933" s="19"/>
      <c r="D933" s="22"/>
    </row>
    <row r="934" spans="1:4" s="13" customFormat="1" x14ac:dyDescent="0.25">
      <c r="A934" s="19"/>
      <c r="B934" s="19"/>
      <c r="C934" s="19"/>
      <c r="D934" s="22"/>
    </row>
    <row r="948" spans="1:4" s="13" customFormat="1" x14ac:dyDescent="0.25">
      <c r="A948" s="19"/>
      <c r="B948" s="19"/>
      <c r="C948" s="19"/>
      <c r="D948" s="22"/>
    </row>
    <row r="955" spans="1:4" s="12" customFormat="1" x14ac:dyDescent="0.25">
      <c r="A955" s="19"/>
      <c r="B955" s="19"/>
      <c r="C955" s="19"/>
      <c r="D955" s="22"/>
    </row>
    <row r="956" spans="1:4" s="12" customFormat="1" x14ac:dyDescent="0.25">
      <c r="A956" s="19"/>
      <c r="B956" s="19"/>
      <c r="C956" s="19"/>
      <c r="D956" s="22"/>
    </row>
    <row r="958" spans="1:4" s="12" customFormat="1" x14ac:dyDescent="0.25">
      <c r="A958" s="19"/>
      <c r="B958" s="19"/>
      <c r="C958" s="19"/>
      <c r="D958" s="22"/>
    </row>
    <row r="964" spans="1:4" s="13" customFormat="1" x14ac:dyDescent="0.25">
      <c r="A964" s="19"/>
      <c r="B964" s="19"/>
      <c r="C964" s="19"/>
      <c r="D964" s="22"/>
    </row>
    <row r="965" spans="1:4" s="13" customFormat="1" x14ac:dyDescent="0.25">
      <c r="A965" s="19"/>
      <c r="B965" s="19"/>
      <c r="C965" s="19"/>
      <c r="D965" s="22"/>
    </row>
    <row r="971" spans="1:4" s="13" customFormat="1" x14ac:dyDescent="0.25">
      <c r="A971" s="19"/>
      <c r="B971" s="19"/>
      <c r="C971" s="19"/>
      <c r="D971" s="22"/>
    </row>
    <row r="972" spans="1:4" s="13" customFormat="1" x14ac:dyDescent="0.25">
      <c r="A972" s="19"/>
      <c r="B972" s="19"/>
      <c r="C972" s="19"/>
      <c r="D972" s="22"/>
    </row>
    <row r="982" spans="1:4" s="13" customFormat="1" x14ac:dyDescent="0.25">
      <c r="A982" s="19"/>
      <c r="B982" s="19"/>
      <c r="C982" s="19"/>
      <c r="D982" s="22"/>
    </row>
    <row r="983" spans="1:4" s="13" customFormat="1" x14ac:dyDescent="0.25">
      <c r="A983" s="19"/>
      <c r="B983" s="19"/>
      <c r="C983" s="19"/>
      <c r="D983" s="22"/>
    </row>
    <row r="993" spans="1:4" s="12" customFormat="1" x14ac:dyDescent="0.25">
      <c r="A993" s="19"/>
      <c r="B993" s="19"/>
      <c r="C993" s="19"/>
      <c r="D993" s="22"/>
    </row>
    <row r="1000" spans="1:4" s="13" customFormat="1" x14ac:dyDescent="0.25">
      <c r="A1000" s="19"/>
      <c r="B1000" s="19"/>
      <c r="C1000" s="19"/>
      <c r="D1000" s="22"/>
    </row>
    <row r="1019" spans="1:4" s="12" customFormat="1" x14ac:dyDescent="0.25">
      <c r="A1019" s="19"/>
      <c r="B1019" s="19"/>
      <c r="C1019" s="19"/>
      <c r="D1019" s="22"/>
    </row>
    <row r="1020" spans="1:4" s="12" customFormat="1" x14ac:dyDescent="0.25">
      <c r="A1020" s="19"/>
      <c r="B1020" s="19"/>
      <c r="C1020" s="19"/>
      <c r="D1020" s="22"/>
    </row>
    <row r="1021" spans="1:4" s="12" customFormat="1" x14ac:dyDescent="0.25">
      <c r="A1021" s="19"/>
      <c r="B1021" s="19"/>
      <c r="C1021" s="19"/>
      <c r="D1021" s="22"/>
    </row>
    <row r="1022" spans="1:4" s="12" customFormat="1" x14ac:dyDescent="0.25">
      <c r="A1022" s="19"/>
      <c r="B1022" s="19"/>
      <c r="C1022" s="19"/>
      <c r="D1022" s="22"/>
    </row>
    <row r="1023" spans="1:4" s="13" customFormat="1" x14ac:dyDescent="0.25">
      <c r="A1023" s="19"/>
      <c r="B1023" s="19"/>
      <c r="C1023" s="19"/>
      <c r="D1023" s="22"/>
    </row>
    <row r="1024" spans="1:4" s="13" customFormat="1" x14ac:dyDescent="0.25">
      <c r="A1024" s="19"/>
      <c r="B1024" s="19"/>
      <c r="C1024" s="19"/>
      <c r="D1024" s="22"/>
    </row>
    <row r="1025" spans="1:4" s="13" customFormat="1" x14ac:dyDescent="0.25">
      <c r="A1025" s="19"/>
      <c r="B1025" s="19"/>
      <c r="C1025" s="19"/>
      <c r="D1025" s="22"/>
    </row>
    <row r="1027" spans="1:4" s="12" customFormat="1" x14ac:dyDescent="0.25">
      <c r="A1027" s="19"/>
      <c r="B1027" s="19"/>
      <c r="C1027" s="19"/>
      <c r="D1027" s="22"/>
    </row>
    <row r="1040" spans="1:4" s="12" customFormat="1" x14ac:dyDescent="0.25">
      <c r="A1040" s="19"/>
      <c r="B1040" s="19"/>
      <c r="C1040" s="19"/>
      <c r="D1040" s="22"/>
    </row>
    <row r="1047" spans="1:4" s="12" customFormat="1" x14ac:dyDescent="0.25">
      <c r="A1047" s="19"/>
      <c r="B1047" s="19"/>
      <c r="C1047" s="19"/>
      <c r="D1047" s="22"/>
    </row>
    <row r="1048" spans="1:4" s="12" customFormat="1" x14ac:dyDescent="0.25">
      <c r="A1048" s="19"/>
      <c r="B1048" s="19"/>
      <c r="C1048" s="19"/>
      <c r="D1048" s="22"/>
    </row>
    <row r="1049" spans="1:4" s="13" customFormat="1" x14ac:dyDescent="0.25">
      <c r="A1049" s="19"/>
      <c r="B1049" s="19"/>
      <c r="C1049" s="19"/>
      <c r="D1049" s="22"/>
    </row>
    <row r="1050" spans="1:4" s="13" customFormat="1" x14ac:dyDescent="0.25">
      <c r="A1050" s="19"/>
      <c r="B1050" s="19"/>
      <c r="C1050" s="19"/>
      <c r="D1050" s="22"/>
    </row>
    <row r="1051" spans="1:4" s="13" customFormat="1" x14ac:dyDescent="0.25">
      <c r="A1051" s="19"/>
      <c r="B1051" s="19"/>
      <c r="C1051" s="19"/>
      <c r="D1051" s="22"/>
    </row>
    <row r="1053" spans="1:4" s="12" customFormat="1" x14ac:dyDescent="0.25">
      <c r="A1053" s="19"/>
      <c r="B1053" s="19"/>
      <c r="C1053" s="19"/>
      <c r="D1053" s="22"/>
    </row>
    <row r="1055" spans="1:4" s="12" customFormat="1" x14ac:dyDescent="0.25">
      <c r="A1055" s="19"/>
      <c r="B1055" s="19"/>
      <c r="C1055" s="19"/>
      <c r="D1055" s="22"/>
    </row>
    <row r="1062" spans="1:4" s="13" customFormat="1" x14ac:dyDescent="0.25">
      <c r="A1062" s="19"/>
      <c r="B1062" s="19"/>
      <c r="C1062" s="19"/>
      <c r="D1062" s="22"/>
    </row>
    <row r="1067" spans="1:4" s="12" customFormat="1" x14ac:dyDescent="0.25">
      <c r="A1067" s="19"/>
      <c r="B1067" s="19"/>
      <c r="C1067" s="19"/>
      <c r="D1067" s="22"/>
    </row>
    <row r="1069" spans="1:4" s="12" customFormat="1" x14ac:dyDescent="0.25">
      <c r="A1069" s="19"/>
      <c r="B1069" s="19"/>
      <c r="C1069" s="19"/>
      <c r="D1069" s="22"/>
    </row>
    <row r="1070" spans="1:4" s="12" customFormat="1" x14ac:dyDescent="0.25">
      <c r="A1070" s="19"/>
      <c r="B1070" s="19"/>
      <c r="C1070" s="19"/>
      <c r="D1070" s="22"/>
    </row>
    <row r="1071" spans="1:4" s="12" customFormat="1" x14ac:dyDescent="0.25">
      <c r="A1071" s="19"/>
      <c r="B1071" s="19"/>
      <c r="C1071" s="19"/>
      <c r="D1071" s="22"/>
    </row>
    <row r="1074" spans="1:4" s="12" customFormat="1" x14ac:dyDescent="0.25">
      <c r="A1074" s="19"/>
      <c r="B1074" s="19"/>
      <c r="C1074" s="19"/>
      <c r="D1074" s="22"/>
    </row>
    <row r="1075" spans="1:4" s="12" customFormat="1" x14ac:dyDescent="0.25">
      <c r="A1075" s="19"/>
      <c r="B1075" s="19"/>
      <c r="C1075" s="19"/>
      <c r="D1075" s="22"/>
    </row>
    <row r="1076" spans="1:4" s="13" customFormat="1" x14ac:dyDescent="0.25">
      <c r="A1076" s="19"/>
      <c r="B1076" s="19"/>
      <c r="C1076" s="19"/>
      <c r="D1076" s="22"/>
    </row>
    <row r="1077" spans="1:4" s="13" customFormat="1" x14ac:dyDescent="0.25">
      <c r="A1077" s="19"/>
      <c r="B1077" s="19"/>
      <c r="C1077" s="19"/>
      <c r="D1077" s="22"/>
    </row>
    <row r="1078" spans="1:4" s="13" customFormat="1" x14ac:dyDescent="0.25">
      <c r="A1078" s="19"/>
      <c r="B1078" s="19"/>
      <c r="C1078" s="19"/>
      <c r="D1078" s="22"/>
    </row>
    <row r="1079" spans="1:4" s="13" customFormat="1" x14ac:dyDescent="0.25">
      <c r="A1079" s="19"/>
      <c r="B1079" s="19"/>
      <c r="C1079" s="19"/>
      <c r="D1079" s="22"/>
    </row>
    <row r="1080" spans="1:4" s="13" customFormat="1" x14ac:dyDescent="0.25">
      <c r="A1080" s="19"/>
      <c r="B1080" s="19"/>
      <c r="C1080" s="19"/>
      <c r="D1080" s="22"/>
    </row>
    <row r="1081" spans="1:4" s="13" customFormat="1" x14ac:dyDescent="0.25">
      <c r="A1081" s="19"/>
      <c r="B1081" s="19"/>
      <c r="C1081" s="19"/>
      <c r="D1081" s="22"/>
    </row>
    <row r="1082" spans="1:4" s="18" customFormat="1" x14ac:dyDescent="0.25">
      <c r="A1082" s="19"/>
      <c r="B1082" s="19"/>
      <c r="C1082" s="19"/>
      <c r="D1082" s="22"/>
    </row>
    <row r="1083" spans="1:4" s="18" customFormat="1" x14ac:dyDescent="0.25">
      <c r="A1083" s="19"/>
      <c r="B1083" s="19"/>
      <c r="C1083" s="19"/>
      <c r="D1083" s="22"/>
    </row>
    <row r="1084" spans="1:4" s="18" customFormat="1" x14ac:dyDescent="0.25">
      <c r="A1084" s="19"/>
      <c r="B1084" s="19"/>
      <c r="C1084" s="19"/>
      <c r="D1084" s="22"/>
    </row>
    <row r="1085" spans="1:4" s="18" customFormat="1" x14ac:dyDescent="0.25">
      <c r="A1085" s="19"/>
      <c r="B1085" s="19"/>
      <c r="C1085" s="19"/>
      <c r="D1085" s="22"/>
    </row>
    <row r="1086" spans="1:4" s="18" customFormat="1" x14ac:dyDescent="0.25">
      <c r="A1086" s="19"/>
      <c r="B1086" s="19"/>
      <c r="C1086" s="19"/>
      <c r="D1086" s="22"/>
    </row>
    <row r="1087" spans="1:4" s="18" customFormat="1" x14ac:dyDescent="0.25">
      <c r="A1087" s="19"/>
      <c r="B1087" s="19"/>
      <c r="C1087" s="19"/>
      <c r="D1087" s="22"/>
    </row>
    <row r="1088" spans="1:4" s="18" customFormat="1" x14ac:dyDescent="0.25">
      <c r="A1088" s="19"/>
      <c r="B1088" s="19"/>
      <c r="C1088" s="19"/>
      <c r="D1088" s="22"/>
    </row>
    <row r="1089" spans="1:4" s="18" customFormat="1" x14ac:dyDescent="0.25">
      <c r="A1089" s="19"/>
      <c r="B1089" s="19"/>
      <c r="C1089" s="19"/>
      <c r="D1089" s="22"/>
    </row>
    <row r="1090" spans="1:4" s="18" customFormat="1" x14ac:dyDescent="0.25">
      <c r="A1090" s="19"/>
      <c r="B1090" s="19"/>
      <c r="C1090" s="19"/>
      <c r="D1090" s="22"/>
    </row>
    <row r="1091" spans="1:4" s="18" customFormat="1" x14ac:dyDescent="0.25">
      <c r="A1091" s="19"/>
      <c r="B1091" s="19"/>
      <c r="C1091" s="19"/>
      <c r="D1091" s="22"/>
    </row>
    <row r="1092" spans="1:4" s="18" customFormat="1" x14ac:dyDescent="0.25">
      <c r="A1092" s="19"/>
      <c r="B1092" s="19"/>
      <c r="C1092" s="19"/>
      <c r="D1092" s="22"/>
    </row>
    <row r="1093" spans="1:4" s="18" customFormat="1" x14ac:dyDescent="0.25">
      <c r="A1093" s="19"/>
      <c r="B1093" s="19"/>
      <c r="C1093" s="19"/>
      <c r="D1093" s="22"/>
    </row>
    <row r="1094" spans="1:4" s="18" customFormat="1" x14ac:dyDescent="0.25">
      <c r="A1094" s="19"/>
      <c r="B1094" s="19"/>
      <c r="C1094" s="19"/>
      <c r="D1094" s="22"/>
    </row>
    <row r="1095" spans="1:4" s="18" customFormat="1" x14ac:dyDescent="0.25">
      <c r="A1095" s="19"/>
      <c r="B1095" s="19"/>
      <c r="C1095" s="19"/>
      <c r="D1095" s="22"/>
    </row>
    <row r="1096" spans="1:4" s="18" customFormat="1" x14ac:dyDescent="0.25">
      <c r="A1096" s="19"/>
      <c r="B1096" s="19"/>
      <c r="C1096" s="19"/>
      <c r="D1096" s="22"/>
    </row>
    <row r="1097" spans="1:4" s="18" customFormat="1" x14ac:dyDescent="0.25">
      <c r="A1097" s="19"/>
      <c r="B1097" s="19"/>
      <c r="C1097" s="19"/>
      <c r="D1097" s="22"/>
    </row>
    <row r="1098" spans="1:4" s="18" customFormat="1" x14ac:dyDescent="0.25">
      <c r="A1098" s="19"/>
      <c r="B1098" s="19"/>
      <c r="C1098" s="19"/>
      <c r="D1098" s="22"/>
    </row>
    <row r="1099" spans="1:4" s="18" customFormat="1" x14ac:dyDescent="0.25">
      <c r="A1099" s="19"/>
      <c r="B1099" s="19"/>
      <c r="C1099" s="19"/>
      <c r="D1099" s="22"/>
    </row>
    <row r="1100" spans="1:4" s="18" customFormat="1" x14ac:dyDescent="0.25">
      <c r="A1100" s="19"/>
      <c r="B1100" s="19"/>
      <c r="C1100" s="19"/>
      <c r="D1100" s="22"/>
    </row>
    <row r="1101" spans="1:4" s="18" customFormat="1" x14ac:dyDescent="0.25">
      <c r="A1101" s="19"/>
      <c r="B1101" s="19"/>
      <c r="C1101" s="19"/>
      <c r="D1101" s="22"/>
    </row>
    <row r="1102" spans="1:4" s="18" customFormat="1" x14ac:dyDescent="0.25">
      <c r="A1102" s="19"/>
      <c r="B1102" s="19"/>
      <c r="C1102" s="19"/>
      <c r="D1102" s="22"/>
    </row>
    <row r="1103" spans="1:4" s="18" customFormat="1" x14ac:dyDescent="0.25">
      <c r="A1103" s="19"/>
      <c r="B1103" s="19"/>
      <c r="C1103" s="19"/>
      <c r="D1103" s="22"/>
    </row>
    <row r="1104" spans="1:4" s="18" customFormat="1" x14ac:dyDescent="0.25">
      <c r="A1104" s="19"/>
      <c r="B1104" s="19"/>
      <c r="C1104" s="19"/>
      <c r="D1104" s="22"/>
    </row>
    <row r="1105" spans="1:4" s="18" customFormat="1" x14ac:dyDescent="0.25">
      <c r="A1105" s="19"/>
      <c r="B1105" s="19"/>
      <c r="C1105" s="19"/>
      <c r="D1105" s="22"/>
    </row>
    <row r="1106" spans="1:4" s="18" customFormat="1" x14ac:dyDescent="0.25">
      <c r="A1106" s="19"/>
      <c r="B1106" s="19"/>
      <c r="C1106" s="19"/>
      <c r="D1106" s="22"/>
    </row>
    <row r="1107" spans="1:4" s="18" customFormat="1" x14ac:dyDescent="0.25">
      <c r="A1107" s="19"/>
      <c r="B1107" s="19"/>
      <c r="C1107" s="19"/>
      <c r="D1107" s="22"/>
    </row>
    <row r="1108" spans="1:4" s="18" customFormat="1" x14ac:dyDescent="0.25">
      <c r="A1108" s="19"/>
      <c r="B1108" s="19"/>
      <c r="C1108" s="19"/>
      <c r="D1108" s="22"/>
    </row>
    <row r="1109" spans="1:4" s="18" customFormat="1" x14ac:dyDescent="0.25">
      <c r="A1109" s="19"/>
      <c r="B1109" s="19"/>
      <c r="C1109" s="19"/>
      <c r="D1109" s="22"/>
    </row>
    <row r="1127" spans="1:4" s="12" customFormat="1" x14ac:dyDescent="0.25">
      <c r="A1127" s="19"/>
      <c r="B1127" s="19"/>
      <c r="C1127" s="19"/>
      <c r="D1127" s="22"/>
    </row>
    <row r="1128" spans="1:4" s="13" customFormat="1" x14ac:dyDescent="0.25">
      <c r="A1128" s="19"/>
      <c r="B1128" s="19"/>
      <c r="C1128" s="19"/>
      <c r="D1128" s="22"/>
    </row>
    <row r="1129" spans="1:4" s="13" customFormat="1" x14ac:dyDescent="0.25">
      <c r="A1129" s="19"/>
      <c r="B1129" s="19"/>
      <c r="C1129" s="19"/>
      <c r="D1129" s="22"/>
    </row>
    <row r="1130" spans="1:4" s="13" customFormat="1" x14ac:dyDescent="0.25">
      <c r="A1130" s="19"/>
      <c r="B1130" s="19"/>
      <c r="C1130" s="19"/>
      <c r="D1130" s="22"/>
    </row>
    <row r="1131" spans="1:4" s="13" customFormat="1" x14ac:dyDescent="0.25">
      <c r="A1131" s="19"/>
      <c r="B1131" s="19"/>
      <c r="C1131" s="19"/>
      <c r="D1131" s="22"/>
    </row>
    <row r="1132" spans="1:4" s="13" customFormat="1" x14ac:dyDescent="0.25">
      <c r="A1132" s="19"/>
      <c r="B1132" s="19"/>
      <c r="C1132" s="19"/>
      <c r="D1132" s="22"/>
    </row>
    <row r="1133" spans="1:4" s="15" customFormat="1" x14ac:dyDescent="0.25">
      <c r="A1133" s="19"/>
      <c r="B1133" s="19"/>
      <c r="C1133" s="19"/>
      <c r="D1133" s="22"/>
    </row>
    <row r="1151" spans="1:4" s="18" customFormat="1" x14ac:dyDescent="0.25">
      <c r="A1151" s="19"/>
      <c r="B1151" s="19"/>
      <c r="C1151" s="19"/>
      <c r="D1151" s="22"/>
    </row>
    <row r="1153" spans="1:4" s="13" customFormat="1" x14ac:dyDescent="0.25">
      <c r="A1153" s="19"/>
      <c r="B1153" s="19"/>
      <c r="C1153" s="19"/>
      <c r="D1153" s="22"/>
    </row>
    <row r="1157" spans="1:4" s="13" customFormat="1" x14ac:dyDescent="0.25">
      <c r="A1157" s="19"/>
      <c r="B1157" s="19"/>
      <c r="C1157" s="19"/>
      <c r="D1157" s="22"/>
    </row>
    <row r="1158" spans="1:4" s="18" customFormat="1" x14ac:dyDescent="0.25">
      <c r="A1158" s="19"/>
      <c r="B1158" s="19"/>
      <c r="C1158" s="19"/>
      <c r="D1158" s="22"/>
    </row>
    <row r="1159" spans="1:4" s="13" customFormat="1" x14ac:dyDescent="0.25">
      <c r="A1159" s="19"/>
      <c r="B1159" s="19"/>
      <c r="C1159" s="19"/>
      <c r="D1159" s="22"/>
    </row>
    <row r="1160" spans="1:4" s="13" customFormat="1" x14ac:dyDescent="0.25">
      <c r="A1160" s="19"/>
      <c r="B1160" s="19"/>
      <c r="C1160" s="19"/>
      <c r="D1160" s="22"/>
    </row>
    <row r="1161" spans="1:4" s="11" customFormat="1" x14ac:dyDescent="0.25">
      <c r="A1161" s="19"/>
      <c r="B1161" s="19"/>
      <c r="C1161" s="19"/>
      <c r="D1161" s="22"/>
    </row>
    <row r="1162" spans="1:4" s="11" customFormat="1" x14ac:dyDescent="0.25">
      <c r="A1162" s="19"/>
      <c r="B1162" s="19"/>
      <c r="C1162" s="19"/>
      <c r="D1162" s="22"/>
    </row>
    <row r="1163" spans="1:4" s="11" customFormat="1" x14ac:dyDescent="0.25">
      <c r="A1163" s="19"/>
      <c r="B1163" s="19"/>
      <c r="C1163" s="19"/>
      <c r="D1163" s="22"/>
    </row>
    <row r="1164" spans="1:4" s="11" customFormat="1" x14ac:dyDescent="0.25">
      <c r="A1164" s="19"/>
      <c r="B1164" s="19"/>
      <c r="C1164" s="19"/>
      <c r="D1164" s="22"/>
    </row>
    <row r="1165" spans="1:4" s="11" customFormat="1" x14ac:dyDescent="0.25">
      <c r="A1165" s="19"/>
      <c r="B1165" s="19"/>
      <c r="C1165" s="19"/>
      <c r="D1165" s="22"/>
    </row>
    <row r="1166" spans="1:4" s="11" customFormat="1" x14ac:dyDescent="0.25">
      <c r="A1166" s="19"/>
      <c r="B1166" s="19"/>
      <c r="C1166" s="19"/>
      <c r="D1166" s="22"/>
    </row>
    <row r="1167" spans="1:4" s="11" customFormat="1" x14ac:dyDescent="0.25">
      <c r="A1167" s="19"/>
      <c r="B1167" s="19"/>
      <c r="C1167" s="19"/>
      <c r="D1167" s="22"/>
    </row>
    <row r="1168" spans="1:4" s="11" customFormat="1" x14ac:dyDescent="0.25">
      <c r="A1168" s="19"/>
      <c r="B1168" s="19"/>
      <c r="C1168" s="19"/>
      <c r="D1168" s="22"/>
    </row>
    <row r="1169" spans="1:4" s="11" customFormat="1" x14ac:dyDescent="0.25">
      <c r="A1169" s="19"/>
      <c r="B1169" s="19"/>
      <c r="C1169" s="19"/>
      <c r="D1169" s="22"/>
    </row>
    <row r="1170" spans="1:4" s="11" customFormat="1" x14ac:dyDescent="0.25">
      <c r="A1170" s="19"/>
      <c r="B1170" s="19"/>
      <c r="C1170" s="19"/>
      <c r="D1170" s="22"/>
    </row>
    <row r="1171" spans="1:4" s="11" customFormat="1" x14ac:dyDescent="0.25">
      <c r="A1171" s="19"/>
      <c r="B1171" s="19"/>
      <c r="C1171" s="19"/>
      <c r="D1171" s="22"/>
    </row>
    <row r="1172" spans="1:4" s="11" customFormat="1" x14ac:dyDescent="0.25">
      <c r="A1172" s="19"/>
      <c r="B1172" s="19"/>
      <c r="C1172" s="19"/>
      <c r="D1172" s="22"/>
    </row>
    <row r="1173" spans="1:4" s="11" customFormat="1" x14ac:dyDescent="0.25">
      <c r="A1173" s="19"/>
      <c r="B1173" s="19"/>
      <c r="C1173" s="19"/>
      <c r="D1173" s="22"/>
    </row>
    <row r="1174" spans="1:4" s="11" customFormat="1" x14ac:dyDescent="0.25">
      <c r="A1174" s="19"/>
      <c r="B1174" s="19"/>
      <c r="C1174" s="19"/>
      <c r="D1174" s="22"/>
    </row>
    <row r="1175" spans="1:4" s="11" customFormat="1" x14ac:dyDescent="0.25">
      <c r="A1175" s="19"/>
      <c r="B1175" s="19"/>
      <c r="C1175" s="19"/>
      <c r="D1175" s="22"/>
    </row>
    <row r="1176" spans="1:4" s="11" customFormat="1" x14ac:dyDescent="0.25">
      <c r="A1176" s="19"/>
      <c r="B1176" s="19"/>
      <c r="C1176" s="19"/>
      <c r="D1176" s="22"/>
    </row>
    <row r="1177" spans="1:4" s="11" customFormat="1" x14ac:dyDescent="0.25">
      <c r="A1177" s="19"/>
      <c r="B1177" s="19"/>
      <c r="C1177" s="19"/>
      <c r="D1177" s="22"/>
    </row>
    <row r="1178" spans="1:4" s="11" customFormat="1" x14ac:dyDescent="0.25">
      <c r="A1178" s="19"/>
      <c r="B1178" s="19"/>
      <c r="C1178" s="19"/>
      <c r="D1178" s="22"/>
    </row>
    <row r="1179" spans="1:4" s="11" customFormat="1" x14ac:dyDescent="0.25">
      <c r="A1179" s="19"/>
      <c r="B1179" s="19"/>
      <c r="C1179" s="19"/>
      <c r="D1179" s="22"/>
    </row>
    <row r="1180" spans="1:4" s="11" customFormat="1" x14ac:dyDescent="0.25">
      <c r="A1180" s="19"/>
      <c r="B1180" s="19"/>
      <c r="C1180" s="19"/>
      <c r="D1180" s="22"/>
    </row>
    <row r="1181" spans="1:4" s="11" customFormat="1" x14ac:dyDescent="0.25">
      <c r="A1181" s="19"/>
      <c r="B1181" s="19"/>
      <c r="C1181" s="19"/>
      <c r="D1181" s="22"/>
    </row>
    <row r="1191" spans="1:4" s="12" customFormat="1" x14ac:dyDescent="0.25">
      <c r="A1191" s="19"/>
      <c r="B1191" s="19"/>
      <c r="C1191" s="19"/>
      <c r="D1191" s="22"/>
    </row>
    <row r="1192" spans="1:4" s="12" customFormat="1" x14ac:dyDescent="0.25">
      <c r="A1192" s="19"/>
      <c r="B1192" s="19"/>
      <c r="C1192" s="19"/>
      <c r="D1192" s="22"/>
    </row>
    <row r="1193" spans="1:4" s="12" customFormat="1" x14ac:dyDescent="0.25">
      <c r="A1193" s="19"/>
      <c r="B1193" s="19"/>
      <c r="C1193" s="19"/>
      <c r="D1193" s="22"/>
    </row>
    <row r="1194" spans="1:4" s="12" customFormat="1" x14ac:dyDescent="0.25">
      <c r="A1194" s="19"/>
      <c r="B1194" s="19"/>
      <c r="C1194" s="19"/>
      <c r="D1194" s="22"/>
    </row>
    <row r="1195" spans="1:4" s="12" customFormat="1" x14ac:dyDescent="0.25">
      <c r="A1195" s="19"/>
      <c r="B1195" s="19"/>
      <c r="C1195" s="19"/>
      <c r="D1195" s="22"/>
    </row>
    <row r="1231" spans="1:4" s="13" customFormat="1" x14ac:dyDescent="0.25">
      <c r="A1231" s="19"/>
      <c r="B1231" s="19"/>
      <c r="C1231" s="19"/>
      <c r="D1231" s="22"/>
    </row>
    <row r="1244" spans="1:4" s="18" customFormat="1" x14ac:dyDescent="0.25">
      <c r="A1244" s="19"/>
      <c r="B1244" s="19"/>
      <c r="C1244" s="19"/>
      <c r="D1244" s="22"/>
    </row>
    <row r="1247" spans="1:4" s="13" customFormat="1" x14ac:dyDescent="0.25">
      <c r="A1247" s="19"/>
      <c r="B1247" s="19"/>
      <c r="C1247" s="19"/>
      <c r="D1247" s="22"/>
    </row>
    <row r="1268" spans="1:4" s="10" customFormat="1" x14ac:dyDescent="0.25">
      <c r="A1268" s="19"/>
      <c r="B1268" s="19"/>
      <c r="C1268" s="19"/>
      <c r="D1268" s="22"/>
    </row>
    <row r="1269" spans="1:4" s="10" customFormat="1" x14ac:dyDescent="0.25">
      <c r="A1269" s="19"/>
      <c r="B1269" s="19"/>
      <c r="C1269" s="19"/>
      <c r="D1269" s="22"/>
    </row>
    <row r="1270" spans="1:4" s="10" customFormat="1" x14ac:dyDescent="0.25">
      <c r="A1270" s="19"/>
      <c r="B1270" s="19"/>
      <c r="C1270" s="19"/>
      <c r="D1270" s="22"/>
    </row>
    <row r="1271" spans="1:4" s="10" customFormat="1" x14ac:dyDescent="0.25">
      <c r="A1271" s="19"/>
      <c r="B1271" s="19"/>
      <c r="C1271" s="19"/>
      <c r="D1271" s="22"/>
    </row>
    <row r="1272" spans="1:4" s="10" customFormat="1" x14ac:dyDescent="0.25">
      <c r="A1272" s="19"/>
      <c r="B1272" s="19"/>
      <c r="C1272" s="19"/>
      <c r="D1272" s="22"/>
    </row>
    <row r="1294" spans="1:4" s="13" customFormat="1" x14ac:dyDescent="0.25">
      <c r="A1294" s="19"/>
      <c r="B1294" s="19"/>
      <c r="C1294" s="19"/>
      <c r="D1294" s="22"/>
    </row>
    <row r="1295" spans="1:4" s="13" customFormat="1" x14ac:dyDescent="0.25">
      <c r="A1295" s="19"/>
      <c r="B1295" s="19"/>
      <c r="C1295" s="19"/>
      <c r="D1295" s="22"/>
    </row>
    <row r="1296" spans="1:4" s="13" customFormat="1" x14ac:dyDescent="0.25">
      <c r="A1296" s="19"/>
      <c r="B1296" s="19"/>
      <c r="C1296" s="19"/>
      <c r="D1296" s="22"/>
    </row>
    <row r="1297" spans="1:4" s="13" customFormat="1" x14ac:dyDescent="0.25">
      <c r="A1297" s="19"/>
      <c r="B1297" s="19"/>
      <c r="C1297" s="19"/>
      <c r="D1297" s="22"/>
    </row>
    <row r="1298" spans="1:4" s="13" customFormat="1" x14ac:dyDescent="0.25">
      <c r="A1298" s="19"/>
      <c r="B1298" s="19"/>
      <c r="C1298" s="19"/>
      <c r="D1298" s="22"/>
    </row>
    <row r="1299" spans="1:4" s="13" customFormat="1" x14ac:dyDescent="0.25">
      <c r="A1299" s="19"/>
      <c r="B1299" s="19"/>
      <c r="C1299" s="19"/>
      <c r="D1299" s="22"/>
    </row>
    <row r="1300" spans="1:4" s="13" customFormat="1" x14ac:dyDescent="0.25">
      <c r="A1300" s="19"/>
      <c r="B1300" s="19"/>
      <c r="C1300" s="19"/>
      <c r="D1300" s="22"/>
    </row>
    <row r="1301" spans="1:4" s="13" customFormat="1" x14ac:dyDescent="0.25">
      <c r="A1301" s="19"/>
      <c r="B1301" s="19"/>
      <c r="C1301" s="19"/>
      <c r="D1301" s="22"/>
    </row>
    <row r="1302" spans="1:4" s="13" customFormat="1" x14ac:dyDescent="0.25">
      <c r="A1302" s="19"/>
      <c r="B1302" s="19"/>
      <c r="C1302" s="19"/>
      <c r="D1302" s="22"/>
    </row>
    <row r="1303" spans="1:4" s="13" customFormat="1" x14ac:dyDescent="0.25">
      <c r="A1303" s="19"/>
      <c r="B1303" s="19"/>
      <c r="C1303" s="19"/>
      <c r="D1303" s="22"/>
    </row>
    <row r="1304" spans="1:4" s="13" customFormat="1" x14ac:dyDescent="0.25">
      <c r="A1304" s="19"/>
      <c r="B1304" s="19"/>
      <c r="C1304" s="19"/>
      <c r="D1304" s="22"/>
    </row>
    <row r="1305" spans="1:4" s="13" customFormat="1" x14ac:dyDescent="0.25">
      <c r="A1305" s="19"/>
      <c r="B1305" s="19"/>
      <c r="C1305" s="19"/>
      <c r="D1305" s="22"/>
    </row>
    <row r="1306" spans="1:4" s="13" customFormat="1" x14ac:dyDescent="0.25">
      <c r="A1306" s="19"/>
      <c r="B1306" s="19"/>
      <c r="C1306" s="19"/>
      <c r="D1306" s="22"/>
    </row>
    <row r="1307" spans="1:4" s="13" customFormat="1" x14ac:dyDescent="0.25">
      <c r="A1307" s="19"/>
      <c r="B1307" s="19"/>
      <c r="C1307" s="19"/>
      <c r="D1307" s="22"/>
    </row>
    <row r="1308" spans="1:4" s="13" customFormat="1" x14ac:dyDescent="0.25">
      <c r="A1308" s="19"/>
      <c r="B1308" s="19"/>
      <c r="C1308" s="19"/>
      <c r="D1308" s="22"/>
    </row>
    <row r="1309" spans="1:4" s="13" customFormat="1" x14ac:dyDescent="0.25">
      <c r="A1309" s="19"/>
      <c r="B1309" s="19"/>
      <c r="C1309" s="19"/>
      <c r="D1309" s="22"/>
    </row>
    <row r="1310" spans="1:4" s="13" customFormat="1" x14ac:dyDescent="0.25">
      <c r="A1310" s="19"/>
      <c r="B1310" s="19"/>
      <c r="C1310" s="19"/>
      <c r="D1310" s="22"/>
    </row>
    <row r="1311" spans="1:4" s="13" customFormat="1" x14ac:dyDescent="0.25">
      <c r="A1311" s="19"/>
      <c r="B1311" s="19"/>
      <c r="C1311" s="19"/>
      <c r="D1311" s="22"/>
    </row>
    <row r="1312" spans="1:4" s="13" customFormat="1" x14ac:dyDescent="0.25">
      <c r="A1312" s="19"/>
      <c r="B1312" s="19"/>
      <c r="C1312" s="19"/>
      <c r="D1312" s="22"/>
    </row>
    <row r="1313" spans="1:4" s="13" customFormat="1" x14ac:dyDescent="0.25">
      <c r="A1313" s="19"/>
      <c r="B1313" s="19"/>
      <c r="C1313" s="19"/>
      <c r="D1313" s="22"/>
    </row>
    <row r="1314" spans="1:4" s="13" customFormat="1" x14ac:dyDescent="0.25">
      <c r="A1314" s="19"/>
      <c r="B1314" s="19"/>
      <c r="C1314" s="19"/>
      <c r="D1314" s="22"/>
    </row>
    <row r="1315" spans="1:4" s="13" customFormat="1" x14ac:dyDescent="0.25">
      <c r="A1315" s="19"/>
      <c r="B1315" s="19"/>
      <c r="C1315" s="19"/>
      <c r="D1315" s="22"/>
    </row>
    <row r="1316" spans="1:4" s="13" customFormat="1" x14ac:dyDescent="0.25">
      <c r="A1316" s="19"/>
      <c r="B1316" s="19"/>
      <c r="C1316" s="19"/>
      <c r="D1316" s="22"/>
    </row>
    <row r="1317" spans="1:4" s="13" customFormat="1" x14ac:dyDescent="0.25">
      <c r="A1317" s="19"/>
      <c r="B1317" s="19"/>
      <c r="C1317" s="19"/>
      <c r="D1317" s="22"/>
    </row>
    <row r="1318" spans="1:4" s="13" customFormat="1" x14ac:dyDescent="0.25">
      <c r="A1318" s="19"/>
      <c r="B1318" s="19"/>
      <c r="C1318" s="19"/>
      <c r="D1318" s="22"/>
    </row>
    <row r="1324" spans="1:4" s="10" customFormat="1" x14ac:dyDescent="0.25">
      <c r="A1324" s="19"/>
      <c r="B1324" s="19"/>
      <c r="C1324" s="19"/>
      <c r="D1324" s="22"/>
    </row>
    <row r="1325" spans="1:4" s="10" customFormat="1" x14ac:dyDescent="0.25">
      <c r="A1325" s="19"/>
      <c r="B1325" s="19"/>
      <c r="C1325" s="19"/>
      <c r="D1325" s="22"/>
    </row>
    <row r="1340" spans="1:4" s="10" customFormat="1" x14ac:dyDescent="0.25">
      <c r="A1340" s="19"/>
      <c r="B1340" s="19"/>
      <c r="C1340" s="19"/>
      <c r="D1340" s="22"/>
    </row>
    <row r="1341" spans="1:4" s="10" customFormat="1" x14ac:dyDescent="0.25">
      <c r="A1341" s="19"/>
      <c r="B1341" s="19"/>
      <c r="C1341" s="19"/>
      <c r="D1341" s="22"/>
    </row>
    <row r="1347" spans="1:4" s="13" customFormat="1" x14ac:dyDescent="0.25">
      <c r="A1347" s="19"/>
      <c r="B1347" s="19"/>
      <c r="C1347" s="19"/>
      <c r="D1347" s="22"/>
    </row>
    <row r="1348" spans="1:4" s="13" customFormat="1" x14ac:dyDescent="0.25">
      <c r="A1348" s="19"/>
      <c r="B1348" s="19"/>
      <c r="C1348" s="19"/>
      <c r="D1348" s="22"/>
    </row>
    <row r="1349" spans="1:4" s="13" customFormat="1" x14ac:dyDescent="0.25">
      <c r="A1349" s="19"/>
      <c r="B1349" s="19"/>
      <c r="C1349" s="19"/>
      <c r="D1349" s="22"/>
    </row>
    <row r="1350" spans="1:4" s="13" customFormat="1" x14ac:dyDescent="0.25">
      <c r="A1350" s="19"/>
      <c r="B1350" s="19"/>
      <c r="C1350" s="19"/>
      <c r="D1350" s="22"/>
    </row>
    <row r="1351" spans="1:4" s="13" customFormat="1" x14ac:dyDescent="0.25">
      <c r="A1351" s="19"/>
      <c r="B1351" s="19"/>
      <c r="C1351" s="19"/>
      <c r="D1351" s="22"/>
    </row>
    <row r="1352" spans="1:4" s="13" customFormat="1" x14ac:dyDescent="0.25">
      <c r="A1352" s="19"/>
      <c r="B1352" s="19"/>
      <c r="C1352" s="19"/>
      <c r="D1352" s="22"/>
    </row>
    <row r="1358" spans="1:4" s="10" customFormat="1" x14ac:dyDescent="0.25">
      <c r="A1358" s="19"/>
      <c r="B1358" s="19"/>
      <c r="C1358" s="19"/>
      <c r="D1358" s="22"/>
    </row>
    <row r="1359" spans="1:4" s="13" customFormat="1" x14ac:dyDescent="0.25">
      <c r="A1359" s="19"/>
      <c r="B1359" s="19"/>
      <c r="C1359" s="19"/>
      <c r="D1359" s="22"/>
    </row>
    <row r="1360" spans="1:4" s="10" customFormat="1" x14ac:dyDescent="0.25">
      <c r="A1360" s="19"/>
      <c r="B1360" s="19"/>
      <c r="C1360" s="19"/>
      <c r="D1360" s="22"/>
    </row>
    <row r="1364" spans="1:4" s="10" customFormat="1" x14ac:dyDescent="0.25">
      <c r="A1364" s="19"/>
      <c r="B1364" s="19"/>
      <c r="C1364" s="19"/>
      <c r="D1364" s="22"/>
    </row>
    <row r="1365" spans="1:4" s="13" customFormat="1" x14ac:dyDescent="0.25">
      <c r="A1365" s="19"/>
      <c r="B1365" s="19"/>
      <c r="C1365" s="19"/>
      <c r="D1365" s="22"/>
    </row>
    <row r="1366" spans="1:4" s="10" customFormat="1" x14ac:dyDescent="0.25">
      <c r="A1366" s="19"/>
      <c r="B1366" s="19"/>
      <c r="C1366" s="19"/>
      <c r="D1366" s="22"/>
    </row>
    <row r="1372" spans="1:4" s="10" customFormat="1" x14ac:dyDescent="0.25">
      <c r="A1372" s="19"/>
      <c r="B1372" s="19"/>
      <c r="C1372" s="19"/>
      <c r="D1372" s="22"/>
    </row>
    <row r="1373" spans="1:4" s="10" customFormat="1" x14ac:dyDescent="0.25">
      <c r="A1373" s="19"/>
      <c r="B1373" s="19"/>
      <c r="C1373" s="19"/>
      <c r="D1373" s="22"/>
    </row>
    <row r="1384" spans="1:4" s="10" customFormat="1" x14ac:dyDescent="0.25">
      <c r="A1384" s="19"/>
      <c r="B1384" s="19"/>
      <c r="C1384" s="19"/>
      <c r="D1384" s="22"/>
    </row>
    <row r="1451" spans="1:4" s="10" customFormat="1" x14ac:dyDescent="0.25">
      <c r="A1451" s="19"/>
      <c r="B1451" s="19"/>
      <c r="C1451" s="19"/>
      <c r="D1451" s="22"/>
    </row>
    <row r="1607" spans="1:4" s="18" customFormat="1" x14ac:dyDescent="0.25">
      <c r="A1607" s="19"/>
      <c r="B1607" s="19"/>
      <c r="C1607" s="19"/>
      <c r="D1607" s="22"/>
    </row>
    <row r="1608" spans="1:4" s="18" customFormat="1" x14ac:dyDescent="0.25">
      <c r="A1608" s="19"/>
      <c r="B1608" s="19"/>
      <c r="C1608" s="19"/>
      <c r="D1608" s="22"/>
    </row>
    <row r="1654" spans="1:4" s="9" customFormat="1" x14ac:dyDescent="0.25">
      <c r="A1654" s="19"/>
      <c r="B1654" s="19"/>
      <c r="C1654" s="19"/>
      <c r="D1654" s="22"/>
    </row>
    <row r="1657" spans="1:4" s="9" customFormat="1" x14ac:dyDescent="0.25">
      <c r="A1657" s="19"/>
      <c r="B1657" s="19"/>
      <c r="C1657" s="19"/>
      <c r="D1657" s="22"/>
    </row>
    <row r="1663" spans="1:4" s="9" customFormat="1" x14ac:dyDescent="0.25">
      <c r="A1663" s="19"/>
      <c r="B1663" s="19"/>
      <c r="C1663" s="19"/>
      <c r="D1663" s="22"/>
    </row>
    <row r="1665" spans="1:4" s="15" customFormat="1" x14ac:dyDescent="0.25">
      <c r="A1665" s="19"/>
      <c r="B1665" s="19"/>
      <c r="C1665" s="19"/>
      <c r="D1665" s="22"/>
    </row>
    <row r="1666" spans="1:4" s="18" customFormat="1" x14ac:dyDescent="0.25">
      <c r="A1666" s="19"/>
      <c r="B1666" s="19"/>
      <c r="C1666" s="19"/>
      <c r="D1666" s="22"/>
    </row>
    <row r="1667" spans="1:4" s="15" customFormat="1" x14ac:dyDescent="0.25">
      <c r="A1667" s="19"/>
      <c r="B1667" s="19"/>
      <c r="C1667" s="19"/>
      <c r="D1667" s="22"/>
    </row>
    <row r="1668" spans="1:4" s="15" customFormat="1" x14ac:dyDescent="0.25">
      <c r="A1668" s="19"/>
      <c r="B1668" s="19"/>
      <c r="C1668" s="19"/>
      <c r="D1668" s="22"/>
    </row>
    <row r="1669" spans="1:4" s="18" customFormat="1" x14ac:dyDescent="0.25">
      <c r="A1669" s="19"/>
      <c r="B1669" s="19"/>
      <c r="C1669" s="19"/>
      <c r="D1669" s="22"/>
    </row>
    <row r="1680" spans="1:4" s="7" customFormat="1" x14ac:dyDescent="0.25">
      <c r="A1680" s="19"/>
      <c r="B1680" s="19"/>
      <c r="C1680" s="19"/>
      <c r="D1680" s="22"/>
    </row>
    <row r="1682" spans="1:4" s="8" customFormat="1" x14ac:dyDescent="0.25">
      <c r="A1682" s="19"/>
      <c r="B1682" s="19"/>
      <c r="C1682" s="19"/>
      <c r="D1682" s="22"/>
    </row>
    <row r="1683" spans="1:4" s="8" customFormat="1" x14ac:dyDescent="0.25">
      <c r="A1683" s="19"/>
      <c r="B1683" s="19"/>
      <c r="C1683" s="19"/>
      <c r="D1683" s="22"/>
    </row>
    <row r="1684" spans="1:4" s="8" customFormat="1" x14ac:dyDescent="0.25">
      <c r="A1684" s="19"/>
      <c r="B1684" s="19"/>
      <c r="C1684" s="19"/>
      <c r="D1684" s="22"/>
    </row>
    <row r="1685" spans="1:4" s="8" customFormat="1" x14ac:dyDescent="0.25">
      <c r="A1685" s="19"/>
      <c r="B1685" s="19"/>
      <c r="C1685" s="19"/>
      <c r="D1685" s="22"/>
    </row>
    <row r="1686" spans="1:4" s="8" customFormat="1" x14ac:dyDescent="0.25">
      <c r="A1686" s="19"/>
      <c r="B1686" s="19"/>
      <c r="C1686" s="19"/>
      <c r="D1686" s="22"/>
    </row>
    <row r="1687" spans="1:4" s="8" customFormat="1" x14ac:dyDescent="0.25">
      <c r="A1687" s="19"/>
      <c r="B1687" s="19"/>
      <c r="C1687" s="19"/>
      <c r="D1687" s="22"/>
    </row>
    <row r="1688" spans="1:4" s="8" customFormat="1" x14ac:dyDescent="0.25">
      <c r="A1688" s="19"/>
      <c r="B1688" s="19"/>
      <c r="C1688" s="19"/>
      <c r="D1688" s="22"/>
    </row>
    <row r="1689" spans="1:4" s="8" customFormat="1" x14ac:dyDescent="0.25">
      <c r="A1689" s="19"/>
      <c r="B1689" s="19"/>
      <c r="C1689" s="19"/>
      <c r="D1689" s="22"/>
    </row>
    <row r="1690" spans="1:4" s="8" customFormat="1" x14ac:dyDescent="0.25">
      <c r="A1690" s="19"/>
      <c r="B1690" s="19"/>
      <c r="C1690" s="19"/>
      <c r="D1690" s="22"/>
    </row>
    <row r="1691" spans="1:4" s="8" customFormat="1" x14ac:dyDescent="0.25">
      <c r="A1691" s="19"/>
      <c r="B1691" s="19"/>
      <c r="C1691" s="19"/>
      <c r="D1691" s="22"/>
    </row>
    <row r="1692" spans="1:4" s="8" customFormat="1" x14ac:dyDescent="0.25">
      <c r="A1692" s="19"/>
      <c r="B1692" s="19"/>
      <c r="C1692" s="19"/>
      <c r="D1692" s="22"/>
    </row>
    <row r="1693" spans="1:4" s="8" customFormat="1" x14ac:dyDescent="0.25">
      <c r="A1693" s="19"/>
      <c r="B1693" s="19"/>
      <c r="C1693" s="19"/>
      <c r="D1693" s="22"/>
    </row>
    <row r="1694" spans="1:4" s="8" customFormat="1" x14ac:dyDescent="0.25">
      <c r="A1694" s="19"/>
      <c r="B1694" s="19"/>
      <c r="C1694" s="19"/>
      <c r="D1694" s="22"/>
    </row>
    <row r="1695" spans="1:4" s="8" customFormat="1" x14ac:dyDescent="0.25">
      <c r="A1695" s="19"/>
      <c r="B1695" s="19"/>
      <c r="C1695" s="19"/>
      <c r="D1695" s="22"/>
    </row>
    <row r="1696" spans="1:4" s="8" customFormat="1" x14ac:dyDescent="0.25">
      <c r="A1696" s="19"/>
      <c r="B1696" s="19"/>
      <c r="C1696" s="19"/>
      <c r="D1696" s="22"/>
    </row>
    <row r="1697" spans="1:4" s="8" customFormat="1" x14ac:dyDescent="0.25">
      <c r="A1697" s="19"/>
      <c r="B1697" s="19"/>
      <c r="C1697" s="19"/>
      <c r="D1697" s="22"/>
    </row>
    <row r="1698" spans="1:4" s="8" customFormat="1" x14ac:dyDescent="0.25">
      <c r="A1698" s="19"/>
      <c r="B1698" s="19"/>
      <c r="C1698" s="19"/>
      <c r="D1698" s="22"/>
    </row>
    <row r="1699" spans="1:4" s="8" customFormat="1" x14ac:dyDescent="0.25">
      <c r="A1699" s="19"/>
      <c r="B1699" s="19"/>
      <c r="C1699" s="19"/>
      <c r="D1699" s="22"/>
    </row>
    <row r="1700" spans="1:4" s="8" customFormat="1" x14ac:dyDescent="0.25">
      <c r="A1700" s="19"/>
      <c r="B1700" s="19"/>
      <c r="C1700" s="19"/>
      <c r="D1700" s="22"/>
    </row>
    <row r="1701" spans="1:4" s="8" customFormat="1" x14ac:dyDescent="0.25">
      <c r="A1701" s="19"/>
      <c r="B1701" s="19"/>
      <c r="C1701" s="19"/>
      <c r="D1701" s="22"/>
    </row>
    <row r="1702" spans="1:4" s="8" customFormat="1" x14ac:dyDescent="0.25">
      <c r="A1702" s="19"/>
      <c r="B1702" s="19"/>
      <c r="C1702" s="19"/>
      <c r="D1702" s="22"/>
    </row>
    <row r="1703" spans="1:4" s="8" customFormat="1" x14ac:dyDescent="0.25">
      <c r="A1703" s="19"/>
      <c r="B1703" s="19"/>
      <c r="C1703" s="19"/>
      <c r="D1703" s="22"/>
    </row>
    <row r="1704" spans="1:4" s="8" customFormat="1" x14ac:dyDescent="0.25">
      <c r="A1704" s="19"/>
      <c r="B1704" s="19"/>
      <c r="C1704" s="19"/>
      <c r="D1704" s="22"/>
    </row>
    <row r="1705" spans="1:4" s="8" customFormat="1" x14ac:dyDescent="0.25">
      <c r="A1705" s="19"/>
      <c r="B1705" s="19"/>
      <c r="C1705" s="19"/>
      <c r="D1705" s="22"/>
    </row>
    <row r="1706" spans="1:4" s="8" customFormat="1" x14ac:dyDescent="0.25">
      <c r="A1706" s="19"/>
      <c r="B1706" s="19"/>
      <c r="C1706" s="19"/>
      <c r="D1706" s="22"/>
    </row>
    <row r="1707" spans="1:4" s="8" customFormat="1" x14ac:dyDescent="0.25">
      <c r="A1707" s="19"/>
      <c r="B1707" s="19"/>
      <c r="C1707" s="19"/>
      <c r="D1707" s="22"/>
    </row>
    <row r="1766" spans="1:4" s="18" customFormat="1" x14ac:dyDescent="0.25">
      <c r="A1766" s="19"/>
      <c r="B1766" s="19"/>
      <c r="C1766" s="19"/>
      <c r="D1766" s="22"/>
    </row>
    <row r="1767" spans="1:4" s="18" customFormat="1" x14ac:dyDescent="0.25">
      <c r="A1767" s="19"/>
      <c r="B1767" s="19"/>
      <c r="C1767" s="19"/>
      <c r="D1767" s="22"/>
    </row>
    <row r="2095" spans="1:4" s="18" customFormat="1" x14ac:dyDescent="0.25">
      <c r="A2095" s="19"/>
      <c r="B2095" s="19"/>
      <c r="C2095" s="19"/>
      <c r="D2095" s="22"/>
    </row>
    <row r="2239" spans="1:4" s="18" customFormat="1" x14ac:dyDescent="0.25">
      <c r="A2239" s="19"/>
      <c r="B2239" s="19"/>
      <c r="C2239" s="19"/>
      <c r="D2239" s="22"/>
    </row>
    <row r="2240" spans="1:4" s="18" customFormat="1" x14ac:dyDescent="0.25">
      <c r="A2240" s="19"/>
      <c r="B2240" s="19"/>
      <c r="C2240" s="19"/>
      <c r="D2240" s="22"/>
    </row>
    <row r="2241" spans="1:4" s="18" customFormat="1" x14ac:dyDescent="0.25">
      <c r="A2241" s="19"/>
      <c r="B2241" s="19"/>
      <c r="C2241" s="19"/>
      <c r="D2241" s="22"/>
    </row>
    <row r="2242" spans="1:4" s="18" customFormat="1" x14ac:dyDescent="0.25">
      <c r="A2242" s="19"/>
      <c r="B2242" s="19"/>
      <c r="C2242" s="19"/>
      <c r="D2242" s="22"/>
    </row>
    <row r="2243" spans="1:4" s="18" customFormat="1" x14ac:dyDescent="0.25">
      <c r="A2243" s="19"/>
      <c r="B2243" s="19"/>
      <c r="C2243" s="19"/>
      <c r="D2243" s="22"/>
    </row>
    <row r="2244" spans="1:4" s="18" customFormat="1" x14ac:dyDescent="0.25">
      <c r="A2244" s="19"/>
      <c r="B2244" s="19"/>
      <c r="C2244" s="19"/>
      <c r="D2244" s="22"/>
    </row>
    <row r="2245" spans="1:4" s="18" customFormat="1" x14ac:dyDescent="0.25">
      <c r="A2245" s="19"/>
      <c r="B2245" s="19"/>
      <c r="C2245" s="19"/>
      <c r="D2245" s="22"/>
    </row>
    <row r="2246" spans="1:4" s="18" customFormat="1" x14ac:dyDescent="0.25">
      <c r="A2246" s="19"/>
      <c r="B2246" s="19"/>
      <c r="C2246" s="19"/>
      <c r="D2246" s="22"/>
    </row>
    <row r="2247" spans="1:4" s="18" customFormat="1" x14ac:dyDescent="0.25">
      <c r="A2247" s="19"/>
      <c r="B2247" s="19"/>
      <c r="C2247" s="19"/>
      <c r="D2247" s="22"/>
    </row>
    <row r="2248" spans="1:4" s="18" customFormat="1" x14ac:dyDescent="0.25">
      <c r="A2248" s="19"/>
      <c r="B2248" s="19"/>
      <c r="C2248" s="19"/>
      <c r="D2248" s="22"/>
    </row>
    <row r="2249" spans="1:4" s="18" customFormat="1" x14ac:dyDescent="0.25">
      <c r="A2249" s="19"/>
      <c r="B2249" s="19"/>
      <c r="C2249" s="19"/>
      <c r="D2249" s="22"/>
    </row>
    <row r="2250" spans="1:4" s="18" customFormat="1" x14ac:dyDescent="0.25">
      <c r="A2250" s="19"/>
      <c r="B2250" s="19"/>
      <c r="C2250" s="19"/>
      <c r="D2250" s="22"/>
    </row>
    <row r="2251" spans="1:4" s="18" customFormat="1" x14ac:dyDescent="0.25">
      <c r="A2251" s="19"/>
      <c r="B2251" s="19"/>
      <c r="C2251" s="19"/>
      <c r="D2251" s="22"/>
    </row>
    <row r="2252" spans="1:4" s="18" customFormat="1" x14ac:dyDescent="0.25">
      <c r="A2252" s="19"/>
      <c r="B2252" s="19"/>
      <c r="C2252" s="19"/>
      <c r="D2252" s="22"/>
    </row>
    <row r="2253" spans="1:4" s="18" customFormat="1" x14ac:dyDescent="0.25">
      <c r="A2253" s="19"/>
      <c r="B2253" s="19"/>
      <c r="C2253" s="19"/>
      <c r="D2253" s="22"/>
    </row>
    <row r="2254" spans="1:4" s="18" customFormat="1" x14ac:dyDescent="0.25">
      <c r="A2254" s="19"/>
      <c r="B2254" s="19"/>
      <c r="C2254" s="19"/>
      <c r="D2254" s="22"/>
    </row>
    <row r="2255" spans="1:4" s="18" customFormat="1" x14ac:dyDescent="0.25">
      <c r="A2255" s="19"/>
      <c r="B2255" s="19"/>
      <c r="C2255" s="19"/>
      <c r="D2255" s="22"/>
    </row>
    <row r="2262" spans="1:4" s="18" customFormat="1" x14ac:dyDescent="0.25">
      <c r="A2262" s="19"/>
      <c r="B2262" s="19"/>
      <c r="C2262" s="19"/>
      <c r="D2262" s="22"/>
    </row>
    <row r="2423" spans="1:4" s="17" customFormat="1" x14ac:dyDescent="0.25">
      <c r="A2423" s="19"/>
      <c r="B2423" s="19"/>
      <c r="C2423" s="19"/>
      <c r="D2423" s="22"/>
    </row>
    <row r="2424" spans="1:4" s="18" customFormat="1" x14ac:dyDescent="0.25">
      <c r="A2424" s="19"/>
      <c r="B2424" s="19"/>
      <c r="C2424" s="19"/>
      <c r="D2424" s="22"/>
    </row>
    <row r="2429" spans="1:4" s="18" customFormat="1" x14ac:dyDescent="0.25">
      <c r="A2429" s="19"/>
      <c r="B2429" s="19"/>
      <c r="C2429" s="19"/>
      <c r="D2429" s="22"/>
    </row>
    <row r="2523" spans="1:4" s="18" customFormat="1" x14ac:dyDescent="0.25">
      <c r="A2523" s="19"/>
      <c r="B2523" s="19"/>
      <c r="C2523" s="19"/>
      <c r="D2523" s="22"/>
    </row>
    <row r="2548" spans="1:4" s="18" customFormat="1" x14ac:dyDescent="0.25">
      <c r="A2548" s="19"/>
      <c r="B2548" s="19"/>
      <c r="C2548" s="19"/>
      <c r="D2548" s="22"/>
    </row>
    <row r="2550" spans="1:4" s="18" customFormat="1" x14ac:dyDescent="0.25">
      <c r="A2550" s="19"/>
      <c r="B2550" s="19"/>
      <c r="C2550" s="19"/>
      <c r="D2550" s="22"/>
    </row>
    <row r="2551" spans="1:4" s="18" customFormat="1" x14ac:dyDescent="0.25">
      <c r="A2551" s="19"/>
      <c r="B2551" s="19"/>
      <c r="C2551" s="19"/>
      <c r="D2551" s="22"/>
    </row>
    <row r="2553" spans="1:4" s="18" customFormat="1" x14ac:dyDescent="0.25">
      <c r="A2553" s="19"/>
      <c r="B2553" s="19"/>
      <c r="C2553" s="19"/>
      <c r="D2553" s="22"/>
    </row>
    <row r="2554" spans="1:4" s="18" customFormat="1" x14ac:dyDescent="0.25">
      <c r="A2554" s="19"/>
      <c r="B2554" s="19"/>
      <c r="C2554" s="19"/>
      <c r="D2554" s="22"/>
    </row>
    <row r="2560" spans="1:4" s="18" customFormat="1" x14ac:dyDescent="0.25">
      <c r="A2560" s="19"/>
      <c r="B2560" s="19"/>
      <c r="C2560" s="19"/>
      <c r="D2560" s="22"/>
    </row>
    <row r="2561" spans="1:4" s="18" customFormat="1" x14ac:dyDescent="0.25">
      <c r="A2561" s="19"/>
      <c r="B2561" s="19"/>
      <c r="C2561" s="19"/>
      <c r="D2561" s="22"/>
    </row>
    <row r="2562" spans="1:4" s="18" customFormat="1" x14ac:dyDescent="0.25">
      <c r="A2562" s="19"/>
      <c r="B2562" s="19"/>
      <c r="C2562" s="19"/>
      <c r="D2562" s="22"/>
    </row>
    <row r="2563" spans="1:4" s="18" customFormat="1" x14ac:dyDescent="0.25">
      <c r="A2563" s="19"/>
      <c r="B2563" s="19"/>
      <c r="C2563" s="19"/>
      <c r="D2563" s="22"/>
    </row>
    <row r="2564" spans="1:4" s="18" customFormat="1" x14ac:dyDescent="0.25">
      <c r="A2564" s="19"/>
      <c r="B2564" s="19"/>
      <c r="C2564" s="19"/>
      <c r="D2564" s="22"/>
    </row>
    <row r="2573" spans="1:4" s="18" customFormat="1" x14ac:dyDescent="0.25">
      <c r="A2573" s="19"/>
      <c r="B2573" s="19"/>
      <c r="C2573" s="19"/>
      <c r="D2573" s="22"/>
    </row>
    <row r="2575" spans="1:4" s="18" customFormat="1" x14ac:dyDescent="0.25">
      <c r="A2575" s="19"/>
      <c r="B2575" s="19"/>
      <c r="C2575" s="19"/>
      <c r="D2575" s="22"/>
    </row>
    <row r="2576" spans="1:4" s="18" customFormat="1" x14ac:dyDescent="0.25">
      <c r="A2576" s="19"/>
      <c r="B2576" s="19"/>
      <c r="C2576" s="19"/>
      <c r="D2576" s="22"/>
    </row>
    <row r="2578" spans="1:4" s="18" customFormat="1" x14ac:dyDescent="0.25">
      <c r="A2578" s="19"/>
      <c r="B2578" s="19"/>
      <c r="C2578" s="19"/>
      <c r="D2578" s="22"/>
    </row>
    <row r="2579" spans="1:4" s="18" customFormat="1" x14ac:dyDescent="0.25">
      <c r="A2579" s="19"/>
      <c r="B2579" s="19"/>
      <c r="C2579" s="19"/>
      <c r="D2579" s="22"/>
    </row>
    <row r="2585" spans="1:4" s="18" customFormat="1" x14ac:dyDescent="0.25">
      <c r="A2585" s="19"/>
      <c r="B2585" s="19"/>
      <c r="C2585" s="19"/>
      <c r="D2585" s="22"/>
    </row>
    <row r="2586" spans="1:4" s="18" customFormat="1" x14ac:dyDescent="0.25">
      <c r="A2586" s="19"/>
      <c r="B2586" s="19"/>
      <c r="C2586" s="19"/>
      <c r="D2586" s="22"/>
    </row>
    <row r="2587" spans="1:4" s="18" customFormat="1" x14ac:dyDescent="0.25">
      <c r="A2587" s="19"/>
      <c r="B2587" s="19"/>
      <c r="C2587" s="19"/>
      <c r="D2587" s="22"/>
    </row>
    <row r="2588" spans="1:4" s="18" customFormat="1" x14ac:dyDescent="0.25">
      <c r="A2588" s="19"/>
      <c r="B2588" s="19"/>
      <c r="C2588" s="19"/>
      <c r="D2588" s="22"/>
    </row>
    <row r="2589" spans="1:4" s="18" customFormat="1" x14ac:dyDescent="0.25">
      <c r="A2589" s="19"/>
      <c r="B2589" s="19"/>
      <c r="C2589" s="19"/>
      <c r="D2589" s="22"/>
    </row>
    <row r="2591" spans="1:4" s="18" customFormat="1" x14ac:dyDescent="0.25">
      <c r="A2591" s="19"/>
      <c r="B2591" s="19"/>
      <c r="C2591" s="19"/>
      <c r="D2591" s="22"/>
    </row>
    <row r="2592" spans="1:4" s="18" customFormat="1" x14ac:dyDescent="0.25">
      <c r="A2592" s="19"/>
      <c r="B2592" s="19"/>
      <c r="C2592" s="19"/>
      <c r="D2592" s="22"/>
    </row>
    <row r="2593" spans="1:4" s="18" customFormat="1" x14ac:dyDescent="0.25">
      <c r="A2593" s="19"/>
      <c r="B2593" s="19"/>
      <c r="C2593" s="19"/>
      <c r="D2593" s="22"/>
    </row>
    <row r="2608" spans="1:4" s="18" customFormat="1" x14ac:dyDescent="0.25">
      <c r="A2608" s="19"/>
      <c r="B2608" s="19"/>
      <c r="C2608" s="19"/>
      <c r="D2608" s="22"/>
    </row>
    <row r="2609" spans="1:4" s="18" customFormat="1" x14ac:dyDescent="0.25">
      <c r="A2609" s="19"/>
      <c r="B2609" s="19"/>
      <c r="C2609" s="19"/>
      <c r="D2609" s="22"/>
    </row>
    <row r="2610" spans="1:4" s="18" customFormat="1" x14ac:dyDescent="0.25">
      <c r="A2610" s="19"/>
      <c r="B2610" s="19"/>
      <c r="C2610" s="19"/>
      <c r="D2610" s="22"/>
    </row>
    <row r="2611" spans="1:4" s="18" customFormat="1" x14ac:dyDescent="0.25">
      <c r="A2611" s="19"/>
      <c r="B2611" s="19"/>
      <c r="C2611" s="19"/>
      <c r="D2611" s="22"/>
    </row>
    <row r="2612" spans="1:4" s="18" customFormat="1" x14ac:dyDescent="0.25">
      <c r="A2612" s="19"/>
      <c r="B2612" s="19"/>
      <c r="C2612" s="19"/>
      <c r="D2612" s="22"/>
    </row>
    <row r="2613" spans="1:4" s="18" customFormat="1" x14ac:dyDescent="0.25">
      <c r="A2613" s="19"/>
      <c r="B2613" s="19"/>
      <c r="C2613" s="19"/>
      <c r="D2613" s="22"/>
    </row>
    <row r="2614" spans="1:4" s="18" customFormat="1" x14ac:dyDescent="0.25">
      <c r="A2614" s="19"/>
      <c r="B2614" s="19"/>
      <c r="C2614" s="19"/>
      <c r="D2614" s="22"/>
    </row>
    <row r="2615" spans="1:4" s="18" customFormat="1" x14ac:dyDescent="0.25">
      <c r="A2615" s="19"/>
      <c r="B2615" s="19"/>
      <c r="C2615" s="19"/>
      <c r="D2615" s="22"/>
    </row>
    <row r="2616" spans="1:4" s="18" customFormat="1" x14ac:dyDescent="0.25">
      <c r="A2616" s="19"/>
      <c r="B2616" s="19"/>
      <c r="C2616" s="19"/>
      <c r="D2616" s="22"/>
    </row>
    <row r="2617" spans="1:4" s="18" customFormat="1" x14ac:dyDescent="0.25">
      <c r="A2617" s="19"/>
      <c r="B2617" s="19"/>
      <c r="C2617" s="19"/>
      <c r="D2617" s="22"/>
    </row>
    <row r="2618" spans="1:4" s="18" customFormat="1" x14ac:dyDescent="0.25">
      <c r="A2618" s="19"/>
      <c r="B2618" s="19"/>
      <c r="C2618" s="19"/>
      <c r="D2618" s="22"/>
    </row>
    <row r="2619" spans="1:4" s="18" customFormat="1" x14ac:dyDescent="0.25">
      <c r="A2619" s="19"/>
      <c r="B2619" s="19"/>
      <c r="C2619" s="19"/>
      <c r="D2619" s="22"/>
    </row>
    <row r="2620" spans="1:4" s="18" customFormat="1" x14ac:dyDescent="0.25">
      <c r="A2620" s="19"/>
      <c r="B2620" s="19"/>
      <c r="C2620" s="19"/>
      <c r="D2620" s="22"/>
    </row>
    <row r="2621" spans="1:4" s="18" customFormat="1" x14ac:dyDescent="0.25">
      <c r="A2621" s="19"/>
      <c r="B2621" s="19"/>
      <c r="C2621" s="19"/>
      <c r="D2621" s="22"/>
    </row>
    <row r="2622" spans="1:4" s="18" customFormat="1" x14ac:dyDescent="0.25">
      <c r="A2622" s="19"/>
      <c r="B2622" s="19"/>
      <c r="C2622" s="19"/>
      <c r="D2622" s="22"/>
    </row>
    <row r="2623" spans="1:4" s="18" customFormat="1" x14ac:dyDescent="0.25">
      <c r="A2623" s="19"/>
      <c r="B2623" s="19"/>
      <c r="C2623" s="19"/>
      <c r="D2623" s="22"/>
    </row>
    <row r="2624" spans="1:4" s="18" customFormat="1" x14ac:dyDescent="0.25">
      <c r="A2624" s="19"/>
      <c r="B2624" s="19"/>
      <c r="C2624" s="19"/>
      <c r="D2624" s="22"/>
    </row>
    <row r="2625" spans="1:4" s="18" customFormat="1" x14ac:dyDescent="0.25">
      <c r="A2625" s="19"/>
      <c r="B2625" s="19"/>
      <c r="C2625" s="19"/>
      <c r="D2625" s="22"/>
    </row>
    <row r="2626" spans="1:4" s="18" customFormat="1" x14ac:dyDescent="0.25">
      <c r="A2626" s="19"/>
      <c r="B2626" s="19"/>
      <c r="C2626" s="19"/>
      <c r="D2626" s="22"/>
    </row>
    <row r="2627" spans="1:4" s="18" customFormat="1" x14ac:dyDescent="0.25">
      <c r="A2627" s="19"/>
      <c r="B2627" s="19"/>
      <c r="C2627" s="19"/>
      <c r="D2627" s="22"/>
    </row>
    <row r="2628" spans="1:4" s="18" customFormat="1" x14ac:dyDescent="0.25">
      <c r="A2628" s="19"/>
      <c r="B2628" s="19"/>
      <c r="C2628" s="19"/>
      <c r="D2628" s="22"/>
    </row>
    <row r="2629" spans="1:4" s="18" customFormat="1" x14ac:dyDescent="0.25">
      <c r="A2629" s="19"/>
      <c r="B2629" s="19"/>
      <c r="C2629" s="19"/>
      <c r="D2629" s="22"/>
    </row>
    <row r="2630" spans="1:4" s="18" customFormat="1" x14ac:dyDescent="0.25">
      <c r="A2630" s="19"/>
      <c r="B2630" s="19"/>
      <c r="C2630" s="19"/>
      <c r="D2630" s="22"/>
    </row>
    <row r="2631" spans="1:4" s="18" customFormat="1" x14ac:dyDescent="0.25">
      <c r="A2631" s="19"/>
      <c r="B2631" s="19"/>
      <c r="C2631" s="19"/>
      <c r="D2631" s="22"/>
    </row>
    <row r="2632" spans="1:4" s="18" customFormat="1" x14ac:dyDescent="0.25">
      <c r="A2632" s="19"/>
      <c r="B2632" s="19"/>
      <c r="C2632" s="19"/>
      <c r="D2632" s="22"/>
    </row>
    <row r="2633" spans="1:4" s="18" customFormat="1" x14ac:dyDescent="0.25">
      <c r="A2633" s="19"/>
      <c r="B2633" s="19"/>
      <c r="C2633" s="19"/>
      <c r="D2633" s="22"/>
    </row>
    <row r="2634" spans="1:4" s="18" customFormat="1" x14ac:dyDescent="0.25">
      <c r="A2634" s="19"/>
      <c r="B2634" s="19"/>
      <c r="C2634" s="19"/>
      <c r="D2634" s="22"/>
    </row>
    <row r="2635" spans="1:4" s="18" customFormat="1" x14ac:dyDescent="0.25">
      <c r="A2635" s="19"/>
      <c r="B2635" s="19"/>
      <c r="C2635" s="19"/>
      <c r="D2635" s="22"/>
    </row>
    <row r="2636" spans="1:4" s="18" customFormat="1" x14ac:dyDescent="0.25">
      <c r="A2636" s="19"/>
      <c r="B2636" s="19"/>
      <c r="C2636" s="19"/>
      <c r="D2636" s="22"/>
    </row>
    <row r="2637" spans="1:4" s="18" customFormat="1" x14ac:dyDescent="0.25">
      <c r="A2637" s="19"/>
      <c r="B2637" s="19"/>
      <c r="C2637" s="19"/>
      <c r="D2637" s="22"/>
    </row>
    <row r="2638" spans="1:4" s="18" customFormat="1" x14ac:dyDescent="0.25">
      <c r="A2638" s="19"/>
      <c r="B2638" s="19"/>
      <c r="C2638" s="19"/>
      <c r="D2638" s="22"/>
    </row>
    <row r="2639" spans="1:4" s="18" customFormat="1" x14ac:dyDescent="0.25">
      <c r="A2639" s="19"/>
      <c r="B2639" s="19"/>
      <c r="C2639" s="19"/>
      <c r="D2639" s="22"/>
    </row>
    <row r="2640" spans="1:4" s="18" customFormat="1" x14ac:dyDescent="0.25">
      <c r="A2640" s="19"/>
      <c r="B2640" s="19"/>
      <c r="C2640" s="19"/>
      <c r="D2640" s="22"/>
    </row>
    <row r="2641" spans="1:4" s="18" customFormat="1" x14ac:dyDescent="0.25">
      <c r="A2641" s="19"/>
      <c r="B2641" s="19"/>
      <c r="C2641" s="19"/>
      <c r="D2641" s="22"/>
    </row>
    <row r="2642" spans="1:4" s="18" customFormat="1" x14ac:dyDescent="0.25">
      <c r="A2642" s="19"/>
      <c r="B2642" s="19"/>
      <c r="C2642" s="19"/>
      <c r="D2642" s="22"/>
    </row>
    <row r="2643" spans="1:4" s="18" customFormat="1" x14ac:dyDescent="0.25">
      <c r="A2643" s="19"/>
      <c r="B2643" s="19"/>
      <c r="C2643" s="19"/>
      <c r="D2643" s="22"/>
    </row>
    <row r="2644" spans="1:4" s="18" customFormat="1" x14ac:dyDescent="0.25">
      <c r="A2644" s="19"/>
      <c r="B2644" s="19"/>
      <c r="C2644" s="19"/>
      <c r="D2644" s="22"/>
    </row>
    <row r="2645" spans="1:4" s="18" customFormat="1" x14ac:dyDescent="0.25">
      <c r="A2645" s="19"/>
      <c r="B2645" s="19"/>
      <c r="C2645" s="19"/>
      <c r="D2645" s="22"/>
    </row>
    <row r="2646" spans="1:4" s="18" customFormat="1" x14ac:dyDescent="0.25">
      <c r="A2646" s="19"/>
      <c r="B2646" s="19"/>
      <c r="C2646" s="19"/>
      <c r="D2646" s="22"/>
    </row>
    <row r="2647" spans="1:4" s="18" customFormat="1" x14ac:dyDescent="0.25">
      <c r="A2647" s="19"/>
      <c r="B2647" s="19"/>
      <c r="C2647" s="19"/>
      <c r="D2647" s="22"/>
    </row>
    <row r="2648" spans="1:4" s="18" customFormat="1" x14ac:dyDescent="0.25">
      <c r="A2648" s="19"/>
      <c r="B2648" s="19"/>
      <c r="C2648" s="19"/>
      <c r="D2648" s="22"/>
    </row>
    <row r="2649" spans="1:4" s="18" customFormat="1" x14ac:dyDescent="0.25">
      <c r="A2649" s="19"/>
      <c r="B2649" s="19"/>
      <c r="C2649" s="19"/>
      <c r="D2649" s="22"/>
    </row>
    <row r="2650" spans="1:4" s="18" customFormat="1" x14ac:dyDescent="0.25">
      <c r="A2650" s="19"/>
      <c r="B2650" s="19"/>
      <c r="C2650" s="19"/>
      <c r="D2650" s="22"/>
    </row>
    <row r="2651" spans="1:4" s="18" customFormat="1" x14ac:dyDescent="0.25">
      <c r="A2651" s="19"/>
      <c r="B2651" s="19"/>
      <c r="C2651" s="19"/>
      <c r="D2651" s="22"/>
    </row>
    <row r="2652" spans="1:4" s="18" customFormat="1" x14ac:dyDescent="0.25">
      <c r="A2652" s="19"/>
      <c r="B2652" s="19"/>
      <c r="C2652" s="19"/>
      <c r="D2652" s="22"/>
    </row>
    <row r="2653" spans="1:4" s="18" customFormat="1" x14ac:dyDescent="0.25">
      <c r="A2653" s="19"/>
      <c r="B2653" s="19"/>
      <c r="C2653" s="19"/>
      <c r="D2653" s="22"/>
    </row>
    <row r="2676" spans="1:4" s="18" customFormat="1" x14ac:dyDescent="0.25">
      <c r="A2676" s="19"/>
      <c r="B2676" s="19"/>
      <c r="C2676" s="19"/>
      <c r="D2676" s="22"/>
    </row>
    <row r="2686" spans="1:4" s="18" customFormat="1" x14ac:dyDescent="0.25">
      <c r="A2686" s="19"/>
      <c r="B2686" s="19"/>
      <c r="C2686" s="19"/>
      <c r="D2686" s="22"/>
    </row>
    <row r="2687" spans="1:4" s="18" customFormat="1" x14ac:dyDescent="0.25">
      <c r="A2687" s="19"/>
      <c r="B2687" s="19"/>
      <c r="C2687" s="19"/>
      <c r="D2687" s="22"/>
    </row>
    <row r="2692" spans="1:4" s="18" customFormat="1" x14ac:dyDescent="0.25">
      <c r="A2692" s="19"/>
      <c r="B2692" s="19"/>
      <c r="C2692" s="19"/>
      <c r="D2692" s="22"/>
    </row>
    <row r="2702" spans="1:4" s="18" customFormat="1" x14ac:dyDescent="0.25">
      <c r="A2702" s="19"/>
      <c r="B2702" s="19"/>
      <c r="C2702" s="19"/>
      <c r="D2702" s="22"/>
    </row>
    <row r="2703" spans="1:4" s="18" customFormat="1" x14ac:dyDescent="0.25">
      <c r="A2703" s="19"/>
      <c r="B2703" s="19"/>
      <c r="C2703" s="19"/>
      <c r="D2703" s="22"/>
    </row>
    <row r="2708" spans="1:4" s="18" customFormat="1" x14ac:dyDescent="0.25">
      <c r="A2708" s="19"/>
      <c r="B2708" s="19"/>
      <c r="C2708" s="19"/>
      <c r="D2708" s="22"/>
    </row>
    <row r="2718" spans="1:4" s="18" customFormat="1" x14ac:dyDescent="0.25">
      <c r="A2718" s="19"/>
      <c r="B2718" s="19"/>
      <c r="C2718" s="19"/>
      <c r="D2718" s="22"/>
    </row>
    <row r="2719" spans="1:4" s="18" customFormat="1" x14ac:dyDescent="0.25">
      <c r="A2719" s="19"/>
      <c r="B2719" s="19"/>
      <c r="C2719" s="19"/>
      <c r="D2719" s="22"/>
    </row>
    <row r="2738" spans="1:4" s="18" customFormat="1" x14ac:dyDescent="0.25">
      <c r="A2738" s="19"/>
      <c r="B2738" s="19"/>
      <c r="C2738" s="19"/>
      <c r="D2738" s="22"/>
    </row>
    <row r="2755" spans="1:4" s="18" customFormat="1" x14ac:dyDescent="0.25">
      <c r="A2755" s="19"/>
      <c r="B2755" s="19"/>
      <c r="C2755" s="19"/>
      <c r="D2755" s="22"/>
    </row>
    <row r="2780" spans="1:4" s="18" customFormat="1" x14ac:dyDescent="0.25">
      <c r="A2780" s="19"/>
      <c r="B2780" s="19"/>
      <c r="C2780" s="19"/>
      <c r="D2780" s="22"/>
    </row>
    <row r="2806" spans="1:4" s="18" customFormat="1" x14ac:dyDescent="0.25">
      <c r="A2806" s="19"/>
      <c r="B2806" s="19"/>
      <c r="C2806" s="19"/>
      <c r="D2806" s="2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workbookViewId="0">
      <selection activeCell="A2" sqref="A2"/>
    </sheetView>
  </sheetViews>
  <sheetFormatPr defaultRowHeight="15" x14ac:dyDescent="0.25"/>
  <cols>
    <col min="1" max="1" width="18.28515625" style="19" bestFit="1" customWidth="1"/>
    <col min="2" max="2" width="20.28515625" style="19" bestFit="1" customWidth="1"/>
    <col min="3" max="3" width="15.7109375" style="19" customWidth="1"/>
    <col min="4" max="4" width="20" style="22" bestFit="1" customWidth="1"/>
  </cols>
  <sheetData>
    <row r="1" spans="1:4" x14ac:dyDescent="0.25">
      <c r="A1" s="29" t="s">
        <v>12</v>
      </c>
      <c r="B1" s="29" t="s">
        <v>47</v>
      </c>
      <c r="C1" s="29" t="s">
        <v>48</v>
      </c>
      <c r="D1" s="21" t="s">
        <v>49</v>
      </c>
    </row>
    <row r="2" spans="1:4" s="11" customFormat="1" x14ac:dyDescent="0.25">
      <c r="A2" s="11" t="s">
        <v>56</v>
      </c>
      <c r="B2" s="11" t="s">
        <v>57</v>
      </c>
      <c r="C2" s="11" t="s">
        <v>51</v>
      </c>
      <c r="D2" s="11" t="str">
        <f>CONCATENATE("UPDATE ", A2, " SET TEMP_DATA = ", B2, ", ", B2, " = NULL;
ALTER TABLE ", A2, " MODIFY (", B2, " ", IF(C2 = "Y/N", "VARCHAR2(1)", C2), ");
UPDATE ", A2, " SET ", B2, " = (CASE WHEN TEMP_DATA = 'NA' THEN NULL ELSE ", IF(C2 = "Date", "TO_DATE(TEMP_DATA, 'MM/DD/YYYY')", IF(C2 = "Number", "TO_NUMBER(TEMP_DATA)", "TEMP_DATA")), " END);")</f>
        <v>UPDATE TABLE_A SET TEMP_DATA = FIELD_B, FIELD_B = NULL;
ALTER TABLE TABLE_A MODIFY (FIELD_B Number);
UPDATE TABLE_A SET FIELD_B = (CASE WHEN TEMP_DATA = 'NA' THEN NULL ELSE TO_NUMBER(TEMP_DATA) END);</v>
      </c>
    </row>
    <row r="3" spans="1:4" x14ac:dyDescent="0.25">
      <c r="D3" s="22" t="str">
        <f t="shared" ref="D3:D8" si="0">CONCATENATE("UPDATE ", A3, " SET TEMP_DATA = ", B3, ", ", B3, " = NULL;
ALTER TABLE ", A3, " MODIFY (", B3, " ", IF(C3 = "Y/N", "VARCHAR2(1)", C3), ");
UPDATE ", A3, " SET ", B3, " = (CASE WHEN TEMP_DATA = 'NA' THEN NULL ELSE ", IF(C3 = "Date", "TO_DATE(TEMP_DATA, 'MM/DD/YYYY')", IF(C3 = "Number", "TO_NUMBER(TEMP_DATA)", "TEMP_DATA")), " END);")</f>
        <v>UPDATE  SET TEMP_DATA = ,  = NULL;
ALTER TABLE  MODIFY ( );
UPDATE  SET  = (CASE WHEN TEMP_DATA = 'NA' THEN NULL ELSE TEMP_DATA END);</v>
      </c>
    </row>
    <row r="4" spans="1:4" x14ac:dyDescent="0.25">
      <c r="D4" s="22" t="str">
        <f t="shared" si="0"/>
        <v>UPDATE  SET TEMP_DATA = ,  = NULL;
ALTER TABLE  MODIFY ( );
UPDATE  SET  = (CASE WHEN TEMP_DATA = 'NA' THEN NULL ELSE TEMP_DATA END);</v>
      </c>
    </row>
    <row r="5" spans="1:4" x14ac:dyDescent="0.25">
      <c r="D5" s="22" t="str">
        <f t="shared" si="0"/>
        <v>UPDATE  SET TEMP_DATA = ,  = NULL;
ALTER TABLE  MODIFY ( );
UPDATE  SET  = (CASE WHEN TEMP_DATA = 'NA' THEN NULL ELSE TEMP_DATA END);</v>
      </c>
    </row>
    <row r="6" spans="1:4" x14ac:dyDescent="0.25">
      <c r="D6" s="22" t="str">
        <f t="shared" si="0"/>
        <v>UPDATE  SET TEMP_DATA = ,  = NULL;
ALTER TABLE  MODIFY ( );
UPDATE  SET  = (CASE WHEN TEMP_DATA = 'NA' THEN NULL ELSE TEMP_DATA END);</v>
      </c>
    </row>
    <row r="7" spans="1:4" x14ac:dyDescent="0.25">
      <c r="D7" s="22" t="str">
        <f t="shared" si="0"/>
        <v>UPDATE  SET TEMP_DATA = ,  = NULL;
ALTER TABLE  MODIFY ( );
UPDATE  SET  = (CASE WHEN TEMP_DATA = 'NA' THEN NULL ELSE TEMP_DATA END);</v>
      </c>
    </row>
    <row r="8" spans="1:4" x14ac:dyDescent="0.25">
      <c r="D8" s="22" t="str">
        <f t="shared" si="0"/>
        <v>UPDATE  SET TEMP_DATA = ,  = NULL;
ALTER TABLE  MODIFY ( );
UPDATE  SET  = (CASE WHEN TEMP_DATA = 'NA' THEN NULL ELSE TEMP_DATA END);</v>
      </c>
    </row>
  </sheetData>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'Lookup Values'!$A$2:$A$4</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5"/>
  <sheetViews>
    <sheetView workbookViewId="0">
      <selection activeCell="C26" sqref="C4:C26"/>
    </sheetView>
  </sheetViews>
  <sheetFormatPr defaultRowHeight="15" x14ac:dyDescent="0.25"/>
  <cols>
    <col min="1" max="1" width="20.7109375" bestFit="1" customWidth="1"/>
    <col min="2" max="2" width="30.28515625" bestFit="1" customWidth="1"/>
    <col min="3" max="3" width="52" bestFit="1" customWidth="1"/>
  </cols>
  <sheetData>
    <row r="1" spans="1:3" x14ac:dyDescent="0.25">
      <c r="A1" s="18" t="s">
        <v>54</v>
      </c>
      <c r="B1" s="18" t="s">
        <v>20</v>
      </c>
      <c r="C1" s="18" t="s">
        <v>55</v>
      </c>
    </row>
    <row r="2" spans="1:3" s="11" customFormat="1" x14ac:dyDescent="0.25">
      <c r="A2" s="11" t="s">
        <v>56</v>
      </c>
      <c r="B2" s="11" t="s">
        <v>57</v>
      </c>
      <c r="C2" s="11" t="str">
        <f>CONCATENATE(A2, ".", B2, ", ")</f>
        <v xml:space="preserve">TABLE_A.FIELD_B, </v>
      </c>
    </row>
    <row r="3" spans="1:3" x14ac:dyDescent="0.25">
      <c r="A3" s="18"/>
      <c r="B3" s="18"/>
      <c r="C3" s="18" t="str">
        <f t="shared" ref="C3:C55" si="0">CONCATENATE(A3, ".", B3, ", ")</f>
        <v xml:space="preserve">., </v>
      </c>
    </row>
    <row r="4" spans="1:3" x14ac:dyDescent="0.25">
      <c r="A4" s="18" t="s">
        <v>92</v>
      </c>
      <c r="B4" s="18" t="s">
        <v>72</v>
      </c>
      <c r="C4" s="18" t="str">
        <f t="shared" si="0"/>
        <v xml:space="preserve">PRI_PROJ.PROJ_ID, </v>
      </c>
    </row>
    <row r="5" spans="1:3" x14ac:dyDescent="0.25">
      <c r="A5" s="18" t="s">
        <v>92</v>
      </c>
      <c r="B5" s="18" t="s">
        <v>73</v>
      </c>
      <c r="C5" s="18" t="str">
        <f t="shared" si="0"/>
        <v xml:space="preserve">PRI_PROJ.VC_PROJ_ID, </v>
      </c>
    </row>
    <row r="6" spans="1:3" x14ac:dyDescent="0.25">
      <c r="A6" s="18" t="s">
        <v>92</v>
      </c>
      <c r="B6" s="18" t="s">
        <v>74</v>
      </c>
      <c r="C6" s="18" t="str">
        <f t="shared" si="0"/>
        <v xml:space="preserve">PRI_PROJ.PROJ_NAME, </v>
      </c>
    </row>
    <row r="7" spans="1:3" x14ac:dyDescent="0.25">
      <c r="A7" s="18" t="s">
        <v>92</v>
      </c>
      <c r="B7" s="18" t="s">
        <v>75</v>
      </c>
      <c r="C7" s="18" t="str">
        <f t="shared" si="0"/>
        <v xml:space="preserve">PRI_PROJ.PROJ_DESC, </v>
      </c>
    </row>
    <row r="8" spans="1:3" x14ac:dyDescent="0.25">
      <c r="A8" s="18" t="s">
        <v>92</v>
      </c>
      <c r="B8" s="18" t="s">
        <v>76</v>
      </c>
      <c r="C8" s="18" t="str">
        <f t="shared" si="0"/>
        <v xml:space="preserve">PRI_PROJ.SSH_URL, </v>
      </c>
    </row>
    <row r="9" spans="1:3" x14ac:dyDescent="0.25">
      <c r="A9" s="18" t="s">
        <v>92</v>
      </c>
      <c r="B9" s="18" t="s">
        <v>77</v>
      </c>
      <c r="C9" s="18" t="str">
        <f t="shared" si="0"/>
        <v xml:space="preserve">PRI_PROJ.HTTP_URL, </v>
      </c>
    </row>
    <row r="10" spans="1:3" x14ac:dyDescent="0.25">
      <c r="A10" s="18" t="s">
        <v>92</v>
      </c>
      <c r="B10" s="18" t="s">
        <v>78</v>
      </c>
      <c r="C10" s="18" t="str">
        <f t="shared" si="0"/>
        <v xml:space="preserve">PRI_PROJ.README_URL, </v>
      </c>
    </row>
    <row r="11" spans="1:3" x14ac:dyDescent="0.25">
      <c r="A11" s="18" t="s">
        <v>92</v>
      </c>
      <c r="B11" s="18" t="s">
        <v>79</v>
      </c>
      <c r="C11" s="18" t="str">
        <f t="shared" si="0"/>
        <v xml:space="preserve">PRI_PROJ.AVATAR_URL, </v>
      </c>
    </row>
    <row r="12" spans="1:3" x14ac:dyDescent="0.25">
      <c r="A12" s="18" t="s">
        <v>92</v>
      </c>
      <c r="B12" s="18" t="s">
        <v>80</v>
      </c>
      <c r="C12" s="18" t="str">
        <f t="shared" si="0"/>
        <v xml:space="preserve">PRI_PROJ.PROJ_CREATE_DTM, </v>
      </c>
    </row>
    <row r="13" spans="1:3" x14ac:dyDescent="0.25">
      <c r="A13" s="18" t="s">
        <v>92</v>
      </c>
      <c r="B13" s="18" t="s">
        <v>81</v>
      </c>
      <c r="C13" s="18" t="str">
        <f t="shared" si="0"/>
        <v xml:space="preserve">PRI_PROJ.PROJ_UPDATE_DTM, </v>
      </c>
    </row>
    <row r="14" spans="1:3" x14ac:dyDescent="0.25">
      <c r="A14" s="18" t="s">
        <v>92</v>
      </c>
      <c r="B14" s="18" t="s">
        <v>95</v>
      </c>
      <c r="C14" s="18" t="str">
        <f t="shared" si="0"/>
        <v xml:space="preserve">PRI_PROJ.PROJ_VISIBILITY, </v>
      </c>
    </row>
    <row r="15" spans="1:3" x14ac:dyDescent="0.25">
      <c r="A15" s="18" t="s">
        <v>92</v>
      </c>
      <c r="B15" s="18" t="s">
        <v>96</v>
      </c>
      <c r="C15" s="18" t="str">
        <f t="shared" si="0"/>
        <v xml:space="preserve">PRI_PROJ.PROJ_NAME_SPACE, </v>
      </c>
    </row>
    <row r="16" spans="1:3" x14ac:dyDescent="0.25">
      <c r="A16" s="18" t="s">
        <v>92</v>
      </c>
      <c r="B16" s="18" t="s">
        <v>97</v>
      </c>
      <c r="C16" s="18" t="str">
        <f t="shared" si="0"/>
        <v xml:space="preserve">PRI_PROJ.PROJ_SOURCE, </v>
      </c>
    </row>
    <row r="17" spans="1:3" x14ac:dyDescent="0.25">
      <c r="A17" s="18" t="s">
        <v>92</v>
      </c>
      <c r="B17" s="18" t="s">
        <v>98</v>
      </c>
      <c r="C17" s="18" t="str">
        <f t="shared" si="0"/>
        <v xml:space="preserve">PRI_PROJ.CREATE_DATE, </v>
      </c>
    </row>
    <row r="18" spans="1:3" x14ac:dyDescent="0.25">
      <c r="A18" s="18" t="s">
        <v>92</v>
      </c>
      <c r="B18" s="18" t="s">
        <v>99</v>
      </c>
      <c r="C18" s="18" t="str">
        <f t="shared" si="0"/>
        <v xml:space="preserve">PRI_PROJ.CREATED_BY, </v>
      </c>
    </row>
    <row r="19" spans="1:3" x14ac:dyDescent="0.25">
      <c r="A19" s="18" t="s">
        <v>92</v>
      </c>
      <c r="B19" s="18" t="s">
        <v>100</v>
      </c>
      <c r="C19" s="18" t="str">
        <f t="shared" si="0"/>
        <v xml:space="preserve">PRI_PROJ.LAST_MOD_DATE, </v>
      </c>
    </row>
    <row r="20" spans="1:3" x14ac:dyDescent="0.25">
      <c r="A20" s="18" t="s">
        <v>92</v>
      </c>
      <c r="B20" s="18" t="s">
        <v>101</v>
      </c>
      <c r="C20" s="18" t="str">
        <f t="shared" si="0"/>
        <v xml:space="preserve">PRI_PROJ.LAST_MOD_BY, </v>
      </c>
    </row>
    <row r="21" spans="1:3" x14ac:dyDescent="0.25">
      <c r="A21" s="18" t="s">
        <v>93</v>
      </c>
      <c r="B21" s="18" t="s">
        <v>94</v>
      </c>
      <c r="C21" s="18" t="str">
        <f t="shared" si="0"/>
        <v xml:space="preserve">PRI_PROJ_TAGS.TAG_ID, </v>
      </c>
    </row>
    <row r="22" spans="1:3" x14ac:dyDescent="0.25">
      <c r="A22" s="18" t="s">
        <v>93</v>
      </c>
      <c r="B22" s="18" t="s">
        <v>72</v>
      </c>
      <c r="C22" s="18" t="str">
        <f t="shared" si="0"/>
        <v xml:space="preserve">PRI_PROJ_TAGS.PROJ_ID, </v>
      </c>
    </row>
    <row r="23" spans="1:3" x14ac:dyDescent="0.25">
      <c r="A23" s="18" t="s">
        <v>93</v>
      </c>
      <c r="B23" s="18" t="s">
        <v>103</v>
      </c>
      <c r="C23" s="18" t="str">
        <f t="shared" si="0"/>
        <v xml:space="preserve">PRI_PROJ_TAGS.TAG_NAME, </v>
      </c>
    </row>
    <row r="24" spans="1:3" x14ac:dyDescent="0.25">
      <c r="A24" s="18" t="s">
        <v>93</v>
      </c>
      <c r="B24" s="18" t="s">
        <v>104</v>
      </c>
      <c r="C24" s="18" t="str">
        <f t="shared" si="0"/>
        <v xml:space="preserve">PRI_PROJ_TAGS.TAG_MSG, </v>
      </c>
    </row>
    <row r="25" spans="1:3" x14ac:dyDescent="0.25">
      <c r="A25" s="18" t="s">
        <v>93</v>
      </c>
      <c r="B25" s="18" t="s">
        <v>105</v>
      </c>
      <c r="C25" s="18" t="str">
        <f t="shared" si="0"/>
        <v xml:space="preserve">PRI_PROJ_TAGS.TAG_COMMIT_AUTHOR, </v>
      </c>
    </row>
    <row r="26" spans="1:3" x14ac:dyDescent="0.25">
      <c r="A26" s="18" t="s">
        <v>93</v>
      </c>
      <c r="B26" s="18" t="s">
        <v>106</v>
      </c>
      <c r="C26" s="18" t="str">
        <f t="shared" si="0"/>
        <v xml:space="preserve">PRI_PROJ_TAGS.TAG_COMMIT_DTM, </v>
      </c>
    </row>
    <row r="27" spans="1:3" x14ac:dyDescent="0.25">
      <c r="A27" s="18"/>
      <c r="B27" s="18"/>
      <c r="C27" s="18" t="str">
        <f t="shared" si="0"/>
        <v xml:space="preserve">., </v>
      </c>
    </row>
    <row r="28" spans="1:3" x14ac:dyDescent="0.25">
      <c r="A28" s="18"/>
      <c r="B28" s="18"/>
      <c r="C28" s="18" t="str">
        <f t="shared" si="0"/>
        <v xml:space="preserve">., </v>
      </c>
    </row>
    <row r="29" spans="1:3" x14ac:dyDescent="0.25">
      <c r="A29" s="18"/>
      <c r="B29" s="18"/>
      <c r="C29" s="18" t="str">
        <f t="shared" si="0"/>
        <v xml:space="preserve">., </v>
      </c>
    </row>
    <row r="30" spans="1:3" x14ac:dyDescent="0.25">
      <c r="A30" s="18"/>
      <c r="B30" s="18"/>
      <c r="C30" s="18" t="str">
        <f t="shared" si="0"/>
        <v xml:space="preserve">., </v>
      </c>
    </row>
    <row r="31" spans="1:3" x14ac:dyDescent="0.25">
      <c r="A31" s="18"/>
      <c r="B31" s="18"/>
      <c r="C31" s="18" t="str">
        <f t="shared" si="0"/>
        <v xml:space="preserve">., </v>
      </c>
    </row>
    <row r="32" spans="1:3" x14ac:dyDescent="0.25">
      <c r="A32" s="18"/>
      <c r="B32" s="18"/>
      <c r="C32" s="18" t="str">
        <f t="shared" si="0"/>
        <v xml:space="preserve">., </v>
      </c>
    </row>
    <row r="33" spans="1:3" x14ac:dyDescent="0.25">
      <c r="A33" s="18"/>
      <c r="B33" s="18"/>
      <c r="C33" s="18" t="str">
        <f t="shared" si="0"/>
        <v xml:space="preserve">., </v>
      </c>
    </row>
    <row r="34" spans="1:3" x14ac:dyDescent="0.25">
      <c r="A34" s="18"/>
      <c r="B34" s="18"/>
      <c r="C34" s="18" t="str">
        <f t="shared" si="0"/>
        <v xml:space="preserve">., </v>
      </c>
    </row>
    <row r="35" spans="1:3" x14ac:dyDescent="0.25">
      <c r="A35" s="18"/>
      <c r="B35" s="18"/>
      <c r="C35" s="18" t="str">
        <f t="shared" si="0"/>
        <v xml:space="preserve">., </v>
      </c>
    </row>
    <row r="36" spans="1:3" x14ac:dyDescent="0.25">
      <c r="A36" s="18"/>
      <c r="B36" s="18"/>
      <c r="C36" s="18" t="str">
        <f t="shared" si="0"/>
        <v xml:space="preserve">., </v>
      </c>
    </row>
    <row r="37" spans="1:3" x14ac:dyDescent="0.25">
      <c r="A37" s="18"/>
      <c r="B37" s="18"/>
      <c r="C37" s="18" t="str">
        <f t="shared" si="0"/>
        <v xml:space="preserve">., </v>
      </c>
    </row>
    <row r="38" spans="1:3" x14ac:dyDescent="0.25">
      <c r="A38" s="18"/>
      <c r="B38" s="18"/>
      <c r="C38" s="18" t="str">
        <f t="shared" si="0"/>
        <v xml:space="preserve">., </v>
      </c>
    </row>
    <row r="39" spans="1:3" x14ac:dyDescent="0.25">
      <c r="A39" s="18"/>
      <c r="B39" s="18"/>
      <c r="C39" s="18" t="str">
        <f t="shared" si="0"/>
        <v xml:space="preserve">., </v>
      </c>
    </row>
    <row r="40" spans="1:3" x14ac:dyDescent="0.25">
      <c r="A40" s="18"/>
      <c r="B40" s="18"/>
      <c r="C40" s="18" t="str">
        <f t="shared" si="0"/>
        <v xml:space="preserve">., </v>
      </c>
    </row>
    <row r="41" spans="1:3" x14ac:dyDescent="0.25">
      <c r="A41" s="18"/>
      <c r="B41" s="18"/>
      <c r="C41" s="18" t="str">
        <f t="shared" si="0"/>
        <v xml:space="preserve">., </v>
      </c>
    </row>
    <row r="42" spans="1:3" x14ac:dyDescent="0.25">
      <c r="A42" s="18"/>
      <c r="B42" s="18"/>
      <c r="C42" s="18" t="str">
        <f t="shared" si="0"/>
        <v xml:space="preserve">., </v>
      </c>
    </row>
    <row r="43" spans="1:3" x14ac:dyDescent="0.25">
      <c r="A43" s="18"/>
      <c r="B43" s="18"/>
      <c r="C43" s="18" t="str">
        <f t="shared" si="0"/>
        <v xml:space="preserve">., </v>
      </c>
    </row>
    <row r="44" spans="1:3" x14ac:dyDescent="0.25">
      <c r="A44" s="18"/>
      <c r="B44" s="18"/>
      <c r="C44" s="18" t="str">
        <f t="shared" si="0"/>
        <v xml:space="preserve">., </v>
      </c>
    </row>
    <row r="45" spans="1:3" x14ac:dyDescent="0.25">
      <c r="A45" s="18"/>
      <c r="B45" s="18"/>
      <c r="C45" s="18" t="str">
        <f t="shared" si="0"/>
        <v xml:space="preserve">., </v>
      </c>
    </row>
    <row r="46" spans="1:3" x14ac:dyDescent="0.25">
      <c r="A46" s="18"/>
      <c r="B46" s="18"/>
      <c r="C46" s="18" t="str">
        <f t="shared" si="0"/>
        <v xml:space="preserve">., </v>
      </c>
    </row>
    <row r="47" spans="1:3" x14ac:dyDescent="0.25">
      <c r="A47" s="18"/>
      <c r="B47" s="18"/>
      <c r="C47" s="18" t="str">
        <f t="shared" si="0"/>
        <v xml:space="preserve">., </v>
      </c>
    </row>
    <row r="48" spans="1:3" x14ac:dyDescent="0.25">
      <c r="A48" s="18"/>
      <c r="B48" s="18"/>
      <c r="C48" s="18" t="str">
        <f t="shared" si="0"/>
        <v xml:space="preserve">., </v>
      </c>
    </row>
    <row r="49" spans="1:3" x14ac:dyDescent="0.25">
      <c r="A49" s="18"/>
      <c r="B49" s="18"/>
      <c r="C49" s="18" t="str">
        <f t="shared" si="0"/>
        <v xml:space="preserve">., </v>
      </c>
    </row>
    <row r="50" spans="1:3" x14ac:dyDescent="0.25">
      <c r="A50" s="18"/>
      <c r="B50" s="18"/>
      <c r="C50" s="18" t="str">
        <f t="shared" si="0"/>
        <v xml:space="preserve">., </v>
      </c>
    </row>
    <row r="51" spans="1:3" x14ac:dyDescent="0.25">
      <c r="A51" s="18"/>
      <c r="B51" s="18"/>
      <c r="C51" s="18" t="str">
        <f t="shared" si="0"/>
        <v xml:space="preserve">., </v>
      </c>
    </row>
    <row r="52" spans="1:3" x14ac:dyDescent="0.25">
      <c r="A52" s="18"/>
      <c r="B52" s="18"/>
      <c r="C52" s="18" t="str">
        <f t="shared" si="0"/>
        <v xml:space="preserve">., </v>
      </c>
    </row>
    <row r="53" spans="1:3" x14ac:dyDescent="0.25">
      <c r="A53" s="18"/>
      <c r="B53" s="18"/>
      <c r="C53" s="18" t="str">
        <f t="shared" si="0"/>
        <v xml:space="preserve">., </v>
      </c>
    </row>
    <row r="54" spans="1:3" x14ac:dyDescent="0.25">
      <c r="A54" s="18"/>
      <c r="B54" s="18"/>
      <c r="C54" s="18" t="str">
        <f t="shared" si="0"/>
        <v xml:space="preserve">., </v>
      </c>
    </row>
    <row r="55" spans="1:3" x14ac:dyDescent="0.25">
      <c r="A55" s="18"/>
      <c r="B55" s="18"/>
      <c r="C55" s="18" t="str">
        <f t="shared" si="0"/>
        <v xml:space="preserve">.,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5" x14ac:dyDescent="0.25"/>
  <cols>
    <col min="1" max="1" width="17.28515625" customWidth="1"/>
  </cols>
  <sheetData>
    <row r="1" spans="1:1" x14ac:dyDescent="0.25">
      <c r="A1" s="1" t="s">
        <v>53</v>
      </c>
    </row>
    <row r="2" spans="1:1" x14ac:dyDescent="0.25">
      <c r="A2" t="s">
        <v>50</v>
      </c>
    </row>
    <row r="3" spans="1:1" x14ac:dyDescent="0.25">
      <c r="A3" t="s">
        <v>51</v>
      </c>
    </row>
    <row r="4" spans="1:1" x14ac:dyDescent="0.25">
      <c r="A4" t="s">
        <v>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12</v>
      </c>
      <c r="B1" s="1" t="s">
        <v>13</v>
      </c>
      <c r="C1" s="1" t="s">
        <v>14</v>
      </c>
      <c r="D1" s="1" t="s">
        <v>15</v>
      </c>
      <c r="E1" s="1" t="s">
        <v>16</v>
      </c>
      <c r="F1" s="1" t="s">
        <v>17</v>
      </c>
      <c r="G1" s="1" t="s">
        <v>19</v>
      </c>
    </row>
    <row r="2" spans="1:7" x14ac:dyDescent="0.25">
      <c r="A2" s="2"/>
      <c r="B2">
        <f>LEN(A2)</f>
        <v>0</v>
      </c>
      <c r="C2" t="b">
        <f>LEN(A2) &lt; 22</f>
        <v>1</v>
      </c>
      <c r="E2">
        <f>LEN(D2)</f>
        <v>0</v>
      </c>
      <c r="F2" t="b">
        <f>LEN(D2) &lt;= 10</f>
        <v>1</v>
      </c>
      <c r="G2" t="str">
        <f t="shared" ref="G2" si="0">CONCATENATE("CREATE SYNONYM ", D2, " FOR SPTT.", A2, ";")</f>
        <v>CREATE SYNONYM  FOR SPTT.;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pane="bottomLeft" activeCell="A2" sqref="A2"/>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style="22" bestFit="1" customWidth="1"/>
    <col min="9" max="9" width="18.140625" bestFit="1" customWidth="1"/>
  </cols>
  <sheetData>
    <row r="1" spans="1:10" x14ac:dyDescent="0.25">
      <c r="A1" s="4" t="s">
        <v>12</v>
      </c>
      <c r="B1" s="4" t="s">
        <v>20</v>
      </c>
      <c r="C1" s="4" t="s">
        <v>21</v>
      </c>
      <c r="D1" s="4" t="s">
        <v>22</v>
      </c>
      <c r="E1" s="4" t="s">
        <v>23</v>
      </c>
      <c r="F1" s="21" t="s">
        <v>27</v>
      </c>
      <c r="I1" s="1" t="s">
        <v>24</v>
      </c>
      <c r="J1" s="1" t="s">
        <v>25</v>
      </c>
    </row>
    <row r="2" spans="1:10" x14ac:dyDescent="0.25">
      <c r="A2" s="5"/>
      <c r="B2" s="3"/>
      <c r="C2" s="16"/>
      <c r="D2" s="3">
        <f>LEN(C2)</f>
        <v>0</v>
      </c>
      <c r="E2" s="3" t="b">
        <f>LEN(C2) &lt; 26</f>
        <v>1</v>
      </c>
      <c r="F2" s="22" t="str">
        <f>CONCATENATE("ALTER TABLE ", A2, " RENAME COLUMN ", B2, " TO ", C2, ";")</f>
        <v>ALTER TABLE  RENAME COLUMN  TO ;</v>
      </c>
      <c r="I2" t="s">
        <v>18</v>
      </c>
      <c r="J2" t="s">
        <v>26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CORE DDL</vt:lpstr>
      <vt:lpstr>View Comments</vt:lpstr>
      <vt:lpstr>Field Conversions</vt:lpstr>
      <vt:lpstr>View Query Builder</vt:lpstr>
      <vt:lpstr>Lookup Values</vt:lpstr>
      <vt:lpstr>Naming Worksheet</vt:lpstr>
      <vt:lpstr>Column Names</vt:lpstr>
    </vt:vector>
  </TitlesOfParts>
  <Company>National Marine Fisheries Svc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2022-01-05T20:49:32Z</dcterms:modified>
</cp:coreProperties>
</file>