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600" yWindow="1290" windowWidth="23040" windowHeight="12030"/>
  </bookViews>
  <sheets>
    <sheet name="003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/>
  <c r="Q2"/>
  <c r="R2" s="1"/>
  <c r="Q3"/>
  <c r="R3" s="1"/>
  <c r="Q4"/>
  <c r="R4" s="1"/>
  <c r="F5"/>
  <c r="H5"/>
  <c r="Q5"/>
  <c r="R5" s="1"/>
  <c r="F6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Q22"/>
  <c r="R22"/>
  <c r="Q23"/>
  <c r="R23"/>
  <c r="Q24"/>
  <c r="R24"/>
  <c r="Q25"/>
  <c r="R25"/>
</calcChain>
</file>

<file path=xl/sharedStrings.xml><?xml version="1.0" encoding="utf-8"?>
<sst xmlns="http://schemas.openxmlformats.org/spreadsheetml/2006/main" count="16" uniqueCount="15">
  <si>
    <t>Hz</t>
  </si>
  <si>
    <t>R6</t>
  </si>
  <si>
    <t>R3&amp;R4</t>
  </si>
  <si>
    <t>R8</t>
  </si>
  <si>
    <t xml:space="preserve">C12 &amp;C13 </t>
  </si>
  <si>
    <t>C45=10uF</t>
  </si>
  <si>
    <t>R7</t>
  </si>
  <si>
    <t>SG607</t>
  </si>
  <si>
    <t>Installed on Platform:</t>
  </si>
  <si>
    <t>Gain dB</t>
  </si>
  <si>
    <t>Single-Ended Out mV</t>
  </si>
  <si>
    <t>HP Input Filter</t>
  </si>
  <si>
    <t>First Stage Gain</t>
  </si>
  <si>
    <t>Frequency Hz</t>
  </si>
  <si>
    <t>VPP-In mV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</si>
</sst>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EOS_HM1_003.3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479854140369865"/>
          <c:y val="9.8130353743709473E-2"/>
          <c:w val="0.68755484762877972"/>
          <c:h val="0.76538511179377799"/>
        </c:manualLayout>
      </c:layout>
      <c:scatterChart>
        <c:scatterStyle val="smoothMarker"/>
        <c:ser>
          <c:idx val="1"/>
          <c:order val="0"/>
          <c:tx>
            <c:v>Diff Output</c:v>
          </c:tx>
          <c:xVal>
            <c:numRef>
              <c:f>'003'!$B$2:$B$25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  <c:pt idx="15">
                  <c:v>40000</c:v>
                </c:pt>
                <c:pt idx="16">
                  <c:v>50000</c:v>
                </c:pt>
                <c:pt idx="17">
                  <c:v>50000</c:v>
                </c:pt>
                <c:pt idx="18">
                  <c:v>70000</c:v>
                </c:pt>
                <c:pt idx="19">
                  <c:v>80000</c:v>
                </c:pt>
                <c:pt idx="20">
                  <c:v>90000</c:v>
                </c:pt>
                <c:pt idx="21">
                  <c:v>100000</c:v>
                </c:pt>
                <c:pt idx="22">
                  <c:v>110000</c:v>
                </c:pt>
                <c:pt idx="23">
                  <c:v>120000</c:v>
                </c:pt>
              </c:numCache>
            </c:numRef>
          </c:xVal>
          <c:yVal>
            <c:numRef>
              <c:f>'003'!$R$2:$R$25</c:f>
              <c:numCache>
                <c:formatCode>0.0</c:formatCode>
                <c:ptCount val="24"/>
                <c:pt idx="0">
                  <c:v>-6.0205999132796233</c:v>
                </c:pt>
                <c:pt idx="1">
                  <c:v>0</c:v>
                </c:pt>
                <c:pt idx="2">
                  <c:v>6.7993582940520216</c:v>
                </c:pt>
                <c:pt idx="3">
                  <c:v>10.725106813516934</c:v>
                </c:pt>
                <c:pt idx="4">
                  <c:v>12.939830749542448</c:v>
                </c:pt>
                <c:pt idx="5">
                  <c:v>13.867503020503705</c:v>
                </c:pt>
                <c:pt idx="6">
                  <c:v>14.299999348240846</c:v>
                </c:pt>
                <c:pt idx="7">
                  <c:v>14.800934481029879</c:v>
                </c:pt>
                <c:pt idx="8">
                  <c:v>17.501225267833998</c:v>
                </c:pt>
                <c:pt idx="9">
                  <c:v>21.537176202571871</c:v>
                </c:pt>
                <c:pt idx="10">
                  <c:v>26.672975130294017</c:v>
                </c:pt>
                <c:pt idx="11">
                  <c:v>33.814550877407335</c:v>
                </c:pt>
                <c:pt idx="12">
                  <c:v>38.71417495685327</c:v>
                </c:pt>
                <c:pt idx="13">
                  <c:v>41.893614267423082</c:v>
                </c:pt>
                <c:pt idx="14">
                  <c:v>42.76731727357992</c:v>
                </c:pt>
                <c:pt idx="15">
                  <c:v>43.152761282018346</c:v>
                </c:pt>
                <c:pt idx="16">
                  <c:v>43.152761282018346</c:v>
                </c:pt>
                <c:pt idx="17">
                  <c:v>43.075078129103737</c:v>
                </c:pt>
                <c:pt idx="18">
                  <c:v>42.76731727357992</c:v>
                </c:pt>
                <c:pt idx="19">
                  <c:v>42.606675369900124</c:v>
                </c:pt>
                <c:pt idx="20">
                  <c:v>42.195619360271515</c:v>
                </c:pt>
                <c:pt idx="21">
                  <c:v>41.938200260161125</c:v>
                </c:pt>
                <c:pt idx="22">
                  <c:v>41.493403778480136</c:v>
                </c:pt>
                <c:pt idx="23">
                  <c:v>41.119791667713812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9B2-9BB1-BE9CCA64FDCC}"/>
            </c:ext>
          </c:extLst>
        </c:ser>
        <c:axId val="73184768"/>
        <c:axId val="73186304"/>
      </c:scatterChart>
      <c:valAx>
        <c:axId val="73184768"/>
        <c:scaling>
          <c:logBase val="10"/>
          <c:orientation val="minMax"/>
        </c:scaling>
        <c:axPos val="b"/>
        <c:majorGridlines/>
        <c:minorGridlines/>
        <c:numFmt formatCode="General" sourceLinked="1"/>
        <c:tickLblPos val="low"/>
        <c:crossAx val="73186304"/>
        <c:crosses val="autoZero"/>
        <c:crossBetween val="midCat"/>
        <c:majorUnit val="10"/>
      </c:valAx>
      <c:valAx>
        <c:axId val="73186304"/>
        <c:scaling>
          <c:orientation val="minMax"/>
        </c:scaling>
        <c:axPos val="l"/>
        <c:majorGridlines/>
        <c:numFmt formatCode="0.0" sourceLinked="1"/>
        <c:tickLblPos val="nextTo"/>
        <c:crossAx val="731847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6</xdr:row>
      <xdr:rowOff>142874</xdr:rowOff>
    </xdr:from>
    <xdr:to>
      <xdr:col>10</xdr:col>
      <xdr:colOff>581025</xdr:colOff>
      <xdr:row>23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0.28435</cdr:x>
      <cdr:y>0.90647</cdr:y>
    </cdr:from>
    <cdr:to>
      <cdr:x>0.67178</cdr:x>
      <cdr:y>0.98952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19226" y="3293909"/>
          <a:ext cx="1933686" cy="301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Frequency</a:t>
          </a:r>
          <a:r>
            <a:rPr lang="en-US" sz="1800" b="1" baseline="0"/>
            <a:t>  Hz</a:t>
          </a:r>
          <a:endParaRPr lang="en-US" sz="1800" b="1"/>
        </a:p>
      </cdr:txBody>
    </cdr:sp>
  </cdr:relSizeAnchor>
  <cdr:relSizeAnchor xmlns:cdr="http://schemas.openxmlformats.org/drawingml/2006/chartDrawing">
    <cdr:from>
      <cdr:x>0.01718</cdr:x>
      <cdr:y>0.16645</cdr:y>
    </cdr:from>
    <cdr:to>
      <cdr:x>0.08779</cdr:x>
      <cdr:y>0.60944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85725" y="604839"/>
          <a:ext cx="352425" cy="1609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800" b="1"/>
            <a:t>Gain</a:t>
          </a:r>
          <a:r>
            <a:rPr lang="en-US" sz="1800" b="1" baseline="0"/>
            <a:t>   dB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5"/>
  <sheetViews>
    <sheetView tabSelected="1" zoomScaleNormal="100" workbookViewId="0">
      <selection activeCell="N26" sqref="N26"/>
    </sheetView>
  </sheetViews>
  <sheetFormatPr defaultRowHeight="15"/>
  <cols>
    <col min="1" max="1" width="12.5703125" customWidth="1"/>
    <col min="2" max="2" width="15.140625" customWidth="1"/>
    <col min="3" max="3" width="20.5703125" customWidth="1"/>
    <col min="6" max="6" width="14.85546875" customWidth="1"/>
    <col min="7" max="7" width="10.7109375" customWidth="1"/>
    <col min="12" max="12" width="11" bestFit="1" customWidth="1"/>
  </cols>
  <sheetData>
    <row r="1" spans="1:22">
      <c r="A1" t="s">
        <v>14</v>
      </c>
      <c r="B1" t="s">
        <v>13</v>
      </c>
      <c r="F1" s="3" t="s">
        <v>12</v>
      </c>
      <c r="G1" s="3"/>
      <c r="K1" t="s">
        <v>11</v>
      </c>
      <c r="P1" t="s">
        <v>10</v>
      </c>
      <c r="R1" t="s">
        <v>9</v>
      </c>
      <c r="U1" s="1" t="s">
        <v>8</v>
      </c>
      <c r="V1" t="s">
        <v>7</v>
      </c>
    </row>
    <row r="2" spans="1:22">
      <c r="A2">
        <v>500</v>
      </c>
      <c r="B2">
        <v>1</v>
      </c>
      <c r="F2" t="s">
        <v>6</v>
      </c>
      <c r="G2">
        <v>17400</v>
      </c>
      <c r="H2" t="s">
        <v>5</v>
      </c>
      <c r="I2">
        <v>1.0000000000000001E-5</v>
      </c>
      <c r="K2" t="s">
        <v>4</v>
      </c>
      <c r="L2">
        <v>9.9999999999999995E-8</v>
      </c>
      <c r="M2">
        <f>1/(L2*L3*6.28)</f>
        <v>10.078206885430944</v>
      </c>
      <c r="N2" t="s">
        <v>0</v>
      </c>
      <c r="P2">
        <v>125</v>
      </c>
      <c r="Q2">
        <f t="shared" ref="Q2:Q25" si="0">P2*2</f>
        <v>250</v>
      </c>
      <c r="R2" s="2">
        <f t="shared" ref="R2:R25" si="1">20*LOG((Q2/A2), 10)</f>
        <v>-6.0205999132796233</v>
      </c>
    </row>
    <row r="3" spans="1:22">
      <c r="A3">
        <v>500</v>
      </c>
      <c r="B3">
        <v>2</v>
      </c>
      <c r="F3" t="s">
        <v>3</v>
      </c>
      <c r="G3">
        <v>17400</v>
      </c>
      <c r="K3" t="s">
        <v>2</v>
      </c>
      <c r="L3">
        <v>158000</v>
      </c>
      <c r="P3">
        <v>250</v>
      </c>
      <c r="Q3">
        <f t="shared" si="0"/>
        <v>500</v>
      </c>
      <c r="R3" s="2">
        <f t="shared" si="1"/>
        <v>0</v>
      </c>
    </row>
    <row r="4" spans="1:22">
      <c r="A4">
        <v>500</v>
      </c>
      <c r="B4">
        <v>5</v>
      </c>
      <c r="F4" t="s">
        <v>1</v>
      </c>
      <c r="G4">
        <v>17400</v>
      </c>
      <c r="P4">
        <v>546.9</v>
      </c>
      <c r="Q4">
        <f t="shared" si="0"/>
        <v>1093.8</v>
      </c>
      <c r="R4" s="2">
        <f t="shared" si="1"/>
        <v>6.7993582940520216</v>
      </c>
    </row>
    <row r="5" spans="1:22">
      <c r="A5">
        <v>500</v>
      </c>
      <c r="B5">
        <v>10</v>
      </c>
      <c r="F5">
        <f>(G2+G3+G4)/G2</f>
        <v>3</v>
      </c>
      <c r="H5">
        <f>1/(G2*I2*6.28)</f>
        <v>0.91514752178051095</v>
      </c>
      <c r="I5" t="s">
        <v>0</v>
      </c>
      <c r="P5">
        <v>859.4</v>
      </c>
      <c r="Q5">
        <f t="shared" si="0"/>
        <v>1718.8</v>
      </c>
      <c r="R5" s="2">
        <f t="shared" si="1"/>
        <v>10.725106813516934</v>
      </c>
    </row>
    <row r="6" spans="1:22">
      <c r="A6">
        <v>500</v>
      </c>
      <c r="B6">
        <v>20</v>
      </c>
      <c r="F6">
        <f>20*LOG(F5)</f>
        <v>9.5424250943932485</v>
      </c>
      <c r="P6">
        <v>1109</v>
      </c>
      <c r="Q6">
        <f t="shared" si="0"/>
        <v>2218</v>
      </c>
      <c r="R6" s="2">
        <f t="shared" si="1"/>
        <v>12.939830749542448</v>
      </c>
    </row>
    <row r="7" spans="1:22">
      <c r="A7">
        <v>500</v>
      </c>
      <c r="B7">
        <v>50</v>
      </c>
      <c r="P7">
        <v>1234</v>
      </c>
      <c r="Q7">
        <f t="shared" si="0"/>
        <v>2468</v>
      </c>
      <c r="R7" s="2">
        <f t="shared" si="1"/>
        <v>13.867503020503705</v>
      </c>
    </row>
    <row r="8" spans="1:22">
      <c r="A8">
        <v>500</v>
      </c>
      <c r="B8">
        <v>100</v>
      </c>
      <c r="P8">
        <v>1297</v>
      </c>
      <c r="Q8">
        <f t="shared" si="0"/>
        <v>2594</v>
      </c>
      <c r="R8" s="2">
        <f t="shared" si="1"/>
        <v>14.299999348240846</v>
      </c>
    </row>
    <row r="9" spans="1:22">
      <c r="A9">
        <v>500</v>
      </c>
      <c r="B9">
        <v>200</v>
      </c>
      <c r="P9">
        <v>1374</v>
      </c>
      <c r="Q9">
        <f t="shared" si="0"/>
        <v>2748</v>
      </c>
      <c r="R9" s="2">
        <f t="shared" si="1"/>
        <v>14.800934481029879</v>
      </c>
    </row>
    <row r="10" spans="1:22">
      <c r="A10">
        <v>500</v>
      </c>
      <c r="B10">
        <v>500</v>
      </c>
      <c r="P10">
        <v>1875</v>
      </c>
      <c r="Q10">
        <f t="shared" si="0"/>
        <v>3750</v>
      </c>
      <c r="R10" s="2">
        <f t="shared" si="1"/>
        <v>17.501225267833998</v>
      </c>
    </row>
    <row r="11" spans="1:22">
      <c r="A11">
        <v>500</v>
      </c>
      <c r="B11">
        <v>1000</v>
      </c>
      <c r="P11">
        <v>2984</v>
      </c>
      <c r="Q11">
        <f t="shared" si="0"/>
        <v>5968</v>
      </c>
      <c r="R11" s="2">
        <f t="shared" si="1"/>
        <v>21.537176202571871</v>
      </c>
    </row>
    <row r="12" spans="1:22">
      <c r="A12">
        <v>200</v>
      </c>
      <c r="B12">
        <v>2000</v>
      </c>
      <c r="P12">
        <v>2156</v>
      </c>
      <c r="Q12">
        <f t="shared" si="0"/>
        <v>4312</v>
      </c>
      <c r="R12" s="2">
        <f t="shared" si="1"/>
        <v>26.672975130294017</v>
      </c>
    </row>
    <row r="13" spans="1:22">
      <c r="A13">
        <v>100</v>
      </c>
      <c r="B13">
        <v>5000</v>
      </c>
      <c r="P13">
        <v>2453</v>
      </c>
      <c r="Q13">
        <f t="shared" si="0"/>
        <v>4906</v>
      </c>
      <c r="R13" s="2">
        <f t="shared" si="1"/>
        <v>33.814550877407335</v>
      </c>
    </row>
    <row r="14" spans="1:22">
      <c r="A14">
        <v>50</v>
      </c>
      <c r="B14">
        <v>10000</v>
      </c>
      <c r="P14">
        <v>2156</v>
      </c>
      <c r="Q14">
        <f t="shared" si="0"/>
        <v>4312</v>
      </c>
      <c r="R14" s="2">
        <f t="shared" si="1"/>
        <v>38.71417495685327</v>
      </c>
    </row>
    <row r="15" spans="1:22">
      <c r="A15">
        <v>50</v>
      </c>
      <c r="B15">
        <v>20000</v>
      </c>
      <c r="P15">
        <v>3109</v>
      </c>
      <c r="Q15">
        <f t="shared" si="0"/>
        <v>6218</v>
      </c>
      <c r="R15" s="2">
        <f t="shared" si="1"/>
        <v>41.893614267423082</v>
      </c>
    </row>
    <row r="16" spans="1:22">
      <c r="A16">
        <v>50</v>
      </c>
      <c r="B16">
        <v>30000</v>
      </c>
      <c r="P16">
        <v>3438</v>
      </c>
      <c r="Q16">
        <f t="shared" si="0"/>
        <v>6876</v>
      </c>
      <c r="R16" s="2">
        <f t="shared" si="1"/>
        <v>42.76731727357992</v>
      </c>
    </row>
    <row r="17" spans="1:18">
      <c r="A17">
        <v>50</v>
      </c>
      <c r="B17">
        <v>40000</v>
      </c>
      <c r="P17">
        <v>3594</v>
      </c>
      <c r="Q17">
        <f t="shared" si="0"/>
        <v>7188</v>
      </c>
      <c r="R17" s="2">
        <f t="shared" si="1"/>
        <v>43.152761282018346</v>
      </c>
    </row>
    <row r="18" spans="1:18">
      <c r="A18">
        <v>50</v>
      </c>
      <c r="B18">
        <v>50000</v>
      </c>
      <c r="P18">
        <v>3594</v>
      </c>
      <c r="Q18">
        <f t="shared" si="0"/>
        <v>7188</v>
      </c>
      <c r="R18" s="2">
        <f t="shared" si="1"/>
        <v>43.152761282018346</v>
      </c>
    </row>
    <row r="19" spans="1:18">
      <c r="A19">
        <v>50</v>
      </c>
      <c r="B19">
        <v>50000</v>
      </c>
      <c r="P19">
        <v>3562</v>
      </c>
      <c r="Q19">
        <f t="shared" si="0"/>
        <v>7124</v>
      </c>
      <c r="R19" s="2">
        <f t="shared" si="1"/>
        <v>43.075078129103737</v>
      </c>
    </row>
    <row r="20" spans="1:18">
      <c r="A20">
        <v>50</v>
      </c>
      <c r="B20">
        <v>70000</v>
      </c>
      <c r="P20">
        <v>3438</v>
      </c>
      <c r="Q20">
        <f t="shared" si="0"/>
        <v>6876</v>
      </c>
      <c r="R20" s="2">
        <f t="shared" si="1"/>
        <v>42.76731727357992</v>
      </c>
    </row>
    <row r="21" spans="1:18">
      <c r="A21">
        <v>50</v>
      </c>
      <c r="B21">
        <v>80000</v>
      </c>
      <c r="P21">
        <v>3375</v>
      </c>
      <c r="Q21">
        <f t="shared" si="0"/>
        <v>6750</v>
      </c>
      <c r="R21" s="2">
        <f t="shared" si="1"/>
        <v>42.606675369900124</v>
      </c>
    </row>
    <row r="22" spans="1:18">
      <c r="A22">
        <v>50</v>
      </c>
      <c r="B22">
        <v>90000</v>
      </c>
      <c r="P22">
        <v>3219</v>
      </c>
      <c r="Q22">
        <f t="shared" si="0"/>
        <v>6438</v>
      </c>
      <c r="R22" s="2">
        <f t="shared" si="1"/>
        <v>42.195619360271515</v>
      </c>
    </row>
    <row r="23" spans="1:18">
      <c r="A23">
        <v>50</v>
      </c>
      <c r="B23">
        <v>100000</v>
      </c>
      <c r="P23">
        <v>3125</v>
      </c>
      <c r="Q23">
        <f t="shared" si="0"/>
        <v>6250</v>
      </c>
      <c r="R23" s="2">
        <f t="shared" si="1"/>
        <v>41.938200260161125</v>
      </c>
    </row>
    <row r="24" spans="1:18">
      <c r="A24">
        <v>50</v>
      </c>
      <c r="B24">
        <v>110000</v>
      </c>
      <c r="P24">
        <v>2969</v>
      </c>
      <c r="Q24">
        <f t="shared" si="0"/>
        <v>5938</v>
      </c>
      <c r="R24" s="2">
        <f t="shared" si="1"/>
        <v>41.493403778480136</v>
      </c>
    </row>
    <row r="25" spans="1:18">
      <c r="A25">
        <v>50</v>
      </c>
      <c r="B25">
        <v>120000</v>
      </c>
      <c r="P25">
        <v>2844</v>
      </c>
      <c r="Q25">
        <f t="shared" si="0"/>
        <v>5688</v>
      </c>
      <c r="R25" s="2">
        <f t="shared" si="1"/>
        <v>41.119791667713812</v>
      </c>
    </row>
  </sheetData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Turpin</dc:creator>
  <cp:lastModifiedBy>matsumot</cp:lastModifiedBy>
  <dcterms:created xsi:type="dcterms:W3CDTF">2017-03-15T21:16:25Z</dcterms:created>
  <dcterms:modified xsi:type="dcterms:W3CDTF">2017-08-31T16:13:22Z</dcterms:modified>
</cp:coreProperties>
</file>