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15" yWindow="0" windowWidth="9840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2" i="1" l="1"/>
  <c r="H5" i="1"/>
  <c r="D19" i="1" l="1"/>
  <c r="D18" i="1"/>
  <c r="D16" i="1"/>
  <c r="D15" i="1"/>
  <c r="D14" i="1"/>
  <c r="F5" i="1"/>
  <c r="D23" i="1"/>
  <c r="D22" i="1"/>
  <c r="D8" i="1"/>
  <c r="D7" i="1"/>
  <c r="D6" i="1"/>
  <c r="D5" i="1"/>
  <c r="D21" i="1" l="1"/>
  <c r="D20" i="1"/>
  <c r="D17" i="1"/>
  <c r="D13" i="1"/>
  <c r="D12" i="1"/>
  <c r="D11" i="1"/>
  <c r="D10" i="1"/>
  <c r="D9" i="1"/>
  <c r="D3" i="1"/>
  <c r="D4" i="1"/>
  <c r="D2" i="1"/>
</calcChain>
</file>

<file path=xl/sharedStrings.xml><?xml version="1.0" encoding="utf-8"?>
<sst xmlns="http://schemas.openxmlformats.org/spreadsheetml/2006/main" count="15" uniqueCount="14">
  <si>
    <t>Frequency Hz</t>
  </si>
  <si>
    <t>VPP-In mV</t>
  </si>
  <si>
    <t>Single-Ended Out mV</t>
  </si>
  <si>
    <t>Gain dB</t>
  </si>
  <si>
    <t>R7</t>
  </si>
  <si>
    <t>R8</t>
  </si>
  <si>
    <t>R6</t>
  </si>
  <si>
    <t>dB</t>
  </si>
  <si>
    <t>First Stage Gain</t>
  </si>
  <si>
    <t>HP Input Filter</t>
  </si>
  <si>
    <t xml:space="preserve">C12 &amp;C13 </t>
  </si>
  <si>
    <t>Hz</t>
  </si>
  <si>
    <t>R3&amp;R4</t>
  </si>
  <si>
    <t>C45=10uF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</si>
</sst>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EOS_HM1_003.1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47985414036986"/>
          <c:y val="9.8130353743709389E-2"/>
          <c:w val="0.68755484762877928"/>
          <c:h val="0.7653851117937777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Gain dB</c:v>
                </c:pt>
              </c:strCache>
            </c:strRef>
          </c:tx>
          <c:xVal>
            <c:numRef>
              <c:f>Sheet1!$B$2:$B$23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500</c:v>
                </c:pt>
                <c:pt idx="9">
                  <c:v>1000</c:v>
                </c:pt>
                <c:pt idx="10">
                  <c:v>2000</c:v>
                </c:pt>
                <c:pt idx="11">
                  <c:v>5000</c:v>
                </c:pt>
                <c:pt idx="12">
                  <c:v>10000</c:v>
                </c:pt>
                <c:pt idx="13">
                  <c:v>20000</c:v>
                </c:pt>
                <c:pt idx="14">
                  <c:v>30000</c:v>
                </c:pt>
                <c:pt idx="15">
                  <c:v>40000</c:v>
                </c:pt>
                <c:pt idx="16">
                  <c:v>50000</c:v>
                </c:pt>
                <c:pt idx="17">
                  <c:v>50000</c:v>
                </c:pt>
                <c:pt idx="18">
                  <c:v>70000</c:v>
                </c:pt>
                <c:pt idx="19">
                  <c:v>80000</c:v>
                </c:pt>
                <c:pt idx="20">
                  <c:v>90000</c:v>
                </c:pt>
                <c:pt idx="21">
                  <c:v>100000</c:v>
                </c:pt>
              </c:numCache>
            </c:numRef>
          </c:xVal>
          <c:yVal>
            <c:numRef>
              <c:f>Sheet1!$D$2:$D$23</c:f>
              <c:numCache>
                <c:formatCode>General</c:formatCode>
                <c:ptCount val="22"/>
                <c:pt idx="0">
                  <c:v>6.6729751302940219</c:v>
                </c:pt>
                <c:pt idx="1">
                  <c:v>11.406187708717594</c:v>
                </c:pt>
                <c:pt idx="2">
                  <c:v>13.30035650824945</c:v>
                </c:pt>
                <c:pt idx="3">
                  <c:v>14.246258173627309</c:v>
                </c:pt>
                <c:pt idx="4">
                  <c:v>14.346751654477274</c:v>
                </c:pt>
                <c:pt idx="5">
                  <c:v>14.505161327199222</c:v>
                </c:pt>
                <c:pt idx="6">
                  <c:v>14.758158467492773</c:v>
                </c:pt>
                <c:pt idx="7">
                  <c:v>15.002450535668002</c:v>
                </c:pt>
                <c:pt idx="8">
                  <c:v>17.680038495375744</c:v>
                </c:pt>
                <c:pt idx="9">
                  <c:v>21.720074112367634</c:v>
                </c:pt>
                <c:pt idx="10">
                  <c:v>27.043650362227247</c:v>
                </c:pt>
                <c:pt idx="11">
                  <c:v>34.378333720297213</c:v>
                </c:pt>
                <c:pt idx="12">
                  <c:v>39.070361628899846</c:v>
                </c:pt>
                <c:pt idx="13">
                  <c:v>42.150982594893726</c:v>
                </c:pt>
                <c:pt idx="14">
                  <c:v>42.959706413676102</c:v>
                </c:pt>
                <c:pt idx="15">
                  <c:v>43.245312285960431</c:v>
                </c:pt>
                <c:pt idx="16">
                  <c:v>43.155177720937274</c:v>
                </c:pt>
                <c:pt idx="17">
                  <c:v>43.057991927874937</c:v>
                </c:pt>
                <c:pt idx="18">
                  <c:v>42.866542599840926</c:v>
                </c:pt>
                <c:pt idx="19">
                  <c:v>42.567985374356127</c:v>
                </c:pt>
                <c:pt idx="20">
                  <c:v>42.358676700792813</c:v>
                </c:pt>
                <c:pt idx="21">
                  <c:v>41.938200260161125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34624"/>
        <c:axId val="66235200"/>
      </c:scatterChart>
      <c:valAx>
        <c:axId val="66234624"/>
        <c:scaling>
          <c:logBase val="10"/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low"/>
        <c:crossAx val="66235200"/>
        <c:crosses val="autoZero"/>
        <c:crossBetween val="midCat"/>
        <c:majorUnit val="10"/>
      </c:valAx>
      <c:valAx>
        <c:axId val="66235200"/>
        <c:scaling>
          <c:orientation val="minMax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2346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8</xdr:row>
      <xdr:rowOff>0</xdr:rowOff>
    </xdr:from>
    <xdr:to>
      <xdr:col>12</xdr:col>
      <xdr:colOff>266700</xdr:colOff>
      <xdr:row>23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0.28435</cdr:x>
      <cdr:y>0.90647</cdr:y>
    </cdr:from>
    <cdr:to>
      <cdr:x>0.67178</cdr:x>
      <cdr:y>0.98952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419226" y="3293909"/>
          <a:ext cx="1933686" cy="3017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 b="1"/>
            <a:t>Frequency</a:t>
          </a:r>
          <a:r>
            <a:rPr lang="en-US" sz="1800" b="1" baseline="0"/>
            <a:t>  Hz</a:t>
          </a:r>
          <a:endParaRPr lang="en-US" sz="1800" b="1"/>
        </a:p>
      </cdr:txBody>
    </cdr:sp>
  </cdr:relSizeAnchor>
  <cdr:relSizeAnchor xmlns:cdr="http://schemas.openxmlformats.org/drawingml/2006/chartDrawing">
    <cdr:from>
      <cdr:x>0.01718</cdr:x>
      <cdr:y>0.16645</cdr:y>
    </cdr:from>
    <cdr:to>
      <cdr:x>0.08779</cdr:x>
      <cdr:y>0.60944</cdr:y>
    </cdr:to>
    <cdr:sp macro="" textlink="">
      <cdr:nvSpPr>
        <cdr:cNvPr id="3" name="TextBox 2"/>
        <cdr:cNvSpPr txBox="1"/>
      </cdr:nvSpPr>
      <cdr:spPr>
        <a:xfrm xmlns:a="http://schemas.openxmlformats.org/drawingml/2006/main" rot="10800000">
          <a:off x="85725" y="604839"/>
          <a:ext cx="352425" cy="16097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eaVert" wrap="square" rtlCol="0"/>
        <a:lstStyle xmlns:a="http://schemas.openxmlformats.org/drawingml/2006/main"/>
        <a:p xmlns:a="http://schemas.openxmlformats.org/drawingml/2006/main">
          <a:r>
            <a:rPr lang="en-US" sz="1800" b="1"/>
            <a:t>Gain</a:t>
          </a:r>
          <a:r>
            <a:rPr lang="en-US" sz="1800" b="1" baseline="0"/>
            <a:t>   dB</a:t>
          </a:r>
          <a:endParaRPr lang="en-US" sz="18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Normal="100" workbookViewId="0">
      <selection activeCell="H2" sqref="H2"/>
    </sheetView>
  </sheetViews>
  <sheetFormatPr defaultRowHeight="15" x14ac:dyDescent="0.25"/>
  <cols>
    <col min="1" max="1" width="12.5703125" customWidth="1"/>
    <col min="2" max="2" width="15.140625" customWidth="1"/>
    <col min="3" max="3" width="20.5703125" customWidth="1"/>
    <col min="6" max="6" width="14.85546875" customWidth="1"/>
    <col min="7" max="7" width="10.7109375" customWidth="1"/>
    <col min="12" max="12" width="11" bestFit="1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F1" s="1" t="s">
        <v>8</v>
      </c>
      <c r="G1" s="1"/>
      <c r="K1" t="s">
        <v>9</v>
      </c>
    </row>
    <row r="2" spans="1:14" x14ac:dyDescent="0.25">
      <c r="A2">
        <v>500</v>
      </c>
      <c r="B2">
        <v>1</v>
      </c>
      <c r="C2">
        <v>1078</v>
      </c>
      <c r="D2">
        <f>20*LOG((C2/A2), 10)</f>
        <v>6.6729751302940219</v>
      </c>
      <c r="F2" t="s">
        <v>4</v>
      </c>
      <c r="G2">
        <v>17400</v>
      </c>
      <c r="H2" t="s">
        <v>13</v>
      </c>
      <c r="I2">
        <v>1.0000000000000001E-5</v>
      </c>
      <c r="K2" t="s">
        <v>10</v>
      </c>
      <c r="L2">
        <v>9.9999999999999995E-7</v>
      </c>
      <c r="M2">
        <f>1/(L2*L3*6.28)</f>
        <v>1.0078206885430945</v>
      </c>
      <c r="N2" t="s">
        <v>11</v>
      </c>
    </row>
    <row r="3" spans="1:14" x14ac:dyDescent="0.25">
      <c r="A3">
        <v>500</v>
      </c>
      <c r="B3">
        <v>2</v>
      </c>
      <c r="C3">
        <v>1859</v>
      </c>
      <c r="D3">
        <f t="shared" ref="D3:D21" si="0">20*LOG((C3/A3), 10)</f>
        <v>11.406187708717594</v>
      </c>
      <c r="F3" t="s">
        <v>5</v>
      </c>
      <c r="G3">
        <v>17400</v>
      </c>
      <c r="K3" t="s">
        <v>12</v>
      </c>
      <c r="L3">
        <v>158000</v>
      </c>
    </row>
    <row r="4" spans="1:14" x14ac:dyDescent="0.25">
      <c r="A4">
        <v>500</v>
      </c>
      <c r="B4">
        <v>5</v>
      </c>
      <c r="C4">
        <v>2312</v>
      </c>
      <c r="D4">
        <f t="shared" si="0"/>
        <v>13.30035650824945</v>
      </c>
      <c r="F4" t="s">
        <v>6</v>
      </c>
      <c r="G4">
        <v>17400</v>
      </c>
    </row>
    <row r="5" spans="1:14" x14ac:dyDescent="0.25">
      <c r="A5">
        <v>100</v>
      </c>
      <c r="B5">
        <v>10</v>
      </c>
      <c r="C5">
        <v>515.6</v>
      </c>
      <c r="D5">
        <f>20*LOG((C5/A5), 10)</f>
        <v>14.246258173627309</v>
      </c>
      <c r="F5">
        <f>(G2+G3+G4)/G2</f>
        <v>3</v>
      </c>
      <c r="G5" t="s">
        <v>7</v>
      </c>
      <c r="H5">
        <f>1/(G2*I2*6.28)</f>
        <v>0.91514752178051095</v>
      </c>
      <c r="I5" t="s">
        <v>11</v>
      </c>
    </row>
    <row r="6" spans="1:14" x14ac:dyDescent="0.25">
      <c r="A6">
        <v>100</v>
      </c>
      <c r="B6">
        <v>20</v>
      </c>
      <c r="C6">
        <v>521.6</v>
      </c>
      <c r="D6">
        <f t="shared" ref="D6:D8" si="1">20*LOG((C6/A6), 10)</f>
        <v>14.346751654477274</v>
      </c>
    </row>
    <row r="7" spans="1:14" x14ac:dyDescent="0.25">
      <c r="A7">
        <v>100</v>
      </c>
      <c r="B7">
        <v>50</v>
      </c>
      <c r="C7">
        <v>531.20000000000005</v>
      </c>
      <c r="D7">
        <f t="shared" ref="D7" si="2">20*LOG((C7/A7), 10)</f>
        <v>14.505161327199222</v>
      </c>
    </row>
    <row r="8" spans="1:14" x14ac:dyDescent="0.25">
      <c r="A8">
        <v>100</v>
      </c>
      <c r="B8">
        <v>100</v>
      </c>
      <c r="C8">
        <v>546.9</v>
      </c>
      <c r="D8">
        <f t="shared" si="1"/>
        <v>14.758158467492773</v>
      </c>
    </row>
    <row r="9" spans="1:14" x14ac:dyDescent="0.25">
      <c r="A9">
        <v>100</v>
      </c>
      <c r="B9">
        <v>200</v>
      </c>
      <c r="C9">
        <v>562.5</v>
      </c>
      <c r="D9">
        <f t="shared" si="0"/>
        <v>15.002450535668002</v>
      </c>
    </row>
    <row r="10" spans="1:14" x14ac:dyDescent="0.25">
      <c r="A10">
        <v>100</v>
      </c>
      <c r="B10">
        <v>500</v>
      </c>
      <c r="C10">
        <v>765.6</v>
      </c>
      <c r="D10">
        <f t="shared" si="0"/>
        <v>17.680038495375744</v>
      </c>
    </row>
    <row r="11" spans="1:14" x14ac:dyDescent="0.25">
      <c r="A11">
        <v>100</v>
      </c>
      <c r="B11">
        <v>1000</v>
      </c>
      <c r="C11">
        <v>1219</v>
      </c>
      <c r="D11">
        <f t="shared" si="0"/>
        <v>21.720074112367634</v>
      </c>
    </row>
    <row r="12" spans="1:14" x14ac:dyDescent="0.25">
      <c r="A12">
        <v>100</v>
      </c>
      <c r="B12">
        <v>2000</v>
      </c>
      <c r="C12">
        <v>2250</v>
      </c>
      <c r="D12">
        <f t="shared" si="0"/>
        <v>27.043650362227247</v>
      </c>
    </row>
    <row r="13" spans="1:14" x14ac:dyDescent="0.25">
      <c r="A13">
        <v>20</v>
      </c>
      <c r="B13">
        <v>5000</v>
      </c>
      <c r="C13">
        <v>1047</v>
      </c>
      <c r="D13">
        <f t="shared" si="0"/>
        <v>34.378333720297213</v>
      </c>
    </row>
    <row r="14" spans="1:14" x14ac:dyDescent="0.25">
      <c r="A14">
        <v>20</v>
      </c>
      <c r="B14">
        <v>10000</v>
      </c>
      <c r="C14">
        <v>1797</v>
      </c>
      <c r="D14">
        <f t="shared" ref="D14:D16" si="3">20*LOG((C14/A14), 10)</f>
        <v>39.070361628899846</v>
      </c>
    </row>
    <row r="15" spans="1:14" x14ac:dyDescent="0.25">
      <c r="A15">
        <v>10</v>
      </c>
      <c r="B15">
        <v>20000</v>
      </c>
      <c r="C15">
        <v>1281</v>
      </c>
      <c r="D15">
        <f t="shared" si="3"/>
        <v>42.150982594893726</v>
      </c>
    </row>
    <row r="16" spans="1:14" x14ac:dyDescent="0.25">
      <c r="A16">
        <v>10</v>
      </c>
      <c r="B16">
        <v>30000</v>
      </c>
      <c r="C16">
        <v>1406</v>
      </c>
      <c r="D16">
        <f t="shared" si="3"/>
        <v>42.959706413676102</v>
      </c>
    </row>
    <row r="17" spans="1:4" x14ac:dyDescent="0.25">
      <c r="A17">
        <v>10</v>
      </c>
      <c r="B17">
        <v>40000</v>
      </c>
      <c r="C17">
        <v>1453</v>
      </c>
      <c r="D17">
        <f t="shared" si="0"/>
        <v>43.245312285960431</v>
      </c>
    </row>
    <row r="18" spans="1:4" x14ac:dyDescent="0.25">
      <c r="A18">
        <v>10</v>
      </c>
      <c r="B18">
        <v>50000</v>
      </c>
      <c r="C18">
        <v>1438</v>
      </c>
      <c r="D18">
        <f t="shared" si="0"/>
        <v>43.155177720937274</v>
      </c>
    </row>
    <row r="19" spans="1:4" x14ac:dyDescent="0.25">
      <c r="A19">
        <v>10</v>
      </c>
      <c r="B19">
        <v>50000</v>
      </c>
      <c r="C19">
        <v>1422</v>
      </c>
      <c r="D19">
        <f t="shared" ref="D19" si="4">20*LOG((C19/A19), 10)</f>
        <v>43.057991927874937</v>
      </c>
    </row>
    <row r="20" spans="1:4" x14ac:dyDescent="0.25">
      <c r="A20">
        <v>10</v>
      </c>
      <c r="B20">
        <v>70000</v>
      </c>
      <c r="C20">
        <v>1391</v>
      </c>
      <c r="D20">
        <f t="shared" si="0"/>
        <v>42.866542599840926</v>
      </c>
    </row>
    <row r="21" spans="1:4" x14ac:dyDescent="0.25">
      <c r="A21">
        <v>10</v>
      </c>
      <c r="B21">
        <v>80000</v>
      </c>
      <c r="C21">
        <v>1344</v>
      </c>
      <c r="D21">
        <f t="shared" si="0"/>
        <v>42.567985374356127</v>
      </c>
    </row>
    <row r="22" spans="1:4" x14ac:dyDescent="0.25">
      <c r="A22">
        <v>10</v>
      </c>
      <c r="B22">
        <v>90000</v>
      </c>
      <c r="C22">
        <v>1312</v>
      </c>
      <c r="D22">
        <f t="shared" ref="D22:D23" si="5">20*LOG((C22/A22), 10)</f>
        <v>42.358676700792813</v>
      </c>
    </row>
    <row r="23" spans="1:4" x14ac:dyDescent="0.25">
      <c r="A23">
        <v>10</v>
      </c>
      <c r="B23">
        <v>100000</v>
      </c>
      <c r="C23">
        <v>1250</v>
      </c>
      <c r="D23">
        <f t="shared" si="5"/>
        <v>41.938200260161125</v>
      </c>
    </row>
  </sheetData>
  <mergeCells count="1">
    <mergeCell ref="F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TPhase</dc:creator>
  <cp:lastModifiedBy>TPhase</cp:lastModifiedBy>
  <dcterms:created xsi:type="dcterms:W3CDTF">2014-04-11T21:43:17Z</dcterms:created>
  <dcterms:modified xsi:type="dcterms:W3CDTF">2014-10-16T17:20:27Z</dcterms:modified>
</cp:coreProperties>
</file>