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NC_Shoreline_Extractor\ENC_Shoreline_Extractor_noaa-rs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/>
  <c r="M6" i="1"/>
  <c r="N6" i="1"/>
  <c r="M7" i="1"/>
  <c r="N7" i="1"/>
  <c r="M8" i="1"/>
  <c r="N8" i="1"/>
  <c r="N4" i="1"/>
  <c r="N11" i="1" s="1"/>
  <c r="M4" i="1"/>
  <c r="M11" i="1" s="1"/>
  <c r="G4" i="1"/>
  <c r="G10" i="1" s="1"/>
  <c r="C10" i="1"/>
  <c r="G5" i="1"/>
  <c r="G6" i="1"/>
  <c r="G7" i="1"/>
  <c r="G8" i="1"/>
  <c r="F10" i="1"/>
  <c r="F5" i="1"/>
  <c r="F6" i="1"/>
  <c r="F7" i="1"/>
  <c r="F8" i="1"/>
  <c r="F4" i="1"/>
  <c r="D5" i="1"/>
  <c r="D6" i="1"/>
  <c r="D7" i="1"/>
  <c r="D8" i="1"/>
  <c r="D4" i="1"/>
  <c r="D10" i="1" s="1"/>
  <c r="N13" i="1" l="1"/>
</calcChain>
</file>

<file path=xl/sharedStrings.xml><?xml version="1.0" encoding="utf-8"?>
<sst xmlns="http://schemas.openxmlformats.org/spreadsheetml/2006/main" count="5" uniqueCount="5">
  <si>
    <t>meters</t>
  </si>
  <si>
    <t>km</t>
  </si>
  <si>
    <t>miles</t>
  </si>
  <si>
    <t>miles per meter</t>
  </si>
  <si>
    <t>weighted mean (weighted by total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</si>
</sst>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72" formatCode="_(* #,##0.0_);_(* \(#,##0.0\);_(* &quot;-&quot;??_);_(@_)"/>
    <numFmt numFmtId="173" formatCode="_(* #,##0_);_(* \(#,##0\);_(* &quot;-&quot;??_);_(@_)"/>
    <numFmt numFmtId="17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26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173" fontId="0" fillId="0" borderId="0" xfId="1" applyNumberFormat="1" applyFont="1"/>
    <xf numFmtId="174" fontId="0" fillId="0" borderId="0" xfId="2" applyNumberFormat="1" applyFont="1"/>
    <xf numFmtId="43" fontId="0" fillId="0" borderId="0" xfId="0" applyNumberFormat="1"/>
    <xf numFmtId="172" fontId="0" fillId="0" borderId="0" xfId="0" applyNumberFormat="1"/>
    <xf numFmtId="173" fontId="3" fillId="0" borderId="0" xfId="1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"/>
  <sheetViews>
    <sheetView tabSelected="1" workbookViewId="0">
      <selection activeCell="H17" sqref="H17"/>
    </sheetView>
  </sheetViews>
  <sheetFormatPr defaultRowHeight="15" x14ac:dyDescent="0.25"/>
  <cols>
    <col min="3" max="3" width="19.42578125" bestFit="1" customWidth="1"/>
    <col min="4" max="4" width="11.5703125" bestFit="1" customWidth="1"/>
    <col min="5" max="5" width="11.5703125" customWidth="1"/>
    <col min="6" max="6" width="19.42578125" bestFit="1" customWidth="1"/>
    <col min="7" max="7" width="6.140625" bestFit="1" customWidth="1"/>
    <col min="10" max="10" width="15.7109375" bestFit="1" customWidth="1"/>
    <col min="11" max="11" width="13.28515625" bestFit="1" customWidth="1"/>
    <col min="13" max="13" width="11.5703125" bestFit="1" customWidth="1"/>
    <col min="14" max="14" width="12.5703125" bestFit="1" customWidth="1"/>
  </cols>
  <sheetData>
    <row r="1" spans="2:15" x14ac:dyDescent="0.25">
      <c r="J1" t="s">
        <v>3</v>
      </c>
    </row>
    <row r="2" spans="2:15" ht="15.75" x14ac:dyDescent="0.25">
      <c r="J2" s="5">
        <v>6.2137119999999997E-4</v>
      </c>
    </row>
    <row r="3" spans="2:15" x14ac:dyDescent="0.25">
      <c r="C3" t="s">
        <v>0</v>
      </c>
      <c r="D3" t="s">
        <v>1</v>
      </c>
      <c r="F3" s="11" t="s">
        <v>2</v>
      </c>
      <c r="G3" s="11"/>
    </row>
    <row r="4" spans="2:15" x14ac:dyDescent="0.25">
      <c r="B4" s="1">
        <v>1</v>
      </c>
      <c r="C4" s="6">
        <v>121364.48921806501</v>
      </c>
      <c r="D4" s="6">
        <f>C4/1000</f>
        <v>121.364489218065</v>
      </c>
      <c r="E4" s="3"/>
      <c r="F4" s="4">
        <f>C4*$J$2</f>
        <v>75.412398302816115</v>
      </c>
      <c r="G4" s="7">
        <f>F4/$F$10</f>
        <v>1.1638270899511269E-3</v>
      </c>
      <c r="I4" s="7"/>
      <c r="J4" s="6">
        <v>1500001</v>
      </c>
      <c r="K4" s="6">
        <v>10000000</v>
      </c>
      <c r="M4" s="8">
        <f>$G4*J4</f>
        <v>1745.7417987537804</v>
      </c>
      <c r="N4" s="8">
        <f>$G4*K4</f>
        <v>11638.27089951127</v>
      </c>
    </row>
    <row r="5" spans="2:15" x14ac:dyDescent="0.25">
      <c r="B5" s="2">
        <v>2</v>
      </c>
      <c r="C5" s="6">
        <v>8642907.7997160796</v>
      </c>
      <c r="D5" s="6">
        <f t="shared" ref="D5:D8" si="0">C5/1000</f>
        <v>8642.9077997160803</v>
      </c>
      <c r="E5" s="3"/>
      <c r="F5" s="4">
        <f t="shared" ref="F5:F8" si="1">C5*$J$2</f>
        <v>5370.4539909989398</v>
      </c>
      <c r="G5" s="7">
        <f>F5/$F$10</f>
        <v>8.2881329605284659E-2</v>
      </c>
      <c r="I5" s="7"/>
      <c r="J5" s="6">
        <v>600001</v>
      </c>
      <c r="K5" s="6">
        <v>1500000</v>
      </c>
      <c r="M5" s="8">
        <f>$G5*J5</f>
        <v>49728.880644500401</v>
      </c>
      <c r="N5" s="8">
        <f>$G5*K5</f>
        <v>124321.99440792699</v>
      </c>
    </row>
    <row r="6" spans="2:15" x14ac:dyDescent="0.25">
      <c r="B6" s="2">
        <v>3</v>
      </c>
      <c r="C6" s="6">
        <v>12165230.722519999</v>
      </c>
      <c r="D6" s="6">
        <f t="shared" si="0"/>
        <v>12165.23072252</v>
      </c>
      <c r="E6" s="3"/>
      <c r="F6" s="4">
        <f t="shared" si="1"/>
        <v>7559.1240123291191</v>
      </c>
      <c r="G6" s="7">
        <f>F6/$F$10</f>
        <v>0.11665871262338783</v>
      </c>
      <c r="I6" s="7"/>
      <c r="J6" s="6">
        <v>150001</v>
      </c>
      <c r="K6" s="6">
        <v>600000</v>
      </c>
      <c r="M6" s="8">
        <f>$G6*J6</f>
        <v>17498.923552220796</v>
      </c>
      <c r="N6" s="8">
        <f>$G6*K6</f>
        <v>69995.227574032702</v>
      </c>
    </row>
    <row r="7" spans="2:15" x14ac:dyDescent="0.25">
      <c r="B7" s="2">
        <v>4</v>
      </c>
      <c r="C7" s="6">
        <v>41661622.382300504</v>
      </c>
      <c r="D7" s="6">
        <f t="shared" si="0"/>
        <v>41661.622382300506</v>
      </c>
      <c r="E7" s="3"/>
      <c r="F7" s="4">
        <f t="shared" si="1"/>
        <v>25887.332293636922</v>
      </c>
      <c r="G7" s="7">
        <f>F7/$F$10</f>
        <v>0.39951492444149211</v>
      </c>
      <c r="I7" s="7"/>
      <c r="J7" s="6">
        <v>50001</v>
      </c>
      <c r="K7" s="6">
        <v>150000</v>
      </c>
      <c r="M7" s="8">
        <f>$G7*J7</f>
        <v>19976.145736999046</v>
      </c>
      <c r="N7" s="8">
        <f>$G7*K7</f>
        <v>59927.23866622382</v>
      </c>
    </row>
    <row r="8" spans="2:15" x14ac:dyDescent="0.25">
      <c r="B8" s="2">
        <v>5</v>
      </c>
      <c r="C8" s="6">
        <v>41689390.385579497</v>
      </c>
      <c r="D8" s="6">
        <f t="shared" si="0"/>
        <v>41689.3903855795</v>
      </c>
      <c r="E8" s="3"/>
      <c r="F8" s="4">
        <f t="shared" si="1"/>
        <v>25904.586531155994</v>
      </c>
      <c r="G8" s="7">
        <f>F8/$F$10</f>
        <v>0.39978120623988439</v>
      </c>
      <c r="I8" s="7"/>
      <c r="J8" s="6">
        <v>5001</v>
      </c>
      <c r="K8" s="6">
        <v>50000</v>
      </c>
      <c r="M8" s="8">
        <f>$G8*J8</f>
        <v>1999.3058124056618</v>
      </c>
      <c r="N8" s="8">
        <f>$G8*K8</f>
        <v>19989.060311994221</v>
      </c>
    </row>
    <row r="9" spans="2:15" x14ac:dyDescent="0.25">
      <c r="C9" s="6"/>
      <c r="D9" s="6"/>
      <c r="J9" s="6">
        <v>2500</v>
      </c>
      <c r="K9" s="6">
        <v>5000</v>
      </c>
    </row>
    <row r="10" spans="2:15" ht="33.75" x14ac:dyDescent="0.5">
      <c r="C10" s="6">
        <f>SUM(C4:C8)</f>
        <v>104280515.77933414</v>
      </c>
      <c r="D10" s="6">
        <f>SUM(D4:D8)</f>
        <v>104280.51577933415</v>
      </c>
      <c r="E10" s="3"/>
      <c r="F10" s="10">
        <f>SUM(F4:F8)</f>
        <v>64796.909226423784</v>
      </c>
      <c r="G10" s="3">
        <f>SUM(G4:G8)</f>
        <v>1.0000000000000002</v>
      </c>
      <c r="I10" s="3"/>
    </row>
    <row r="11" spans="2:15" x14ac:dyDescent="0.25">
      <c r="M11" s="9">
        <f>SUM(M4:M8)</f>
        <v>90948.997544879676</v>
      </c>
      <c r="N11" s="9">
        <f>SUM(N4:N8)</f>
        <v>285871.79185968899</v>
      </c>
    </row>
    <row r="13" spans="2:15" x14ac:dyDescent="0.25">
      <c r="N13" s="9">
        <f>AVERAGE(M11:N11)</f>
        <v>188410.39470228433</v>
      </c>
      <c r="O13" t="s">
        <v>4</v>
      </c>
    </row>
  </sheetData>
  <mergeCells count="1"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Forfinski-Sarkozi</dc:creator>
  <cp:lastModifiedBy>Nick Forfinski-Sarkozi</cp:lastModifiedBy>
  <dcterms:created xsi:type="dcterms:W3CDTF">2019-10-22T18:06:19Z</dcterms:created>
  <dcterms:modified xsi:type="dcterms:W3CDTF">2019-10-22T18:43:17Z</dcterms:modified>
</cp:coreProperties>
</file>