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.metadata\noa\tests\"/>
    </mc:Choice>
  </mc:AlternateContent>
  <bookViews>
    <workbookView xWindow="0" yWindow="0" windowWidth="20490" windowHeight="780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M32" i="1"/>
  <c r="N32" i="1"/>
  <c r="L31" i="1"/>
  <c r="M31" i="1"/>
  <c r="N31" i="1"/>
  <c r="K31" i="1"/>
  <c r="M34" i="1" l="1"/>
  <c r="N34" i="1"/>
  <c r="L33" i="1"/>
  <c r="L34" i="1" s="1"/>
  <c r="M33" i="1"/>
  <c r="K33" i="1"/>
  <c r="N33" i="1"/>
  <c r="K32" i="1"/>
  <c r="N15" i="1"/>
  <c r="K14" i="1"/>
  <c r="L14" i="1" s="1"/>
  <c r="K15" i="1"/>
  <c r="L15" i="1" s="1"/>
  <c r="K13" i="1"/>
  <c r="N13" i="1" s="1"/>
  <c r="K12" i="1"/>
  <c r="N12" i="1" s="1"/>
  <c r="N6" i="1"/>
  <c r="K6" i="1"/>
  <c r="L6" i="1" s="1"/>
  <c r="K4" i="1"/>
  <c r="L4" i="1" s="1"/>
  <c r="K5" i="1"/>
  <c r="M5" i="1" s="1"/>
  <c r="K3" i="1"/>
  <c r="L3" i="1" s="1"/>
  <c r="M12" i="1" l="1"/>
  <c r="M15" i="1"/>
  <c r="L12" i="1"/>
  <c r="M13" i="1"/>
  <c r="N14" i="1"/>
  <c r="N16" i="1" s="1"/>
  <c r="K16" i="1"/>
  <c r="L13" i="1"/>
  <c r="M14" i="1"/>
  <c r="N4" i="1"/>
  <c r="M6" i="1"/>
  <c r="L5" i="1"/>
  <c r="L7" i="1" s="1"/>
  <c r="N5" i="1"/>
  <c r="N3" i="1"/>
  <c r="M4" i="1"/>
  <c r="M3" i="1"/>
  <c r="M7" i="1" s="1"/>
  <c r="M8" i="1" s="1"/>
  <c r="K7" i="1"/>
  <c r="N17" i="1" l="1"/>
  <c r="M16" i="1"/>
  <c r="M17" i="1" s="1"/>
  <c r="L16" i="1"/>
  <c r="L17" i="1" s="1"/>
  <c r="L8" i="1"/>
  <c r="N7" i="1"/>
  <c r="N8" i="1" s="1"/>
</calcChain>
</file>

<file path=xl/sharedStrings.xml><?xml version="1.0" encoding="utf-8"?>
<sst xmlns="http://schemas.openxmlformats.org/spreadsheetml/2006/main" count="91" uniqueCount="25">
  <si>
    <t>ONEPLUS A3003_28_171012</t>
  </si>
  <si>
    <t>Time</t>
  </si>
  <si>
    <t>ID</t>
  </si>
  <si>
    <t>Lat</t>
  </si>
  <si>
    <t>Lon</t>
  </si>
  <si>
    <t>Alt</t>
  </si>
  <si>
    <t>SSID1</t>
  </si>
  <si>
    <t>MAC1</t>
  </si>
  <si>
    <t>Frequncy1</t>
  </si>
  <si>
    <t>Signal1</t>
  </si>
  <si>
    <t>88:dc:96:17:c0:9e</t>
  </si>
  <si>
    <t>PB2-690Y_S200032_161214</t>
  </si>
  <si>
    <t>NRD90M.1928188_904.2811</t>
  </si>
  <si>
    <t>EL5</t>
  </si>
  <si>
    <t>14:ae:db:3d:b1:55</t>
  </si>
  <si>
    <t>EL6</t>
  </si>
  <si>
    <t>SUM</t>
  </si>
  <si>
    <t>WSUM</t>
  </si>
  <si>
    <t>WSM</t>
  </si>
  <si>
    <t>ALT</t>
  </si>
  <si>
    <t>LON</t>
  </si>
  <si>
    <t>W</t>
  </si>
  <si>
    <t>Taykey - Guest</t>
  </si>
  <si>
    <t>e0:10:7f:49:37:fc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</si>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</sst>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rightToLeft="1" tabSelected="1" workbookViewId="0">
      <selection activeCell="E11" sqref="E11"/>
    </sheetView>
  </sheetViews>
  <sheetFormatPr defaultRowHeight="14.25" x14ac:dyDescent="0.2"/>
  <cols>
    <col min="1" max="1" width="18.625" customWidth="1"/>
    <col min="6" max="6" width="11.5" customWidth="1"/>
    <col min="7" max="7" width="25.5" customWidth="1"/>
    <col min="11" max="11" width="9.375" bestFit="1" customWidth="1"/>
    <col min="12" max="14" width="10.375" bestFit="1" customWidth="1"/>
  </cols>
  <sheetData>
    <row r="1" spans="1:15" x14ac:dyDescent="0.2">
      <c r="A1" s="3" t="s">
        <v>10</v>
      </c>
    </row>
    <row r="2" spans="1:1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21</v>
      </c>
      <c r="L2" t="s">
        <v>24</v>
      </c>
      <c r="M2" t="s">
        <v>20</v>
      </c>
      <c r="N2" t="s">
        <v>19</v>
      </c>
    </row>
    <row r="3" spans="1:15" x14ac:dyDescent="0.2">
      <c r="A3" s="7">
        <v>43035.694490740738</v>
      </c>
      <c r="B3" s="6" t="s">
        <v>0</v>
      </c>
      <c r="C3" s="6">
        <v>32.161756590000003</v>
      </c>
      <c r="D3" s="6">
        <v>34.809149589999997</v>
      </c>
      <c r="E3" s="6">
        <v>27</v>
      </c>
      <c r="F3" s="6"/>
      <c r="G3" s="6" t="s">
        <v>10</v>
      </c>
      <c r="H3" s="6">
        <v>6</v>
      </c>
      <c r="I3" s="6">
        <v>-62</v>
      </c>
      <c r="K3" s="8">
        <f>1/(I3*I3)</f>
        <v>2.6014568158168577E-4</v>
      </c>
      <c r="L3" s="8">
        <f>C3*$K$3</f>
        <v>8.3667420889698245E-3</v>
      </c>
      <c r="M3" s="8">
        <f t="shared" ref="M3" si="0">D3*$K$3</f>
        <v>9.0554499453694062E-3</v>
      </c>
      <c r="N3" s="8">
        <f>E3*$K$3</f>
        <v>7.0239334027055161E-3</v>
      </c>
    </row>
    <row r="4" spans="1:15" x14ac:dyDescent="0.2">
      <c r="A4" s="7">
        <v>43035.695219907408</v>
      </c>
      <c r="B4" s="6" t="s">
        <v>0</v>
      </c>
      <c r="C4" s="6">
        <v>32.162798080000002</v>
      </c>
      <c r="D4" s="6">
        <v>34.810100069999997</v>
      </c>
      <c r="E4" s="6">
        <v>35</v>
      </c>
      <c r="F4" s="6"/>
      <c r="G4" s="6" t="s">
        <v>10</v>
      </c>
      <c r="H4" s="6">
        <v>6</v>
      </c>
      <c r="I4" s="6">
        <v>-82</v>
      </c>
      <c r="K4" s="8">
        <f t="shared" ref="K4:K5" si="1">1/(I4*I4)</f>
        <v>1.4872099940511601E-4</v>
      </c>
      <c r="L4" s="8">
        <f>C4*$K$4</f>
        <v>4.7832834741225469E-3</v>
      </c>
      <c r="M4" s="8">
        <f>D4*$K$4</f>
        <v>5.1769928718024983E-3</v>
      </c>
      <c r="N4" s="8">
        <f>E4*$K$4</f>
        <v>5.2052349791790603E-3</v>
      </c>
    </row>
    <row r="5" spans="1:15" x14ac:dyDescent="0.2">
      <c r="A5" s="7">
        <v>43035.693379629629</v>
      </c>
      <c r="B5" s="6" t="s">
        <v>11</v>
      </c>
      <c r="C5" s="6">
        <v>32.163191349999998</v>
      </c>
      <c r="D5" s="6">
        <v>34.806248719999999</v>
      </c>
      <c r="E5" s="6">
        <v>33</v>
      </c>
      <c r="F5" s="6"/>
      <c r="G5" s="6" t="s">
        <v>10</v>
      </c>
      <c r="H5" s="6">
        <v>6</v>
      </c>
      <c r="I5" s="6">
        <v>-88</v>
      </c>
      <c r="K5" s="8">
        <f t="shared" si="1"/>
        <v>1.2913223140495868E-4</v>
      </c>
      <c r="L5" s="8">
        <f>C5*$K$5</f>
        <v>4.1533046681301649E-3</v>
      </c>
      <c r="M5" s="8">
        <f>D5*$K$5</f>
        <v>4.4946085640495872E-3</v>
      </c>
      <c r="N5" s="8">
        <f>E5*$K$5</f>
        <v>4.261363636363636E-3</v>
      </c>
    </row>
    <row r="6" spans="1:15" x14ac:dyDescent="0.2">
      <c r="A6" s="1">
        <v>43035.694467592592</v>
      </c>
      <c r="B6" t="s">
        <v>11</v>
      </c>
      <c r="C6">
        <v>32.161728050000001</v>
      </c>
      <c r="D6">
        <v>34.80923164</v>
      </c>
      <c r="E6">
        <v>13</v>
      </c>
      <c r="G6" t="s">
        <v>10</v>
      </c>
      <c r="H6">
        <v>6</v>
      </c>
      <c r="I6">
        <v>-58</v>
      </c>
      <c r="K6" s="8">
        <f>1/(I7*I7)</f>
        <v>1.3840830449826991E-4</v>
      </c>
      <c r="L6" s="8">
        <f t="shared" ref="L6:M6" si="2">C7*$K$6</f>
        <v>4.4516574007144498E-3</v>
      </c>
      <c r="M6" s="8">
        <f t="shared" si="2"/>
        <v>4.8174734348765264E-3</v>
      </c>
      <c r="N6" s="8">
        <f>E7*$K$6</f>
        <v>6.1932034489781459E-3</v>
      </c>
    </row>
    <row r="7" spans="1:15" x14ac:dyDescent="0.2">
      <c r="A7" s="7">
        <v>43035.693564814814</v>
      </c>
      <c r="B7" s="6" t="s">
        <v>12</v>
      </c>
      <c r="C7" s="6">
        <v>32.163224720161899</v>
      </c>
      <c r="D7" s="6">
        <v>34.806245566982902</v>
      </c>
      <c r="E7" s="6">
        <v>44.745894918867101</v>
      </c>
      <c r="F7" s="6"/>
      <c r="G7" s="6" t="s">
        <v>10</v>
      </c>
      <c r="H7" s="6">
        <v>6</v>
      </c>
      <c r="I7" s="6">
        <v>-85</v>
      </c>
      <c r="K7">
        <f t="shared" ref="K7:M7" si="3">SUM(K3:K6)</f>
        <v>6.7640721689003042E-4</v>
      </c>
      <c r="L7">
        <f t="shared" si="3"/>
        <v>2.1754987631936985E-2</v>
      </c>
      <c r="M7">
        <f t="shared" si="3"/>
        <v>2.354452481609802E-2</v>
      </c>
      <c r="N7">
        <f>SUM(N3:N6)</f>
        <v>2.2683735467226358E-2</v>
      </c>
      <c r="O7" t="s">
        <v>16</v>
      </c>
    </row>
    <row r="8" spans="1:15" x14ac:dyDescent="0.2">
      <c r="L8" s="5">
        <f t="shared" ref="L8:M8" si="4">L7/$K$7</f>
        <v>32.162559902837181</v>
      </c>
      <c r="M8" s="5">
        <f t="shared" si="4"/>
        <v>34.808210539725607</v>
      </c>
      <c r="N8" s="5">
        <f>N7/$K$7</f>
        <v>33.535620112867981</v>
      </c>
      <c r="O8" t="s">
        <v>17</v>
      </c>
    </row>
    <row r="10" spans="1:15" x14ac:dyDescent="0.2">
      <c r="A10" s="3" t="s">
        <v>14</v>
      </c>
    </row>
    <row r="11" spans="1:15" x14ac:dyDescent="0.2">
      <c r="A11" s="2"/>
      <c r="K11" t="s">
        <v>21</v>
      </c>
      <c r="L11" t="s">
        <v>24</v>
      </c>
      <c r="M11" t="s">
        <v>20</v>
      </c>
      <c r="N11" t="s">
        <v>19</v>
      </c>
    </row>
    <row r="12" spans="1:15" x14ac:dyDescent="0.2">
      <c r="A12">
        <v>43035.679849537039</v>
      </c>
      <c r="B12" t="s">
        <v>0</v>
      </c>
      <c r="C12">
        <v>32.166839269999997</v>
      </c>
      <c r="D12">
        <v>34.80867405</v>
      </c>
      <c r="E12">
        <v>18</v>
      </c>
      <c r="F12" t="s">
        <v>13</v>
      </c>
      <c r="G12" t="s">
        <v>14</v>
      </c>
      <c r="H12">
        <v>48</v>
      </c>
      <c r="I12">
        <v>-91</v>
      </c>
      <c r="K12" s="8">
        <f>1/(I15*I15)</f>
        <v>1.1317338162064282E-4</v>
      </c>
      <c r="L12" s="8">
        <f t="shared" ref="L12:M12" si="5">C15*$K$12</f>
        <v>3.6404348912273087E-3</v>
      </c>
      <c r="M12" s="8">
        <f t="shared" si="5"/>
        <v>3.9394385836763243E-3</v>
      </c>
      <c r="N12" s="8">
        <f>E15*$K$12</f>
        <v>4.8539733118771501E-3</v>
      </c>
    </row>
    <row r="13" spans="1:15" x14ac:dyDescent="0.2">
      <c r="A13">
        <v>43035.679942129631</v>
      </c>
      <c r="B13" t="s">
        <v>0</v>
      </c>
      <c r="C13">
        <v>32.167218550000001</v>
      </c>
      <c r="D13">
        <v>34.807658629999999</v>
      </c>
      <c r="E13">
        <v>24</v>
      </c>
      <c r="F13" t="s">
        <v>13</v>
      </c>
      <c r="G13" t="s">
        <v>14</v>
      </c>
      <c r="H13">
        <v>48</v>
      </c>
      <c r="I13">
        <v>-91</v>
      </c>
      <c r="K13" s="8">
        <f>1/(I24*I24)</f>
        <v>1.0850694444444444E-4</v>
      </c>
      <c r="L13" s="8">
        <f t="shared" ref="L13:M13" si="6">C24*$K$13</f>
        <v>3.4903328270390085E-3</v>
      </c>
      <c r="M13" s="8">
        <f t="shared" si="6"/>
        <v>3.7770026247283747E-3</v>
      </c>
      <c r="N13" s="8">
        <f>E24*$K$13</f>
        <v>4.5356577208189881E-3</v>
      </c>
    </row>
    <row r="14" spans="1:15" x14ac:dyDescent="0.2">
      <c r="A14">
        <v>43035.680034722223</v>
      </c>
      <c r="B14" t="s">
        <v>0</v>
      </c>
      <c r="C14">
        <v>32.167597659999998</v>
      </c>
      <c r="D14">
        <v>34.806616750000003</v>
      </c>
      <c r="E14">
        <v>27</v>
      </c>
      <c r="F14" t="s">
        <v>13</v>
      </c>
      <c r="G14" t="s">
        <v>14</v>
      </c>
      <c r="H14">
        <v>48</v>
      </c>
      <c r="I14">
        <v>-91</v>
      </c>
      <c r="K14" s="8">
        <f t="shared" ref="K14:K15" si="7">1/(I25*I25)</f>
        <v>1.0850694444444444E-4</v>
      </c>
      <c r="L14" s="8">
        <f t="shared" ref="L14:M14" si="8">C25*$K$14</f>
        <v>3.4903618199401691E-3</v>
      </c>
      <c r="M14" s="8">
        <f t="shared" si="8"/>
        <v>3.7768939082438368E-3</v>
      </c>
      <c r="N14" s="8">
        <f>E25*$K$14</f>
        <v>4.010783981927734E-3</v>
      </c>
    </row>
    <row r="15" spans="1:15" s="2" customFormat="1" x14ac:dyDescent="0.2">
      <c r="A15" s="6">
        <v>43035.679780092592</v>
      </c>
      <c r="B15" s="6" t="s">
        <v>12</v>
      </c>
      <c r="C15" s="6">
        <v>32.1668826988845</v>
      </c>
      <c r="D15" s="6">
        <v>34.808879325364003</v>
      </c>
      <c r="E15" s="6">
        <v>42.8897081837465</v>
      </c>
      <c r="F15" s="6" t="s">
        <v>13</v>
      </c>
      <c r="G15" s="6" t="s">
        <v>14</v>
      </c>
      <c r="H15" s="6">
        <v>48</v>
      </c>
      <c r="I15" s="6">
        <v>-94</v>
      </c>
      <c r="K15" s="9">
        <f t="shared" si="7"/>
        <v>1.0850694444444444E-4</v>
      </c>
      <c r="L15" s="9">
        <f>C26*$K$15</f>
        <v>3.4904009633779406E-3</v>
      </c>
      <c r="M15" s="9">
        <f>D26*$K$15</f>
        <v>3.7767841681394967E-3</v>
      </c>
      <c r="N15" s="9">
        <f>E26*$K$15</f>
        <v>3.9835659734888777E-3</v>
      </c>
      <c r="O15"/>
    </row>
    <row r="16" spans="1:15" s="2" customFormat="1" x14ac:dyDescent="0.2">
      <c r="A16">
        <v>43035.679930555554</v>
      </c>
      <c r="B16" t="s">
        <v>12</v>
      </c>
      <c r="C16">
        <v>32.167236395634198</v>
      </c>
      <c r="D16">
        <v>34.807691961442302</v>
      </c>
      <c r="E16">
        <v>41.091504708640898</v>
      </c>
      <c r="F16" t="s">
        <v>13</v>
      </c>
      <c r="G16" t="s">
        <v>14</v>
      </c>
      <c r="H16">
        <v>48</v>
      </c>
      <c r="I16">
        <v>-94</v>
      </c>
      <c r="J16"/>
      <c r="K16">
        <f t="shared" ref="K16:M16" si="9">SUM(K12:K15)</f>
        <v>4.3869421495397611E-4</v>
      </c>
      <c r="L16">
        <f t="shared" si="9"/>
        <v>1.4111530501584427E-2</v>
      </c>
      <c r="M16">
        <f t="shared" si="9"/>
        <v>1.5270119284788032E-2</v>
      </c>
      <c r="N16">
        <f>SUM(N12:N15)</f>
        <v>1.7383980988112752E-2</v>
      </c>
      <c r="O16" t="s">
        <v>16</v>
      </c>
    </row>
    <row r="17" spans="1:15" s="2" customFormat="1" x14ac:dyDescent="0.2">
      <c r="A17">
        <v>43035.680023148147</v>
      </c>
      <c r="B17" t="s">
        <v>12</v>
      </c>
      <c r="C17">
        <v>32.167616982375002</v>
      </c>
      <c r="D17">
        <v>34.806622906186</v>
      </c>
      <c r="E17">
        <v>41.286480770321802</v>
      </c>
      <c r="F17" t="s">
        <v>13</v>
      </c>
      <c r="G17" t="s">
        <v>14</v>
      </c>
      <c r="H17">
        <v>48</v>
      </c>
      <c r="I17">
        <v>-94</v>
      </c>
      <c r="J17"/>
      <c r="K17"/>
      <c r="L17">
        <f>L16/K16</f>
        <v>32.167122384016125</v>
      </c>
      <c r="M17">
        <f>M16/K16</f>
        <v>34.808116369599354</v>
      </c>
      <c r="N17">
        <f>N16/K16</f>
        <v>39.626647435814775</v>
      </c>
      <c r="O17" t="s">
        <v>18</v>
      </c>
    </row>
    <row r="18" spans="1:15" x14ac:dyDescent="0.2">
      <c r="A18">
        <v>43035.691747685189</v>
      </c>
      <c r="B18" t="s">
        <v>0</v>
      </c>
      <c r="C18">
        <v>32.166859379999998</v>
      </c>
      <c r="D18">
        <v>34.808636579999998</v>
      </c>
      <c r="E18">
        <v>14</v>
      </c>
      <c r="F18" t="s">
        <v>13</v>
      </c>
      <c r="G18" t="s">
        <v>14</v>
      </c>
      <c r="H18">
        <v>48</v>
      </c>
      <c r="I18">
        <v>-89</v>
      </c>
    </row>
    <row r="19" spans="1:15" x14ac:dyDescent="0.2">
      <c r="A19">
        <v>43035.691863425927</v>
      </c>
      <c r="B19" t="s">
        <v>0</v>
      </c>
      <c r="C19">
        <v>32.167235959999999</v>
      </c>
      <c r="D19">
        <v>34.807623769999999</v>
      </c>
      <c r="E19">
        <v>20</v>
      </c>
      <c r="F19" t="s">
        <v>13</v>
      </c>
      <c r="G19" t="s">
        <v>14</v>
      </c>
      <c r="H19">
        <v>48</v>
      </c>
      <c r="I19">
        <v>-89</v>
      </c>
    </row>
    <row r="20" spans="1:15" x14ac:dyDescent="0.2">
      <c r="A20">
        <v>43035.691967592589</v>
      </c>
      <c r="B20" t="s">
        <v>0</v>
      </c>
      <c r="C20">
        <v>32.167629939999998</v>
      </c>
      <c r="D20">
        <v>34.806542550000003</v>
      </c>
      <c r="E20">
        <v>25</v>
      </c>
      <c r="F20" t="s">
        <v>13</v>
      </c>
      <c r="G20" t="s">
        <v>14</v>
      </c>
      <c r="H20">
        <v>48</v>
      </c>
      <c r="I20">
        <v>-89</v>
      </c>
    </row>
    <row r="21" spans="1:15" x14ac:dyDescent="0.2">
      <c r="A21">
        <v>43035.69253472222</v>
      </c>
      <c r="B21" t="s">
        <v>0</v>
      </c>
      <c r="C21">
        <v>32.166887070000001</v>
      </c>
      <c r="D21">
        <v>34.80843574</v>
      </c>
      <c r="E21">
        <v>30</v>
      </c>
      <c r="F21" t="s">
        <v>15</v>
      </c>
      <c r="G21" t="s">
        <v>14</v>
      </c>
      <c r="H21">
        <v>48</v>
      </c>
      <c r="I21">
        <v>-93</v>
      </c>
    </row>
    <row r="22" spans="1:15" x14ac:dyDescent="0.2">
      <c r="A22">
        <v>43035.697256944448</v>
      </c>
      <c r="B22" t="s">
        <v>0</v>
      </c>
      <c r="C22">
        <v>32.167897340000003</v>
      </c>
      <c r="D22">
        <v>34.808269500000002</v>
      </c>
      <c r="E22">
        <v>24</v>
      </c>
      <c r="F22" t="s">
        <v>13</v>
      </c>
      <c r="G22" t="s">
        <v>14</v>
      </c>
      <c r="H22">
        <v>48</v>
      </c>
      <c r="I22">
        <v>-92</v>
      </c>
    </row>
    <row r="23" spans="1:15" x14ac:dyDescent="0.2">
      <c r="A23">
        <v>43035.692442129628</v>
      </c>
      <c r="B23" t="s">
        <v>11</v>
      </c>
      <c r="C23">
        <v>32.167103259999998</v>
      </c>
      <c r="D23">
        <v>34.807863150000003</v>
      </c>
      <c r="E23">
        <v>26</v>
      </c>
      <c r="F23" t="s">
        <v>13</v>
      </c>
      <c r="G23" t="s">
        <v>14</v>
      </c>
      <c r="H23">
        <v>48</v>
      </c>
      <c r="I23">
        <v>-88</v>
      </c>
    </row>
    <row r="24" spans="1:15" s="2" customFormat="1" x14ac:dyDescent="0.2">
      <c r="A24" s="6">
        <v>43035.691608796296</v>
      </c>
      <c r="B24" s="6" t="s">
        <v>12</v>
      </c>
      <c r="C24" s="6">
        <v>32.166907333991503</v>
      </c>
      <c r="D24" s="6">
        <v>34.808856189496701</v>
      </c>
      <c r="E24" s="6">
        <v>41.800621555067799</v>
      </c>
      <c r="F24" s="6" t="s">
        <v>13</v>
      </c>
      <c r="G24" s="6" t="s">
        <v>14</v>
      </c>
      <c r="H24" s="6">
        <v>48</v>
      </c>
      <c r="I24" s="6">
        <v>-96</v>
      </c>
      <c r="J24"/>
      <c r="K24"/>
      <c r="L24"/>
      <c r="M24"/>
      <c r="N24"/>
      <c r="O24"/>
    </row>
    <row r="25" spans="1:15" s="2" customFormat="1" x14ac:dyDescent="0.2">
      <c r="A25" s="6">
        <v>43035.691840277781</v>
      </c>
      <c r="B25" s="6" t="s">
        <v>12</v>
      </c>
      <c r="C25" s="6">
        <v>32.167174532568602</v>
      </c>
      <c r="D25" s="6">
        <v>34.807854258375201</v>
      </c>
      <c r="E25" s="6">
        <v>36.963385177446</v>
      </c>
      <c r="F25" s="6" t="s">
        <v>13</v>
      </c>
      <c r="G25" s="6" t="s">
        <v>14</v>
      </c>
      <c r="H25" s="6">
        <v>48</v>
      </c>
      <c r="I25" s="6">
        <v>-96</v>
      </c>
      <c r="J25"/>
      <c r="K25"/>
      <c r="L25"/>
      <c r="M25"/>
      <c r="N25"/>
      <c r="O25"/>
    </row>
    <row r="26" spans="1:15" s="2" customFormat="1" x14ac:dyDescent="0.2">
      <c r="A26" s="6">
        <v>43035.691932870373</v>
      </c>
      <c r="B26" s="6" t="s">
        <v>12</v>
      </c>
      <c r="C26" s="6">
        <v>32.167535278491101</v>
      </c>
      <c r="D26" s="6">
        <v>34.806842893573602</v>
      </c>
      <c r="E26" s="6">
        <v>36.712544011673501</v>
      </c>
      <c r="F26" s="6" t="s">
        <v>13</v>
      </c>
      <c r="G26" s="6" t="s">
        <v>14</v>
      </c>
      <c r="H26" s="6">
        <v>48</v>
      </c>
      <c r="I26" s="6">
        <v>-96</v>
      </c>
      <c r="J26"/>
      <c r="K26"/>
      <c r="L26"/>
      <c r="M26"/>
      <c r="N26"/>
      <c r="O26"/>
    </row>
    <row r="29" spans="1:15" x14ac:dyDescent="0.2">
      <c r="A29" s="4" t="s">
        <v>23</v>
      </c>
    </row>
    <row r="30" spans="1:15" x14ac:dyDescent="0.2">
      <c r="K30" t="s">
        <v>21</v>
      </c>
      <c r="L30" t="s">
        <v>24</v>
      </c>
      <c r="M30" t="s">
        <v>20</v>
      </c>
      <c r="N30" t="s">
        <v>19</v>
      </c>
    </row>
    <row r="31" spans="1:15" x14ac:dyDescent="0.2">
      <c r="A31" s="7">
        <v>43035.69431712963</v>
      </c>
      <c r="B31" s="6" t="s">
        <v>0</v>
      </c>
      <c r="C31" s="6">
        <v>32.16176282</v>
      </c>
      <c r="D31" s="6">
        <v>34.809155509999997</v>
      </c>
      <c r="E31" s="6">
        <v>27</v>
      </c>
      <c r="F31" s="6" t="s">
        <v>22</v>
      </c>
      <c r="G31" s="6" t="s">
        <v>23</v>
      </c>
      <c r="H31" s="6">
        <v>52</v>
      </c>
      <c r="I31" s="6">
        <v>-93</v>
      </c>
      <c r="K31" s="8">
        <f>1/(I31*I31)</f>
        <v>1.1562030292519366E-4</v>
      </c>
      <c r="L31" s="8">
        <f>C31*$K$31</f>
        <v>3.7185527598566307E-3</v>
      </c>
      <c r="M31" s="8">
        <f>D31*$K$31</f>
        <v>4.0246451046363737E-3</v>
      </c>
      <c r="N31" s="8">
        <f>E31*$K$31</f>
        <v>3.1217481789802288E-3</v>
      </c>
    </row>
    <row r="32" spans="1:15" x14ac:dyDescent="0.2">
      <c r="A32" s="7">
        <v>43035.694328703707</v>
      </c>
      <c r="B32" s="6" t="s">
        <v>11</v>
      </c>
      <c r="C32" s="6">
        <v>32.161714689999997</v>
      </c>
      <c r="D32" s="6">
        <v>34.809225159999997</v>
      </c>
      <c r="E32" s="6">
        <v>14</v>
      </c>
      <c r="F32" s="6" t="s">
        <v>22</v>
      </c>
      <c r="G32" s="6" t="s">
        <v>23</v>
      </c>
      <c r="H32" s="6">
        <v>52</v>
      </c>
      <c r="I32" s="6">
        <v>-84</v>
      </c>
      <c r="K32" s="8">
        <f>1/(I32*I32)</f>
        <v>1.417233560090703E-4</v>
      </c>
      <c r="L32" s="8">
        <f>C32*$K$32</f>
        <v>4.5580661408730159E-3</v>
      </c>
      <c r="M32" s="8">
        <f>D32*$K$32</f>
        <v>4.9332802097505667E-3</v>
      </c>
      <c r="N32" s="8">
        <f>K32*$E$32</f>
        <v>1.984126984126984E-3</v>
      </c>
    </row>
    <row r="33" spans="11:15" x14ac:dyDescent="0.2">
      <c r="K33">
        <f t="shared" ref="K33:M33" si="10">SUM(K31:K32)</f>
        <v>2.5734365893426397E-4</v>
      </c>
      <c r="L33">
        <f t="shared" si="10"/>
        <v>8.2766189007296466E-3</v>
      </c>
      <c r="M33">
        <f t="shared" si="10"/>
        <v>8.9579253143869404E-3</v>
      </c>
      <c r="N33">
        <f>SUM(N31:N32)</f>
        <v>5.1058751631072128E-3</v>
      </c>
      <c r="O33" t="s">
        <v>16</v>
      </c>
    </row>
    <row r="34" spans="11:15" x14ac:dyDescent="0.2">
      <c r="L34">
        <f t="shared" ref="L34:M34" si="11">L33/$K$33</f>
        <v>32.161736314022917</v>
      </c>
      <c r="M34">
        <f t="shared" si="11"/>
        <v>34.809193867392544</v>
      </c>
      <c r="N34">
        <f>N33/$K$33</f>
        <v>19.840687679083093</v>
      </c>
      <c r="O3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2017-12-08T17:46:31Z</dcterms:created>
  <dcterms:modified xsi:type="dcterms:W3CDTF">2017-12-09T02:34:56Z</dcterms:modified>
</cp:coreProperties>
</file>