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.metadata\noa\tests checking\algorithmsTest\"/>
    </mc:Choice>
  </mc:AlternateContent>
  <bookViews>
    <workbookView xWindow="0" yWindow="0" windowWidth="20490" windowHeight="7800"/>
  </bookViews>
  <sheets>
    <sheet name="test1" sheetId="2" r:id="rId1"/>
    <sheet name="tes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" l="1"/>
  <c r="E52" i="3"/>
  <c r="H52" i="3"/>
  <c r="I52" i="3"/>
  <c r="L52" i="3"/>
  <c r="M52" i="3"/>
  <c r="F67" i="3"/>
  <c r="C67" i="3"/>
  <c r="C52" i="3" l="1"/>
  <c r="F37" i="2"/>
  <c r="E37" i="2"/>
  <c r="E35" i="3" l="1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3" i="3"/>
  <c r="D53" i="3" s="1"/>
  <c r="E34" i="3"/>
  <c r="D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3" i="3"/>
  <c r="H53" i="3" s="1"/>
  <c r="I34" i="3"/>
  <c r="H34" i="3" s="1"/>
  <c r="M35" i="3"/>
  <c r="L35" i="3" s="1"/>
  <c r="M36" i="3"/>
  <c r="L36" i="3" s="1"/>
  <c r="M37" i="3"/>
  <c r="L37" i="3" s="1"/>
  <c r="M38" i="3"/>
  <c r="L38" i="3" s="1"/>
  <c r="M39" i="3"/>
  <c r="L39" i="3" s="1"/>
  <c r="M40" i="3"/>
  <c r="L40" i="3" s="1"/>
  <c r="M41" i="3"/>
  <c r="L41" i="3" s="1"/>
  <c r="M42" i="3"/>
  <c r="L42" i="3" s="1"/>
  <c r="M43" i="3"/>
  <c r="L43" i="3" s="1"/>
  <c r="M44" i="3"/>
  <c r="L44" i="3" s="1"/>
  <c r="M45" i="3"/>
  <c r="L45" i="3" s="1"/>
  <c r="M46" i="3"/>
  <c r="L46" i="3" s="1"/>
  <c r="M47" i="3"/>
  <c r="L47" i="3" s="1"/>
  <c r="M48" i="3"/>
  <c r="L48" i="3" s="1"/>
  <c r="M49" i="3"/>
  <c r="L49" i="3" s="1"/>
  <c r="M50" i="3"/>
  <c r="L50" i="3" s="1"/>
  <c r="M51" i="3"/>
  <c r="L51" i="3" s="1"/>
  <c r="M53" i="3"/>
  <c r="L53" i="3" s="1"/>
  <c r="M34" i="3"/>
  <c r="L34" i="3" s="1"/>
  <c r="C41" i="3" l="1"/>
  <c r="C45" i="3"/>
  <c r="C46" i="3"/>
  <c r="C53" i="3"/>
  <c r="C37" i="3"/>
  <c r="C51" i="3"/>
  <c r="C44" i="3"/>
  <c r="C36" i="3"/>
  <c r="C65" i="3" s="1"/>
  <c r="F65" i="3" s="1"/>
  <c r="C50" i="3"/>
  <c r="C47" i="3"/>
  <c r="C43" i="3"/>
  <c r="C39" i="3"/>
  <c r="C35" i="3"/>
  <c r="C64" i="3" s="1"/>
  <c r="C48" i="3"/>
  <c r="C40" i="3"/>
  <c r="C42" i="3"/>
  <c r="C49" i="3"/>
  <c r="C38" i="3"/>
  <c r="C66" i="3" s="1"/>
  <c r="F66" i="3" s="1"/>
  <c r="C34" i="3"/>
  <c r="I34" i="2"/>
  <c r="H34" i="2" s="1"/>
  <c r="E34" i="2"/>
  <c r="D34" i="2" s="1"/>
  <c r="M34" i="2"/>
  <c r="L34" i="2" s="1"/>
  <c r="E32" i="2"/>
  <c r="D32" i="2" s="1"/>
  <c r="E33" i="2"/>
  <c r="D33" i="2" s="1"/>
  <c r="I32" i="2"/>
  <c r="H32" i="2" s="1"/>
  <c r="I33" i="2"/>
  <c r="H33" i="2" s="1"/>
  <c r="M33" i="2"/>
  <c r="L33" i="2" s="1"/>
  <c r="M32" i="2"/>
  <c r="L32" i="2" s="1"/>
  <c r="F64" i="3" l="1"/>
  <c r="C69" i="3"/>
  <c r="E67" i="3"/>
  <c r="D67" i="3"/>
  <c r="E66" i="3"/>
  <c r="D66" i="3"/>
  <c r="C32" i="2"/>
  <c r="C49" i="2" s="1"/>
  <c r="C33" i="2"/>
  <c r="C34" i="2"/>
  <c r="M31" i="2"/>
  <c r="L31" i="2" s="1"/>
  <c r="I31" i="2"/>
  <c r="H31" i="2" s="1"/>
  <c r="E31" i="2"/>
  <c r="D31" i="2" s="1"/>
  <c r="M30" i="2"/>
  <c r="L30" i="2" s="1"/>
  <c r="I30" i="2"/>
  <c r="H30" i="2" s="1"/>
  <c r="E30" i="2"/>
  <c r="D30" i="2" s="1"/>
  <c r="M29" i="2"/>
  <c r="L29" i="2" s="1"/>
  <c r="I29" i="2"/>
  <c r="H29" i="2" s="1"/>
  <c r="E29" i="2"/>
  <c r="D29" i="2" s="1"/>
  <c r="M28" i="2"/>
  <c r="L28" i="2" s="1"/>
  <c r="I28" i="2"/>
  <c r="H28" i="2" s="1"/>
  <c r="E28" i="2"/>
  <c r="D28" i="2" s="1"/>
  <c r="M27" i="2"/>
  <c r="L27" i="2" s="1"/>
  <c r="I27" i="2"/>
  <c r="H27" i="2" s="1"/>
  <c r="E27" i="2"/>
  <c r="D27" i="2" s="1"/>
  <c r="F69" i="3" l="1"/>
  <c r="C29" i="2"/>
  <c r="C27" i="2"/>
  <c r="C46" i="2" s="1"/>
  <c r="E46" i="2" s="1"/>
  <c r="C28" i="2"/>
  <c r="C30" i="2"/>
  <c r="C47" i="2" s="1"/>
  <c r="C31" i="2"/>
  <c r="C48" i="2" s="1"/>
  <c r="D46" i="2" l="1"/>
  <c r="F46" i="2"/>
  <c r="E65" i="3" l="1"/>
  <c r="D65" i="3"/>
  <c r="D64" i="3"/>
  <c r="E64" i="3"/>
  <c r="D69" i="3" l="1"/>
  <c r="D70" i="3" s="1"/>
  <c r="D61" i="3" s="1"/>
  <c r="E69" i="3"/>
  <c r="E70" i="3" s="1"/>
  <c r="E61" i="3" s="1"/>
  <c r="F70" i="3" l="1"/>
  <c r="F61" i="3" s="1"/>
  <c r="C51" i="2" l="1"/>
  <c r="F47" i="2"/>
  <c r="E47" i="2"/>
  <c r="F49" i="2"/>
  <c r="E49" i="2"/>
  <c r="D49" i="2"/>
  <c r="F48" i="2"/>
  <c r="E48" i="2"/>
  <c r="D48" i="2"/>
  <c r="D47" i="2"/>
  <c r="D51" i="2" l="1"/>
  <c r="D52" i="2" s="1"/>
  <c r="D43" i="2" s="1"/>
  <c r="E51" i="2"/>
  <c r="E52" i="2" s="1"/>
  <c r="E43" i="2" s="1"/>
  <c r="F51" i="2"/>
  <c r="F52" i="2" s="1"/>
  <c r="F43" i="2" s="1"/>
</calcChain>
</file>

<file path=xl/sharedStrings.xml><?xml version="1.0" encoding="utf-8"?>
<sst xmlns="http://schemas.openxmlformats.org/spreadsheetml/2006/main" count="489" uniqueCount="212">
  <si>
    <t>Lon</t>
  </si>
  <si>
    <t>weight</t>
  </si>
  <si>
    <t>wAlt</t>
  </si>
  <si>
    <t>wLom</t>
  </si>
  <si>
    <t>wLat</t>
  </si>
  <si>
    <t>sum</t>
  </si>
  <si>
    <t>w-sum</t>
  </si>
  <si>
    <t>Input</t>
  </si>
  <si>
    <t>sig1</t>
  </si>
  <si>
    <t>sig2</t>
  </si>
  <si>
    <t>sig3</t>
  </si>
  <si>
    <t>Data1</t>
  </si>
  <si>
    <t>Data2</t>
  </si>
  <si>
    <t>Data3</t>
  </si>
  <si>
    <t>Data4</t>
  </si>
  <si>
    <t>Data5</t>
  </si>
  <si>
    <t>w1</t>
  </si>
  <si>
    <t>power</t>
  </si>
  <si>
    <t>norm</t>
  </si>
  <si>
    <t>w2</t>
  </si>
  <si>
    <t>w3</t>
  </si>
  <si>
    <t>sig diff</t>
  </si>
  <si>
    <t>min diff</t>
  </si>
  <si>
    <t>no signal</t>
  </si>
  <si>
    <t>diff no sig</t>
  </si>
  <si>
    <t>pi</t>
  </si>
  <si>
    <t>diff1</t>
  </si>
  <si>
    <t>diff2</t>
  </si>
  <si>
    <t>diff3</t>
  </si>
  <si>
    <t>Parameters</t>
  </si>
  <si>
    <t>Value</t>
  </si>
  <si>
    <t>ONEPLUS A3003_28_171012</t>
  </si>
  <si>
    <t>DIRECT-35-HP DeskJet 3830 series</t>
  </si>
  <si>
    <t>98:e7:f4:c6:4b:37</t>
  </si>
  <si>
    <t>tslila</t>
  </si>
  <si>
    <t>c4:3d:c7:5a:79:1c</t>
  </si>
  <si>
    <t>Lubelsky</t>
  </si>
  <si>
    <t>c0:4a:00:ba:e8:f6</t>
  </si>
  <si>
    <t>NGOGA</t>
  </si>
  <si>
    <t>30:b5:c2:fe:aa:56</t>
  </si>
  <si>
    <t>osnatg370</t>
  </si>
  <si>
    <t>c0:ac:54:f5:7b:a7</t>
  </si>
  <si>
    <t>BezeqFree</t>
  </si>
  <si>
    <t>6a:12:f5:f9:5e:71</t>
  </si>
  <si>
    <t>Robert1</t>
  </si>
  <si>
    <t>3c:1e:04:03:7f:17</t>
  </si>
  <si>
    <t>Howmanyistwo</t>
  </si>
  <si>
    <t>74:da:38:50:77:f2</t>
  </si>
  <si>
    <t>OP2</t>
  </si>
  <si>
    <t>a0:63:91:69:f6:af</t>
  </si>
  <si>
    <t>hilda</t>
  </si>
  <si>
    <t>00:02:6f:eb:a0:f4</t>
  </si>
  <si>
    <t>HUAWEI-C7FB</t>
  </si>
  <si>
    <t>48:db:50:34:c7:fb</t>
  </si>
  <si>
    <t>PB2-690Y_S200032_161214</t>
  </si>
  <si>
    <t>Ester</t>
  </si>
  <si>
    <t>f8:e9:03:13:74:ee</t>
  </si>
  <si>
    <t>Fuck Off Yourself</t>
  </si>
  <si>
    <t>16:ae:db:c1:ae:55</t>
  </si>
  <si>
    <t>LRWN</t>
  </si>
  <si>
    <t>0c:f4:d5:29:a2:9c</t>
  </si>
  <si>
    <t>HOTBOX-D1D7</t>
  </si>
  <si>
    <t>fc:b4:e6:cf:d1:dd</t>
  </si>
  <si>
    <t>Shaul1</t>
  </si>
  <si>
    <t>fc:b4:e6:1e:0a:78</t>
  </si>
  <si>
    <t>May</t>
  </si>
  <si>
    <t>14:cc:20:eb:cb:c6</t>
  </si>
  <si>
    <t>AEH-W4A1-b0411d287904</t>
  </si>
  <si>
    <t>b0:41:1d:28:79:04</t>
  </si>
  <si>
    <t>Talfamily2</t>
  </si>
  <si>
    <t>90:8d:78:b6:28:f6</t>
  </si>
  <si>
    <t>HOTBOX-72B6</t>
  </si>
  <si>
    <t>7c:03:4c:ba:bf:55</t>
  </si>
  <si>
    <t>ec:8c:a2:09:dd:48</t>
  </si>
  <si>
    <t>Shaked-Guest WiFi</t>
  </si>
  <si>
    <t>b0:aa:77:f1:3a:68</t>
  </si>
  <si>
    <t>Data6</t>
  </si>
  <si>
    <t>Data7</t>
  </si>
  <si>
    <t>lat</t>
  </si>
  <si>
    <t>alt</t>
  </si>
  <si>
    <t>כל שאר הנק</t>
  </si>
  <si>
    <t>test1</t>
  </si>
  <si>
    <t>f8:d1:11:b1:92:93</t>
  </si>
  <si>
    <t>iFOREX</t>
  </si>
  <si>
    <t>888Free</t>
  </si>
  <si>
    <t>06:8d:db:6e:71:26</t>
  </si>
  <si>
    <t>SandyAndDanny</t>
  </si>
  <si>
    <t>d0:0e:d9:26:e8:c5</t>
  </si>
  <si>
    <t>kaymeraQA</t>
  </si>
  <si>
    <t>00:f6:63:15:58:80</t>
  </si>
  <si>
    <t>ZEISS_YEHUDA</t>
  </si>
  <si>
    <t>00:1d:aa:fb:1f:b0</t>
  </si>
  <si>
    <t>oved-main</t>
  </si>
  <si>
    <t>74:da:3a:97:66:9e</t>
  </si>
  <si>
    <t>3Com</t>
  </si>
  <si>
    <t>00:0f:cb:b5:2e:78</t>
  </si>
  <si>
    <t>RS_GUEST</t>
  </si>
  <si>
    <t>ec:08:6b:38:0d:dd</t>
  </si>
  <si>
    <t>HP-Print-C1-Deskjet 4640 series</t>
  </si>
  <si>
    <t>28:80:23:f6:e0:c1</t>
  </si>
  <si>
    <t>oved-main_2EX</t>
  </si>
  <si>
    <t>74:da:38:97:66:9d</t>
  </si>
  <si>
    <t>DIRECT-A4-HP OfficeJet 6950</t>
  </si>
  <si>
    <t>c8:d3:ff:f9:48:a5</t>
  </si>
  <si>
    <t>Oberyn Martell</t>
  </si>
  <si>
    <t>18:d6:c7:fb:1c:0e</t>
  </si>
  <si>
    <t>NRD90M.1928188_904.2811</t>
  </si>
  <si>
    <t>HP-Print-f3-LaserJet 300</t>
  </si>
  <si>
    <t>64:27:37:77:d1:f3</t>
  </si>
  <si>
    <t>INGENEO</t>
  </si>
  <si>
    <t>cc:b2:55:e8:4c:e6</t>
  </si>
  <si>
    <t>lavel-2</t>
  </si>
  <si>
    <t>74:da:38:ae:91:7b</t>
  </si>
  <si>
    <t>Efrat Networks MM</t>
  </si>
  <si>
    <t>94:f6:65:5b:b2:28</t>
  </si>
  <si>
    <t>06:8d:cb:6e:71:6d</t>
  </si>
  <si>
    <t>888Guest</t>
  </si>
  <si>
    <t>02:8d:cb:6e:71:6d</t>
  </si>
  <si>
    <t>Guest Neetwork MM</t>
  </si>
  <si>
    <t>94:f6:65:1b:b2:28</t>
  </si>
  <si>
    <t>74:da:39:b9:a7:bd</t>
  </si>
  <si>
    <t>06:8d:db:6e:71:c1</t>
  </si>
  <si>
    <t>DIRECT-a8-HP M477 LaserJet</t>
  </si>
  <si>
    <t>aa:6b:ad:04:c6:a8</t>
  </si>
  <si>
    <t>a6:3d:cf:fb:0c:b8</t>
  </si>
  <si>
    <t>cohen</t>
  </si>
  <si>
    <t>cc:b2:55:68:0b:2a</t>
  </si>
  <si>
    <t>avner</t>
  </si>
  <si>
    <t>38:ff:36:27:5b:b8</t>
  </si>
  <si>
    <t>franko</t>
  </si>
  <si>
    <t>10:be:f5:3c:2d:52</t>
  </si>
  <si>
    <t>HP-Print-B4-Officejet Pro 8610</t>
  </si>
  <si>
    <t>a0:d3:c1:dc:79:b4</t>
  </si>
  <si>
    <t>frenkel</t>
  </si>
  <si>
    <t>48:ee:0c:3f:38:55</t>
  </si>
  <si>
    <t>Coffee.LAN</t>
  </si>
  <si>
    <t>90:6c:ac:21:35:8b</t>
  </si>
  <si>
    <t>fa:8f:ca:93:a5:64</t>
  </si>
  <si>
    <t>Bond-MidFloor</t>
  </si>
  <si>
    <t>30:b5:c2:25:dc:ae</t>
  </si>
  <si>
    <t>Neeman2.4</t>
  </si>
  <si>
    <t>20:0c:c8:1d:c8:2b</t>
  </si>
  <si>
    <t>Bezeq Free F026CC</t>
  </si>
  <si>
    <t>6a:0c:c8:1d:c8:28</t>
  </si>
  <si>
    <t>devolo-0f4</t>
  </si>
  <si>
    <t>30:d3:2d:37:20:f4</t>
  </si>
  <si>
    <t>HP-Setup&gt;75-M277 LaserJet</t>
  </si>
  <si>
    <t>92:cd:b6:2b:e9:75</t>
  </si>
  <si>
    <t>74:da:38:54:b8:1c</t>
  </si>
  <si>
    <t>HOTBOX-2E6E</t>
  </si>
  <si>
    <t>c0:ac:54:f7:27:42</t>
  </si>
  <si>
    <t>KaymeraGuest</t>
  </si>
  <si>
    <t>00:f6:63:15:58:82</t>
  </si>
  <si>
    <t>KaymeraDev</t>
  </si>
  <si>
    <t>00:f6:63:15:58:81</t>
  </si>
  <si>
    <t>edimax_2.4G_A92417</t>
  </si>
  <si>
    <t>74:da:38:a9:24:17</t>
  </si>
  <si>
    <t>HOTFiber-C5F0</t>
  </si>
  <si>
    <t>08:6a:0a:57:c1:72</t>
  </si>
  <si>
    <t>alexrath</t>
  </si>
  <si>
    <t>48:ee:0c:3d:1d:6c</t>
  </si>
  <si>
    <t xml:space="preserve">  InnovationEndeavors</t>
  </si>
  <si>
    <t>74:da:38:a9:1c:df</t>
  </si>
  <si>
    <t>HOTBOX-D7AA</t>
  </si>
  <si>
    <t>00:78:9e:fa:b1:de</t>
  </si>
  <si>
    <t>upstairs</t>
  </si>
  <si>
    <t>d4:6e:0e:cf:bc:ca</t>
  </si>
  <si>
    <t>anino_5</t>
  </si>
  <si>
    <t>90:8d:78:51:9f:57</t>
  </si>
  <si>
    <t>06:ae:db:4c:d1:55</t>
  </si>
  <si>
    <t>74:da:39:54:b8:1d</t>
  </si>
  <si>
    <t>bait</t>
  </si>
  <si>
    <t>10:be:f5:3f:b2:ce</t>
  </si>
  <si>
    <t>HOTBOX6</t>
  </si>
  <si>
    <t>d8:fb:5e:17:62:4d</t>
  </si>
  <si>
    <t>06:8d:db:6e:71:13</t>
  </si>
  <si>
    <t>888Corp</t>
  </si>
  <si>
    <t>0a:8d:db:6e:71:13</t>
  </si>
  <si>
    <t>kessel_2</t>
  </si>
  <si>
    <t>90:ef:68:30:6b:69</t>
  </si>
  <si>
    <t>0a:8d:cb:6e:71:c1</t>
  </si>
  <si>
    <t>02:8d:db:6e:71:c1</t>
  </si>
  <si>
    <t>0a:8d:db:6e:71:c1</t>
  </si>
  <si>
    <t>LANDAU HOME</t>
  </si>
  <si>
    <t>74:44:01:33:c7:56</t>
  </si>
  <si>
    <t>0a:8d:cb:6e:71:6d</t>
  </si>
  <si>
    <t>DIRECT-A5-HP DeskJet 4670 series</t>
  </si>
  <si>
    <t>fc:3f:db:7e:60:a6</t>
  </si>
  <si>
    <t>Ab</t>
  </si>
  <si>
    <t>90:8d:78:54:d9:69</t>
  </si>
  <si>
    <t>0a:8d:cb:6e:71:be</t>
  </si>
  <si>
    <t>0a:8d:cb:6e:71:bf</t>
  </si>
  <si>
    <t>MOULY MAISON</t>
  </si>
  <si>
    <t>00:78:9e:fa:15:91</t>
  </si>
  <si>
    <t>0a:8d:db:6e:71:be</t>
  </si>
  <si>
    <t>island-074FA0</t>
  </si>
  <si>
    <t>50:a7:33:47:4f:a3</t>
  </si>
  <si>
    <t>Mouly</t>
  </si>
  <si>
    <t>7c:b7:33:2e:76:73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</si>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</sst>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"/>
    <numFmt numFmtId="166" formatCode="0.000000000"/>
    <numFmt numFmtId="167" formatCode="0.000000"/>
  </numFmts>
  <fonts count="3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2" fontId="0" fillId="0" borderId="0" xfId="0" applyNumberFormat="1"/>
    <xf numFmtId="0" fontId="0" fillId="6" borderId="0" xfId="0" applyFill="1"/>
    <xf numFmtId="164" fontId="0" fillId="2" borderId="0" xfId="0" applyNumberFormat="1" applyFill="1"/>
    <xf numFmtId="0" fontId="0" fillId="7" borderId="0" xfId="0" applyFill="1"/>
    <xf numFmtId="166" fontId="0" fillId="0" borderId="0" xfId="0" applyNumberFormat="1"/>
    <xf numFmtId="165" fontId="0" fillId="2" borderId="0" xfId="0" applyNumberFormat="1" applyFill="1"/>
    <xf numFmtId="0" fontId="0" fillId="7" borderId="0" xfId="0" applyFont="1" applyFill="1"/>
    <xf numFmtId="0" fontId="0" fillId="2" borderId="0" xfId="0" applyFont="1" applyFill="1"/>
    <xf numFmtId="22" fontId="0" fillId="2" borderId="0" xfId="0" applyNumberFormat="1" applyFill="1"/>
    <xf numFmtId="167" fontId="0" fillId="2" borderId="0" xfId="0" applyNumberFormat="1" applyFill="1"/>
    <xf numFmtId="22" fontId="1" fillId="0" borderId="0" xfId="0" applyNumberFormat="1" applyFont="1"/>
    <xf numFmtId="0" fontId="1" fillId="0" borderId="0" xfId="0" applyFont="1"/>
    <xf numFmtId="0" fontId="2" fillId="0" borderId="0" xfId="0" applyFont="1"/>
    <xf numFmtId="22" fontId="0" fillId="6" borderId="0" xfId="0" applyNumberFormat="1" applyFill="1"/>
    <xf numFmtId="22" fontId="1" fillId="6" borderId="0" xfId="0" applyNumberFormat="1" applyFont="1" applyFill="1"/>
    <xf numFmtId="0" fontId="1" fillId="6" borderId="0" xfId="0" applyFont="1" applyFill="1"/>
    <xf numFmtId="166" fontId="0" fillId="4" borderId="0" xfId="0" applyNumberFormat="1" applyFill="1"/>
    <xf numFmtId="22" fontId="0" fillId="6" borderId="0" xfId="0" applyNumberFormat="1" applyFont="1" applyFill="1"/>
    <xf numFmtId="0" fontId="0" fillId="6" borderId="0" xfId="0" applyFont="1" applyFill="1"/>
    <xf numFmtId="165" fontId="0" fillId="6" borderId="0" xfId="0" applyNumberFormat="1" applyFill="1"/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test1!$E$37:$E$43</c:f>
              <c:numCache>
                <c:formatCode>General</c:formatCode>
                <c:ptCount val="7"/>
                <c:pt idx="0">
                  <c:v>34.813207939999998</c:v>
                </c:pt>
                <c:pt idx="1">
                  <c:v>34.81322274</c:v>
                </c:pt>
                <c:pt idx="2">
                  <c:v>34.813217940000001</c:v>
                </c:pt>
                <c:pt idx="3">
                  <c:v>34.810968500000001</c:v>
                </c:pt>
                <c:pt idx="6">
                  <c:v>34.813028933643125</c:v>
                </c:pt>
              </c:numCache>
            </c:numRef>
          </c:xVal>
          <c:yVal>
            <c:numRef>
              <c:f>test1!$F$37:$F$43</c:f>
              <c:numCache>
                <c:formatCode>General</c:formatCode>
                <c:ptCount val="7"/>
                <c:pt idx="0">
                  <c:v>32.168766650000002</c:v>
                </c:pt>
                <c:pt idx="1">
                  <c:v>32.168666950000002</c:v>
                </c:pt>
                <c:pt idx="2">
                  <c:v>32.168680010000003</c:v>
                </c:pt>
                <c:pt idx="3">
                  <c:v>32.168744609999997</c:v>
                </c:pt>
                <c:pt idx="6">
                  <c:v>32.168722871669914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208"/>
        <c:axId val="146150384"/>
      </c:scatterChart>
      <c:valAx>
        <c:axId val="1461492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150384"/>
        <c:crosses val="autoZero"/>
        <c:crossBetween val="midCat"/>
      </c:valAx>
      <c:valAx>
        <c:axId val="146150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1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35</xdr:row>
      <xdr:rowOff>85725</xdr:rowOff>
    </xdr:from>
    <xdr:to>
      <xdr:col>15</xdr:col>
      <xdr:colOff>9525</xdr:colOff>
      <xdr:row>54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rightToLeft="1" tabSelected="1" topLeftCell="A15" workbookViewId="0">
      <selection activeCell="B24" sqref="B24"/>
    </sheetView>
  </sheetViews>
  <sheetFormatPr defaultRowHeight="14.25" x14ac:dyDescent="0.2"/>
  <cols>
    <col min="1" max="1" width="16" customWidth="1"/>
    <col min="2" max="2" width="48.75" customWidth="1"/>
    <col min="3" max="3" width="30.625" customWidth="1"/>
    <col min="4" max="4" width="15.5" bestFit="1" customWidth="1"/>
    <col min="5" max="5" width="11.375" bestFit="1" customWidth="1"/>
    <col min="6" max="6" width="19.625" bestFit="1" customWidth="1"/>
    <col min="8" max="8" width="9" customWidth="1"/>
  </cols>
  <sheetData>
    <row r="1" spans="1:46" x14ac:dyDescent="0.2">
      <c r="A1" s="1" t="s">
        <v>81</v>
      </c>
    </row>
    <row r="3" spans="1:46" s="1" customFormat="1" x14ac:dyDescent="0.2">
      <c r="A3" s="14">
        <v>43035.67628472222</v>
      </c>
      <c r="B3" s="1" t="s">
        <v>31</v>
      </c>
      <c r="C3" s="1">
        <v>32.168766650000002</v>
      </c>
      <c r="D3" s="1">
        <v>34.813207939999998</v>
      </c>
      <c r="E3" s="1">
        <v>37</v>
      </c>
      <c r="F3" s="1">
        <v>9</v>
      </c>
      <c r="G3" s="1" t="s">
        <v>32</v>
      </c>
      <c r="H3" s="1" t="s">
        <v>33</v>
      </c>
      <c r="I3" s="1">
        <v>6</v>
      </c>
      <c r="J3" s="1">
        <v>-94</v>
      </c>
      <c r="K3" s="1" t="s">
        <v>34</v>
      </c>
      <c r="L3" s="1" t="s">
        <v>35</v>
      </c>
      <c r="M3" s="1">
        <v>11</v>
      </c>
      <c r="N3" s="1">
        <v>-89</v>
      </c>
      <c r="O3" s="1" t="s">
        <v>36</v>
      </c>
      <c r="P3" s="1" t="s">
        <v>37</v>
      </c>
      <c r="Q3" s="1">
        <v>13</v>
      </c>
      <c r="R3" s="1">
        <v>-88</v>
      </c>
      <c r="S3" s="1" t="s">
        <v>38</v>
      </c>
      <c r="T3" s="1" t="s">
        <v>39</v>
      </c>
      <c r="U3" s="1">
        <v>6</v>
      </c>
      <c r="V3" s="1">
        <v>-87</v>
      </c>
      <c r="W3" s="1" t="s">
        <v>40</v>
      </c>
      <c r="X3" s="1" t="s">
        <v>41</v>
      </c>
      <c r="Y3" s="1">
        <v>11</v>
      </c>
      <c r="Z3" s="1">
        <v>-86</v>
      </c>
      <c r="AA3" s="1" t="s">
        <v>42</v>
      </c>
      <c r="AB3" s="1" t="s">
        <v>43</v>
      </c>
      <c r="AC3" s="1">
        <v>8</v>
      </c>
      <c r="AD3" s="1">
        <v>-85</v>
      </c>
      <c r="AE3" s="1" t="s">
        <v>44</v>
      </c>
      <c r="AF3" s="1" t="s">
        <v>45</v>
      </c>
      <c r="AG3" s="1">
        <v>1</v>
      </c>
      <c r="AH3" s="1">
        <v>-82</v>
      </c>
      <c r="AI3" s="1" t="s">
        <v>46</v>
      </c>
      <c r="AJ3" s="1" t="s">
        <v>47</v>
      </c>
      <c r="AK3" s="1">
        <v>2</v>
      </c>
      <c r="AL3" s="1">
        <v>-81</v>
      </c>
      <c r="AM3" s="1" t="s">
        <v>48</v>
      </c>
      <c r="AN3" s="1" t="s">
        <v>49</v>
      </c>
      <c r="AO3" s="1">
        <v>1</v>
      </c>
      <c r="AP3" s="1">
        <v>-80</v>
      </c>
    </row>
    <row r="4" spans="1:46" x14ac:dyDescent="0.2">
      <c r="A4" s="6">
        <v>43035.676307870373</v>
      </c>
      <c r="B4" t="s">
        <v>31</v>
      </c>
      <c r="C4">
        <v>32.168764250000002</v>
      </c>
      <c r="D4">
        <v>34.813212249999999</v>
      </c>
      <c r="E4">
        <v>36</v>
      </c>
      <c r="F4">
        <v>1</v>
      </c>
      <c r="G4" t="s">
        <v>42</v>
      </c>
      <c r="H4" t="s">
        <v>43</v>
      </c>
      <c r="I4">
        <v>8</v>
      </c>
      <c r="J4">
        <v>-79</v>
      </c>
    </row>
    <row r="5" spans="1:46" s="7" customFormat="1" x14ac:dyDescent="0.2">
      <c r="A5" s="19">
        <v>43035.677164351851</v>
      </c>
      <c r="B5" s="7" t="s">
        <v>31</v>
      </c>
      <c r="C5" s="7">
        <v>32.168709929999999</v>
      </c>
      <c r="D5" s="25">
        <v>34.813236029999999</v>
      </c>
      <c r="E5" s="7">
        <v>39</v>
      </c>
      <c r="F5" s="7">
        <v>4</v>
      </c>
      <c r="G5" s="7" t="s">
        <v>50</v>
      </c>
      <c r="H5" s="7" t="s">
        <v>51</v>
      </c>
      <c r="I5" s="7">
        <v>11</v>
      </c>
      <c r="J5" s="7">
        <v>-91</v>
      </c>
      <c r="K5" s="7" t="s">
        <v>52</v>
      </c>
      <c r="L5" s="7" t="s">
        <v>53</v>
      </c>
      <c r="M5" s="7">
        <v>1</v>
      </c>
      <c r="N5" s="7">
        <v>-88</v>
      </c>
      <c r="O5" s="7" t="s">
        <v>32</v>
      </c>
      <c r="P5" s="7" t="s">
        <v>33</v>
      </c>
      <c r="Q5" s="7">
        <v>6</v>
      </c>
      <c r="R5" s="7">
        <v>-83</v>
      </c>
      <c r="S5" s="7" t="s">
        <v>44</v>
      </c>
      <c r="T5" s="7" t="s">
        <v>45</v>
      </c>
      <c r="U5" s="7">
        <v>1</v>
      </c>
      <c r="V5" s="7">
        <v>-77</v>
      </c>
    </row>
    <row r="6" spans="1:46" s="1" customFormat="1" x14ac:dyDescent="0.2">
      <c r="A6" s="14">
        <v>43035.676817129628</v>
      </c>
      <c r="B6" s="1" t="s">
        <v>54</v>
      </c>
      <c r="C6" s="1">
        <v>32.168666950000002</v>
      </c>
      <c r="D6" s="1">
        <v>34.81322274</v>
      </c>
      <c r="E6" s="1">
        <v>38</v>
      </c>
      <c r="F6" s="1">
        <v>9</v>
      </c>
      <c r="G6" s="1" t="s">
        <v>52</v>
      </c>
      <c r="H6" s="1" t="s">
        <v>53</v>
      </c>
      <c r="I6" s="1">
        <v>1</v>
      </c>
      <c r="J6" s="1">
        <v>-94</v>
      </c>
      <c r="K6" s="1" t="s">
        <v>32</v>
      </c>
      <c r="L6" s="1" t="s">
        <v>33</v>
      </c>
      <c r="M6" s="1">
        <v>6</v>
      </c>
      <c r="N6" s="1">
        <v>-93</v>
      </c>
      <c r="O6" s="1" t="s">
        <v>48</v>
      </c>
      <c r="P6" s="1" t="s">
        <v>49</v>
      </c>
      <c r="Q6" s="1">
        <v>1</v>
      </c>
      <c r="R6" s="1">
        <v>-92</v>
      </c>
      <c r="S6" s="1" t="s">
        <v>38</v>
      </c>
      <c r="T6" s="1" t="s">
        <v>39</v>
      </c>
      <c r="U6" s="1">
        <v>6</v>
      </c>
      <c r="V6" s="1">
        <v>-92</v>
      </c>
      <c r="W6" s="1" t="s">
        <v>42</v>
      </c>
      <c r="X6" s="1" t="s">
        <v>43</v>
      </c>
      <c r="Y6" s="1">
        <v>8</v>
      </c>
      <c r="Z6" s="1">
        <v>-90</v>
      </c>
      <c r="AA6" s="1" t="s">
        <v>40</v>
      </c>
      <c r="AB6" s="1" t="s">
        <v>41</v>
      </c>
      <c r="AC6" s="1">
        <v>11</v>
      </c>
      <c r="AD6" s="1">
        <v>-90</v>
      </c>
      <c r="AE6" s="1" t="s">
        <v>34</v>
      </c>
      <c r="AF6" s="1" t="s">
        <v>35</v>
      </c>
      <c r="AG6" s="1">
        <v>11</v>
      </c>
      <c r="AH6" s="1">
        <v>-87</v>
      </c>
      <c r="AI6" s="1" t="s">
        <v>46</v>
      </c>
      <c r="AJ6" s="1" t="s">
        <v>47</v>
      </c>
      <c r="AK6" s="1">
        <v>2</v>
      </c>
      <c r="AL6" s="1">
        <v>-83</v>
      </c>
      <c r="AM6" s="1" t="s">
        <v>44</v>
      </c>
      <c r="AN6" s="1" t="s">
        <v>45</v>
      </c>
      <c r="AO6" s="1">
        <v>1</v>
      </c>
      <c r="AP6" s="1">
        <v>-81</v>
      </c>
    </row>
    <row r="7" spans="1:46" s="1" customFormat="1" x14ac:dyDescent="0.2">
      <c r="A7" s="14">
        <v>43035.676990740743</v>
      </c>
      <c r="B7" s="1" t="s">
        <v>54</v>
      </c>
      <c r="C7" s="1">
        <v>32.168680010000003</v>
      </c>
      <c r="D7" s="1">
        <v>34.813217940000001</v>
      </c>
      <c r="E7" s="1">
        <v>39</v>
      </c>
      <c r="F7" s="1">
        <v>2</v>
      </c>
      <c r="G7" s="1" t="s">
        <v>55</v>
      </c>
      <c r="H7" s="1" t="s">
        <v>56</v>
      </c>
      <c r="I7" s="1">
        <v>1</v>
      </c>
      <c r="J7" s="1">
        <v>-96</v>
      </c>
      <c r="K7" s="1" t="s">
        <v>32</v>
      </c>
      <c r="L7" s="1" t="s">
        <v>33</v>
      </c>
      <c r="M7" s="1">
        <v>6</v>
      </c>
      <c r="N7" s="1">
        <v>-87</v>
      </c>
    </row>
    <row r="8" spans="1:46" s="1" customFormat="1" x14ac:dyDescent="0.2">
      <c r="A8" s="14">
        <v>43035.677685185183</v>
      </c>
      <c r="B8" s="1" t="s">
        <v>31</v>
      </c>
      <c r="C8" s="1">
        <v>32.168744609999997</v>
      </c>
      <c r="D8" s="1">
        <v>34.810968500000001</v>
      </c>
      <c r="E8" s="1">
        <v>26</v>
      </c>
      <c r="F8" s="1">
        <v>10</v>
      </c>
      <c r="G8" s="1" t="s">
        <v>48</v>
      </c>
      <c r="H8" s="1" t="s">
        <v>49</v>
      </c>
      <c r="I8" s="1">
        <v>1</v>
      </c>
      <c r="J8" s="1">
        <v>-91</v>
      </c>
      <c r="K8" s="1" t="s">
        <v>57</v>
      </c>
      <c r="L8" s="1" t="s">
        <v>58</v>
      </c>
      <c r="M8" s="1">
        <v>9</v>
      </c>
      <c r="N8" s="1">
        <v>-91</v>
      </c>
      <c r="O8" s="1" t="s">
        <v>59</v>
      </c>
      <c r="P8" s="1" t="s">
        <v>60</v>
      </c>
      <c r="Q8" s="1">
        <v>36</v>
      </c>
      <c r="R8" s="1">
        <v>-91</v>
      </c>
      <c r="S8" s="1" t="s">
        <v>61</v>
      </c>
      <c r="T8" s="1" t="s">
        <v>62</v>
      </c>
      <c r="U8" s="1">
        <v>1</v>
      </c>
      <c r="V8" s="1">
        <v>-88</v>
      </c>
      <c r="W8" s="1" t="s">
        <v>63</v>
      </c>
      <c r="X8" s="1" t="s">
        <v>64</v>
      </c>
      <c r="Y8" s="1">
        <v>11</v>
      </c>
      <c r="Z8" s="1">
        <v>-87</v>
      </c>
      <c r="AA8" s="1" t="s">
        <v>36</v>
      </c>
      <c r="AB8" s="1" t="s">
        <v>37</v>
      </c>
      <c r="AC8" s="1">
        <v>13</v>
      </c>
      <c r="AD8" s="1">
        <v>-86</v>
      </c>
      <c r="AE8" s="1" t="s">
        <v>65</v>
      </c>
      <c r="AF8" s="1" t="s">
        <v>66</v>
      </c>
      <c r="AG8" s="1">
        <v>1</v>
      </c>
      <c r="AH8" s="1">
        <v>-86</v>
      </c>
      <c r="AI8" s="1" t="s">
        <v>40</v>
      </c>
      <c r="AJ8" s="1" t="s">
        <v>41</v>
      </c>
      <c r="AK8" s="1">
        <v>11</v>
      </c>
      <c r="AL8" s="1">
        <v>-85</v>
      </c>
      <c r="AM8" s="1" t="s">
        <v>38</v>
      </c>
      <c r="AN8" s="1" t="s">
        <v>39</v>
      </c>
      <c r="AO8" s="1">
        <v>6</v>
      </c>
      <c r="AP8" s="1">
        <v>-85</v>
      </c>
      <c r="AQ8" s="1" t="s">
        <v>46</v>
      </c>
      <c r="AR8" s="1" t="s">
        <v>47</v>
      </c>
      <c r="AS8" s="1">
        <v>2</v>
      </c>
      <c r="AT8" s="1">
        <v>-85</v>
      </c>
    </row>
    <row r="9" spans="1:46" x14ac:dyDescent="0.2">
      <c r="A9" s="6">
        <v>43035.677685185183</v>
      </c>
      <c r="B9" t="s">
        <v>54</v>
      </c>
      <c r="C9">
        <v>32.168747439999997</v>
      </c>
      <c r="D9">
        <v>34.8109599</v>
      </c>
      <c r="E9">
        <v>41</v>
      </c>
      <c r="F9">
        <v>10</v>
      </c>
      <c r="G9" t="s">
        <v>55</v>
      </c>
      <c r="H9" t="s">
        <v>56</v>
      </c>
      <c r="I9">
        <v>1</v>
      </c>
      <c r="J9">
        <v>-96</v>
      </c>
      <c r="K9" t="s">
        <v>67</v>
      </c>
      <c r="L9" t="s">
        <v>68</v>
      </c>
      <c r="M9">
        <v>8</v>
      </c>
      <c r="N9">
        <v>-96</v>
      </c>
      <c r="O9" t="s">
        <v>48</v>
      </c>
      <c r="P9" t="s">
        <v>49</v>
      </c>
      <c r="Q9">
        <v>1</v>
      </c>
      <c r="R9">
        <v>-92</v>
      </c>
      <c r="S9" t="s">
        <v>50</v>
      </c>
      <c r="T9" t="s">
        <v>51</v>
      </c>
      <c r="U9">
        <v>11</v>
      </c>
      <c r="V9">
        <v>-92</v>
      </c>
      <c r="W9" t="s">
        <v>69</v>
      </c>
      <c r="X9" t="s">
        <v>70</v>
      </c>
      <c r="Y9">
        <v>5</v>
      </c>
      <c r="Z9">
        <v>-92</v>
      </c>
      <c r="AA9" t="s">
        <v>65</v>
      </c>
      <c r="AB9" t="s">
        <v>66</v>
      </c>
      <c r="AC9">
        <v>1</v>
      </c>
      <c r="AD9">
        <v>-90</v>
      </c>
      <c r="AE9" t="s">
        <v>61</v>
      </c>
      <c r="AF9" t="s">
        <v>62</v>
      </c>
      <c r="AG9">
        <v>1</v>
      </c>
      <c r="AH9">
        <v>-90</v>
      </c>
      <c r="AI9" t="s">
        <v>71</v>
      </c>
      <c r="AJ9" t="s">
        <v>72</v>
      </c>
      <c r="AK9">
        <v>6</v>
      </c>
      <c r="AL9">
        <v>-90</v>
      </c>
      <c r="AM9" t="s">
        <v>40</v>
      </c>
      <c r="AN9" t="s">
        <v>41</v>
      </c>
      <c r="AO9">
        <v>11</v>
      </c>
      <c r="AP9">
        <v>-89</v>
      </c>
      <c r="AQ9" t="s">
        <v>59</v>
      </c>
      <c r="AR9" t="s">
        <v>73</v>
      </c>
      <c r="AS9">
        <v>6</v>
      </c>
      <c r="AT9">
        <v>-89</v>
      </c>
    </row>
    <row r="10" spans="1:46" x14ac:dyDescent="0.2">
      <c r="A10" s="6">
        <v>43035.678032407406</v>
      </c>
      <c r="B10" t="s">
        <v>54</v>
      </c>
      <c r="C10">
        <v>32.167639489999999</v>
      </c>
      <c r="D10">
        <v>34.809886970000001</v>
      </c>
      <c r="E10">
        <v>45</v>
      </c>
      <c r="F10">
        <v>10</v>
      </c>
      <c r="G10" t="s">
        <v>67</v>
      </c>
      <c r="H10" t="s">
        <v>68</v>
      </c>
      <c r="I10">
        <v>8</v>
      </c>
      <c r="J10">
        <v>-96</v>
      </c>
      <c r="K10" t="s">
        <v>69</v>
      </c>
      <c r="L10" t="s">
        <v>70</v>
      </c>
      <c r="M10">
        <v>5</v>
      </c>
      <c r="N10">
        <v>-92</v>
      </c>
      <c r="O10" t="s">
        <v>65</v>
      </c>
      <c r="P10" t="s">
        <v>66</v>
      </c>
      <c r="Q10">
        <v>1</v>
      </c>
      <c r="R10">
        <v>-90</v>
      </c>
      <c r="S10" t="s">
        <v>61</v>
      </c>
      <c r="T10" t="s">
        <v>62</v>
      </c>
      <c r="U10">
        <v>1</v>
      </c>
      <c r="V10">
        <v>-90</v>
      </c>
      <c r="W10" t="s">
        <v>71</v>
      </c>
      <c r="X10" t="s">
        <v>72</v>
      </c>
      <c r="Y10">
        <v>6</v>
      </c>
      <c r="Z10">
        <v>-90</v>
      </c>
      <c r="AA10" t="s">
        <v>74</v>
      </c>
      <c r="AB10" t="s">
        <v>75</v>
      </c>
      <c r="AC10">
        <v>11</v>
      </c>
      <c r="AD10">
        <v>-90</v>
      </c>
      <c r="AE10" t="s">
        <v>40</v>
      </c>
      <c r="AF10" t="s">
        <v>41</v>
      </c>
      <c r="AG10">
        <v>11</v>
      </c>
      <c r="AH10">
        <v>-89</v>
      </c>
      <c r="AI10" t="s">
        <v>59</v>
      </c>
      <c r="AJ10" t="s">
        <v>73</v>
      </c>
      <c r="AK10">
        <v>6</v>
      </c>
      <c r="AL10">
        <v>-89</v>
      </c>
      <c r="AM10" t="s">
        <v>38</v>
      </c>
      <c r="AN10" t="s">
        <v>39</v>
      </c>
      <c r="AO10">
        <v>6</v>
      </c>
      <c r="AP10">
        <v>-88</v>
      </c>
      <c r="AQ10" t="s">
        <v>46</v>
      </c>
      <c r="AR10" t="s">
        <v>47</v>
      </c>
      <c r="AS10">
        <v>2</v>
      </c>
      <c r="AT10">
        <v>-87</v>
      </c>
    </row>
    <row r="12" spans="1:46" x14ac:dyDescent="0.2">
      <c r="B12" s="5"/>
      <c r="C12" s="5"/>
      <c r="D12" s="5"/>
      <c r="E12" s="5"/>
      <c r="F12" s="5"/>
      <c r="G12" s="5"/>
      <c r="H12" s="5"/>
      <c r="I12" s="5"/>
      <c r="J12" s="5"/>
    </row>
    <row r="13" spans="1:46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46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46" x14ac:dyDescent="0.2">
      <c r="B15" s="5"/>
      <c r="C15" s="5"/>
      <c r="D15" s="5"/>
      <c r="E15" s="5"/>
      <c r="F15" s="5"/>
      <c r="G15" s="5"/>
      <c r="H15" s="5"/>
      <c r="I15" s="5"/>
      <c r="J15" s="5"/>
      <c r="L15" t="s">
        <v>30</v>
      </c>
      <c r="M15" s="5" t="s">
        <v>29</v>
      </c>
    </row>
    <row r="16" spans="1:46" x14ac:dyDescent="0.2">
      <c r="B16" s="5"/>
      <c r="C16" s="5"/>
      <c r="D16" s="5"/>
      <c r="E16" s="5"/>
      <c r="F16" s="5"/>
      <c r="G16" s="5"/>
      <c r="H16" s="5"/>
      <c r="I16" s="5"/>
      <c r="J16" s="5"/>
      <c r="L16" s="4">
        <v>2</v>
      </c>
      <c r="M16" s="4" t="s">
        <v>17</v>
      </c>
    </row>
    <row r="17" spans="2:15" x14ac:dyDescent="0.2">
      <c r="B17" s="5"/>
      <c r="C17" s="5"/>
      <c r="D17" s="5"/>
      <c r="E17" s="5"/>
      <c r="F17" s="5"/>
      <c r="G17" s="5"/>
      <c r="H17" s="5"/>
      <c r="I17" s="5"/>
      <c r="J17" s="5"/>
      <c r="L17" s="4">
        <v>10000</v>
      </c>
      <c r="M17" s="4" t="s">
        <v>18</v>
      </c>
    </row>
    <row r="18" spans="2:15" x14ac:dyDescent="0.2">
      <c r="B18" s="5"/>
      <c r="C18" s="5"/>
      <c r="D18" s="5"/>
      <c r="E18" s="5"/>
      <c r="F18" s="5"/>
      <c r="G18" s="5"/>
      <c r="H18" s="5"/>
      <c r="I18" s="5"/>
      <c r="J18" s="5"/>
      <c r="L18" s="4">
        <v>0.4</v>
      </c>
      <c r="M18" s="4" t="s">
        <v>21</v>
      </c>
    </row>
    <row r="19" spans="2:15" x14ac:dyDescent="0.2">
      <c r="B19" s="5"/>
      <c r="C19" s="5"/>
      <c r="D19" s="5"/>
      <c r="E19" s="5"/>
      <c r="F19" s="5"/>
      <c r="G19" s="5"/>
      <c r="H19" s="5"/>
      <c r="I19" s="5"/>
      <c r="J19" s="5"/>
      <c r="L19" s="4">
        <v>3</v>
      </c>
      <c r="M19" s="4" t="s">
        <v>22</v>
      </c>
    </row>
    <row r="20" spans="2:15" x14ac:dyDescent="0.2">
      <c r="B20" s="5"/>
      <c r="C20" s="5"/>
      <c r="D20" s="5"/>
      <c r="E20" s="5"/>
      <c r="F20" s="5"/>
      <c r="G20" s="5"/>
      <c r="H20" s="5"/>
      <c r="I20" s="5"/>
      <c r="J20" s="5"/>
      <c r="L20" s="4">
        <v>-120</v>
      </c>
      <c r="M20" s="4" t="s">
        <v>23</v>
      </c>
    </row>
    <row r="21" spans="2:15" x14ac:dyDescent="0.2">
      <c r="B21" s="5"/>
      <c r="C21" s="5"/>
      <c r="D21" s="5"/>
      <c r="E21" s="5"/>
      <c r="F21" s="5"/>
      <c r="G21" s="5"/>
      <c r="H21" s="5"/>
      <c r="I21" s="5"/>
      <c r="J21" s="5"/>
      <c r="L21" s="4">
        <v>100</v>
      </c>
      <c r="M21" s="4" t="s">
        <v>24</v>
      </c>
    </row>
    <row r="24" spans="2:15" x14ac:dyDescent="0.2">
      <c r="F24" t="s">
        <v>33</v>
      </c>
      <c r="J24" t="s">
        <v>49</v>
      </c>
      <c r="N24" t="s">
        <v>47</v>
      </c>
    </row>
    <row r="25" spans="2:15" x14ac:dyDescent="0.2">
      <c r="C25" s="2" t="s">
        <v>25</v>
      </c>
      <c r="D25" s="2" t="s">
        <v>20</v>
      </c>
      <c r="E25" s="2" t="s">
        <v>28</v>
      </c>
      <c r="F25" s="2" t="s">
        <v>10</v>
      </c>
      <c r="G25" s="2"/>
      <c r="H25" s="2" t="s">
        <v>19</v>
      </c>
      <c r="I25" s="2" t="s">
        <v>27</v>
      </c>
      <c r="J25" s="2" t="s">
        <v>9</v>
      </c>
      <c r="K25" s="2"/>
      <c r="L25" s="2" t="s">
        <v>16</v>
      </c>
      <c r="M25" s="2" t="s">
        <v>26</v>
      </c>
      <c r="N25" s="2" t="s">
        <v>8</v>
      </c>
      <c r="O25" s="2"/>
    </row>
    <row r="26" spans="2:15" x14ac:dyDescent="0.2">
      <c r="F26">
        <v>-91</v>
      </c>
      <c r="J26">
        <v>-70</v>
      </c>
      <c r="N26">
        <v>-60</v>
      </c>
      <c r="O26" s="2" t="s">
        <v>7</v>
      </c>
    </row>
    <row r="27" spans="2:15" x14ac:dyDescent="0.2">
      <c r="C27" s="11">
        <f>L27*H27*D27</f>
        <v>0.51961587962569489</v>
      </c>
      <c r="D27">
        <f>$L$17/(POWER(E27,$L$18)*POWER(F$26,$L$16))</f>
        <v>0.77815966064153386</v>
      </c>
      <c r="E27">
        <f>IF(F27=$L$20, $L$21,MAX(ABS(F$26-F27),$L$19))</f>
        <v>3</v>
      </c>
      <c r="F27">
        <v>-94</v>
      </c>
      <c r="H27">
        <f>$L$17/(POWER(I27,$L$18)*POWER(J$26,$L$16))</f>
        <v>0.81246361337448403</v>
      </c>
      <c r="I27">
        <f>IF(J27=$L$20, $L$21,MAX(ABS(J$26-J27),$L$19))</f>
        <v>10</v>
      </c>
      <c r="J27">
        <v>-80</v>
      </c>
      <c r="L27">
        <f t="shared" ref="L27:L34" si="0">$L$17/(POWER(M27,$L$18)*POWER(N$26,$L$16))</f>
        <v>0.82188259092073312</v>
      </c>
      <c r="M27">
        <f t="shared" ref="M27:M34" si="1">IF(N27=$L$20, $L$21,MAX(ABS(N$26-N27),$L$19))</f>
        <v>21</v>
      </c>
      <c r="N27">
        <v>-81</v>
      </c>
      <c r="O27" s="2" t="s">
        <v>11</v>
      </c>
    </row>
    <row r="28" spans="2:15" x14ac:dyDescent="0.2">
      <c r="C28" s="7">
        <f>L28*H28*D28</f>
        <v>2.7253270987618355E-2</v>
      </c>
      <c r="D28">
        <f>$L$17/(POWER(E28,$L$18)*POWER(F$26,$L$16))</f>
        <v>0.19138910668531736</v>
      </c>
      <c r="E28">
        <f>IF(F28=$L$20, $L$21,MAX(ABS(F$26-F28),$L$19))</f>
        <v>100</v>
      </c>
      <c r="F28">
        <v>-120</v>
      </c>
      <c r="H28">
        <f>$L$17/(POWER(I28,$L$18)*POWER(J$26,$L$16))</f>
        <v>0.32344759029818632</v>
      </c>
      <c r="I28">
        <f>IF(J28=$L$20, $L$21,MAX(ABS(J$26-J28),$L$19))</f>
        <v>100</v>
      </c>
      <c r="J28" s="3">
        <v>-120</v>
      </c>
      <c r="L28">
        <f t="shared" si="0"/>
        <v>0.44024810901697581</v>
      </c>
      <c r="M28">
        <f t="shared" si="1"/>
        <v>100</v>
      </c>
      <c r="N28" s="3">
        <v>-120</v>
      </c>
      <c r="O28" s="2" t="s">
        <v>12</v>
      </c>
    </row>
    <row r="29" spans="2:15" x14ac:dyDescent="0.2">
      <c r="C29" s="7">
        <f>L29*H29*D29</f>
        <v>7.4848420457567205E-2</v>
      </c>
      <c r="D29">
        <f>$L$17/(POWER(E29,$L$18)*POWER(F$26,$L$16))</f>
        <v>0.52563130255773705</v>
      </c>
      <c r="E29">
        <f>IF(F29=$L$20, $L$21,MAX(ABS(F$26-F29),$L$19))</f>
        <v>8</v>
      </c>
      <c r="F29">
        <v>-83</v>
      </c>
      <c r="H29">
        <f>$L$17/(POWER(I29,$L$18)*POWER(J$26,$L$16))</f>
        <v>0.32344759029818632</v>
      </c>
      <c r="I29">
        <f>IF(J29=$L$20, $L$21,MAX(ABS(J$26-J29),$L$19))</f>
        <v>100</v>
      </c>
      <c r="J29" s="9">
        <v>-120</v>
      </c>
      <c r="L29">
        <f t="shared" si="0"/>
        <v>0.44024810901697581</v>
      </c>
      <c r="M29">
        <f t="shared" si="1"/>
        <v>100</v>
      </c>
      <c r="N29" s="12">
        <v>-120</v>
      </c>
      <c r="O29" s="2" t="s">
        <v>13</v>
      </c>
    </row>
    <row r="30" spans="2:15" x14ac:dyDescent="0.2">
      <c r="C30" s="1">
        <f>L30*H30*D30</f>
        <v>0.3655189739490855</v>
      </c>
      <c r="D30">
        <f>$L$17/(POWER(E30,$L$18)*POWER(F$26,$L$16))</f>
        <v>0.77815966064153386</v>
      </c>
      <c r="E30">
        <f>IF(F30=$L$20, $L$21,MAX(ABS(F$26-F30),$L$19))</f>
        <v>3</v>
      </c>
      <c r="F30" s="7">
        <v>-93</v>
      </c>
      <c r="H30">
        <f>$L$17/(POWER(I30,$L$18)*POWER(J$26,$L$16))</f>
        <v>0.59269989137142554</v>
      </c>
      <c r="I30">
        <f>IF(J30=$L$20, $L$21,MAX(ABS(J$26-J30),$L$19))</f>
        <v>22</v>
      </c>
      <c r="J30" s="7">
        <v>-92</v>
      </c>
      <c r="L30">
        <f t="shared" si="0"/>
        <v>0.79251294511061054</v>
      </c>
      <c r="M30">
        <f t="shared" si="1"/>
        <v>23</v>
      </c>
      <c r="N30" s="7">
        <v>-83</v>
      </c>
      <c r="O30" s="2" t="s">
        <v>14</v>
      </c>
    </row>
    <row r="31" spans="2:15" x14ac:dyDescent="0.2">
      <c r="C31" s="13">
        <f>L31*H31*D31</f>
        <v>9.8763082902615679E-2</v>
      </c>
      <c r="D31">
        <f>$L$17/(POWER(E31,$L$18)*POWER(F$26,$L$16))</f>
        <v>0.69357466187479477</v>
      </c>
      <c r="E31">
        <f>IF(F31=$L$20, $L$21,MAX(ABS(F$26-F31),$L$19))</f>
        <v>4</v>
      </c>
      <c r="F31" s="7">
        <v>-87</v>
      </c>
      <c r="H31">
        <f>$L$17/(POWER(I31,$L$18)*POWER(J$26,$L$16))</f>
        <v>0.32344759029818632</v>
      </c>
      <c r="I31">
        <f>IF(J31=$L$20, $L$21,MAX(ABS(J$26-J31),$L$19))</f>
        <v>100</v>
      </c>
      <c r="J31" s="3">
        <v>-120</v>
      </c>
      <c r="L31">
        <f t="shared" si="0"/>
        <v>0.44024810901697581</v>
      </c>
      <c r="M31">
        <f t="shared" si="1"/>
        <v>100</v>
      </c>
      <c r="N31" s="3">
        <v>-120</v>
      </c>
      <c r="O31" s="2" t="s">
        <v>15</v>
      </c>
    </row>
    <row r="32" spans="2:15" x14ac:dyDescent="0.2">
      <c r="C32" s="1">
        <f t="shared" ref="C32:C34" si="2">L32*H32*D32</f>
        <v>8.8583923774065279E-2</v>
      </c>
      <c r="D32">
        <f t="shared" ref="D32:D34" si="3">$L$17/(POWER(E32,$L$18)*POWER(F$26,$L$16))</f>
        <v>0.19138910668531736</v>
      </c>
      <c r="E32">
        <f t="shared" ref="E32:E34" si="4">IF(F32=$L$20, $L$21,MAX(ABS(F$26-F32),$L$19))</f>
        <v>100</v>
      </c>
      <c r="F32" s="3">
        <v>-120</v>
      </c>
      <c r="H32">
        <f t="shared" ref="H32:H34" si="5">$L$17/(POWER(I32,$L$18)*POWER(J$26,$L$16))</f>
        <v>0.60383210761523254</v>
      </c>
      <c r="I32">
        <f t="shared" ref="I32:I34" si="6">IF(J32=$L$20, $L$21,MAX(ABS(J$26-J32),$L$19))</f>
        <v>21</v>
      </c>
      <c r="J32" s="7">
        <v>-91</v>
      </c>
      <c r="L32">
        <f t="shared" si="0"/>
        <v>0.76651647858956373</v>
      </c>
      <c r="M32">
        <f t="shared" si="1"/>
        <v>25</v>
      </c>
      <c r="N32" s="7">
        <v>-85</v>
      </c>
      <c r="O32" s="2" t="s">
        <v>76</v>
      </c>
    </row>
    <row r="33" spans="2:15" x14ac:dyDescent="0.2">
      <c r="C33" s="7">
        <f t="shared" si="2"/>
        <v>4.9940117776069881E-2</v>
      </c>
      <c r="D33">
        <f t="shared" si="3"/>
        <v>0.19138910668531736</v>
      </c>
      <c r="E33">
        <f t="shared" si="4"/>
        <v>100</v>
      </c>
      <c r="F33" s="3">
        <v>-120</v>
      </c>
      <c r="H33">
        <f t="shared" si="5"/>
        <v>0.59269989137142554</v>
      </c>
      <c r="I33">
        <f t="shared" si="6"/>
        <v>22</v>
      </c>
      <c r="J33" s="7">
        <v>-92</v>
      </c>
      <c r="L33">
        <f t="shared" si="0"/>
        <v>0.44024810901697581</v>
      </c>
      <c r="M33">
        <f t="shared" si="1"/>
        <v>100</v>
      </c>
      <c r="N33" s="3">
        <v>-120</v>
      </c>
      <c r="O33" s="2" t="s">
        <v>77</v>
      </c>
    </row>
    <row r="34" spans="2:15" x14ac:dyDescent="0.2">
      <c r="B34" t="s">
        <v>80</v>
      </c>
      <c r="C34" s="7">
        <f t="shared" si="2"/>
        <v>4.6012213777222352E-2</v>
      </c>
      <c r="D34" s="5">
        <f t="shared" si="3"/>
        <v>0.19138910668531736</v>
      </c>
      <c r="E34" s="5">
        <f t="shared" si="4"/>
        <v>100</v>
      </c>
      <c r="F34" s="3">
        <v>-120</v>
      </c>
      <c r="G34" s="5"/>
      <c r="H34">
        <f t="shared" si="5"/>
        <v>0.32344759029818632</v>
      </c>
      <c r="I34">
        <f t="shared" si="6"/>
        <v>100</v>
      </c>
      <c r="J34" s="3">
        <v>-120</v>
      </c>
      <c r="K34" s="5"/>
      <c r="L34" s="5">
        <f t="shared" si="0"/>
        <v>0.74327922385206535</v>
      </c>
      <c r="M34" s="5">
        <f t="shared" si="1"/>
        <v>27</v>
      </c>
      <c r="N34" s="7">
        <v>-87</v>
      </c>
    </row>
    <row r="35" spans="2:15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5" x14ac:dyDescent="0.2">
      <c r="D36" s="2" t="s">
        <v>79</v>
      </c>
      <c r="E36" s="2" t="s">
        <v>0</v>
      </c>
      <c r="F36" s="2" t="s">
        <v>78</v>
      </c>
    </row>
    <row r="37" spans="2:15" x14ac:dyDescent="0.2">
      <c r="D37">
        <v>37</v>
      </c>
      <c r="E37">
        <f>D3</f>
        <v>34.813207939999998</v>
      </c>
      <c r="F37">
        <f>C3</f>
        <v>32.168766650000002</v>
      </c>
      <c r="G37">
        <v>1</v>
      </c>
    </row>
    <row r="38" spans="2:15" x14ac:dyDescent="0.2">
      <c r="D38">
        <v>38</v>
      </c>
      <c r="E38">
        <v>34.81322274</v>
      </c>
      <c r="F38">
        <v>32.168666950000002</v>
      </c>
      <c r="G38">
        <v>2</v>
      </c>
    </row>
    <row r="39" spans="2:15" x14ac:dyDescent="0.2">
      <c r="D39">
        <v>39</v>
      </c>
      <c r="E39">
        <v>34.813217940000001</v>
      </c>
      <c r="F39">
        <v>32.168680010000003</v>
      </c>
      <c r="G39">
        <v>3</v>
      </c>
    </row>
    <row r="40" spans="2:15" x14ac:dyDescent="0.2">
      <c r="D40">
        <v>26</v>
      </c>
      <c r="E40">
        <v>34.810968500000001</v>
      </c>
      <c r="F40">
        <v>32.168744609999997</v>
      </c>
      <c r="G40">
        <v>4</v>
      </c>
    </row>
    <row r="43" spans="2:15" x14ac:dyDescent="0.2">
      <c r="D43" s="1">
        <f>D52</f>
        <v>36.616424261326024</v>
      </c>
      <c r="E43" s="1">
        <f>E52</f>
        <v>34.813028933643125</v>
      </c>
      <c r="F43" s="1">
        <f>F52</f>
        <v>32.168722871669914</v>
      </c>
    </row>
    <row r="45" spans="2:15" x14ac:dyDescent="0.2">
      <c r="C45" s="2" t="s">
        <v>1</v>
      </c>
      <c r="D45" s="2" t="s">
        <v>2</v>
      </c>
      <c r="E45" s="2" t="s">
        <v>3</v>
      </c>
      <c r="F45" s="2" t="s">
        <v>4</v>
      </c>
    </row>
    <row r="46" spans="2:15" x14ac:dyDescent="0.2">
      <c r="C46">
        <f>C27</f>
        <v>0.51961587962569489</v>
      </c>
      <c r="D46">
        <f t="shared" ref="D46:F48" si="7">D37*$C46</f>
        <v>19.225787546150713</v>
      </c>
      <c r="E46">
        <f t="shared" si="7"/>
        <v>18.089495666335324</v>
      </c>
      <c r="F46">
        <f t="shared" si="7"/>
        <v>16.715401979313469</v>
      </c>
      <c r="G46">
        <v>1</v>
      </c>
    </row>
    <row r="47" spans="2:15" x14ac:dyDescent="0.2">
      <c r="C47">
        <f>C30</f>
        <v>0.3655189739490855</v>
      </c>
      <c r="D47">
        <f t="shared" si="7"/>
        <v>13.88972101006525</v>
      </c>
      <c r="E47">
        <f t="shared" si="7"/>
        <v>12.724893455785772</v>
      </c>
      <c r="F47">
        <f t="shared" si="7"/>
        <v>11.758258136873858</v>
      </c>
      <c r="G47">
        <v>2</v>
      </c>
    </row>
    <row r="48" spans="2:15" x14ac:dyDescent="0.2">
      <c r="C48">
        <f>C31</f>
        <v>9.8763082902615679E-2</v>
      </c>
      <c r="D48">
        <f t="shared" si="7"/>
        <v>3.8517602332020116</v>
      </c>
      <c r="E48">
        <f t="shared" si="7"/>
        <v>3.4382607295150476</v>
      </c>
      <c r="F48">
        <f t="shared" si="7"/>
        <v>3.1770780106953462</v>
      </c>
      <c r="G48">
        <v>3</v>
      </c>
    </row>
    <row r="49" spans="1:7" x14ac:dyDescent="0.2">
      <c r="C49">
        <f>C32</f>
        <v>8.8583923774065279E-2</v>
      </c>
      <c r="D49">
        <f>D40*C49</f>
        <v>2.3031820181256975</v>
      </c>
      <c r="E49">
        <f>E40*C49</f>
        <v>3.0836921801053876</v>
      </c>
      <c r="F49">
        <f>F40*C49</f>
        <v>2.8496336204396129</v>
      </c>
      <c r="G49">
        <v>4</v>
      </c>
    </row>
    <row r="51" spans="1:7" x14ac:dyDescent="0.2">
      <c r="C51">
        <f>SUM(C46:C49)</f>
        <v>1.0724818602514614</v>
      </c>
      <c r="D51">
        <f>SUM(D46:D49)</f>
        <v>39.270450807543675</v>
      </c>
      <c r="E51">
        <f>SUM(E46:E49)</f>
        <v>37.33634203174153</v>
      </c>
      <c r="F51">
        <f>SUM(F46:F49)</f>
        <v>34.500371747322284</v>
      </c>
      <c r="G51" t="s">
        <v>5</v>
      </c>
    </row>
    <row r="52" spans="1:7" x14ac:dyDescent="0.2">
      <c r="D52" s="11">
        <f>D51/C51</f>
        <v>36.616424261326024</v>
      </c>
      <c r="E52" s="8">
        <f>E51/C51</f>
        <v>34.813028933643125</v>
      </c>
      <c r="F52" s="8">
        <f>F51/C51</f>
        <v>32.168722871669914</v>
      </c>
      <c r="G52" t="s">
        <v>6</v>
      </c>
    </row>
    <row r="61" spans="1:7" x14ac:dyDescent="0.2">
      <c r="A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rightToLeft="1" topLeftCell="A47" workbookViewId="0">
      <selection activeCell="I62" sqref="I62"/>
    </sheetView>
  </sheetViews>
  <sheetFormatPr defaultRowHeight="14.25" x14ac:dyDescent="0.2"/>
  <cols>
    <col min="1" max="1" width="17.375" customWidth="1"/>
    <col min="3" max="3" width="30.125" bestFit="1" customWidth="1"/>
    <col min="4" max="4" width="13" customWidth="1"/>
    <col min="5" max="5" width="14.125" customWidth="1"/>
    <col min="6" max="6" width="11.5" bestFit="1" customWidth="1"/>
    <col min="9" max="10" width="9.125" bestFit="1" customWidth="1"/>
    <col min="13" max="14" width="9.125" bestFit="1" customWidth="1"/>
    <col min="17" max="18" width="9.125" bestFit="1" customWidth="1"/>
    <col min="21" max="22" width="9.125" bestFit="1" customWidth="1"/>
    <col min="25" max="26" width="9.125" bestFit="1" customWidth="1"/>
    <col min="29" max="30" width="9.125" bestFit="1" customWidth="1"/>
    <col min="33" max="34" width="9.125" bestFit="1" customWidth="1"/>
    <col min="37" max="38" width="9.125" bestFit="1" customWidth="1"/>
    <col min="41" max="42" width="9.125" bestFit="1" customWidth="1"/>
    <col min="43" max="43" width="8.625" customWidth="1"/>
    <col min="44" max="44" width="20.75" customWidth="1"/>
    <col min="45" max="46" width="9.125" bestFit="1" customWidth="1"/>
  </cols>
  <sheetData>
    <row r="1" spans="1:46" x14ac:dyDescent="0.2">
      <c r="A1" s="6">
        <v>43035.678668981483</v>
      </c>
      <c r="B1" t="s">
        <v>31</v>
      </c>
      <c r="C1">
        <v>32.167553980000001</v>
      </c>
      <c r="D1">
        <v>34.809794449999998</v>
      </c>
      <c r="E1">
        <v>4</v>
      </c>
      <c r="F1">
        <v>2</v>
      </c>
      <c r="G1" t="s">
        <v>83</v>
      </c>
      <c r="H1" t="s">
        <v>82</v>
      </c>
      <c r="I1">
        <v>13</v>
      </c>
      <c r="J1">
        <v>-92</v>
      </c>
      <c r="K1" t="s">
        <v>84</v>
      </c>
      <c r="L1" t="s">
        <v>85</v>
      </c>
      <c r="M1">
        <v>6</v>
      </c>
      <c r="N1">
        <v>-90</v>
      </c>
    </row>
    <row r="2" spans="1:46" s="17" customFormat="1" x14ac:dyDescent="0.2">
      <c r="A2" s="16">
        <v>43035.686006944445</v>
      </c>
      <c r="B2" s="17" t="s">
        <v>31</v>
      </c>
      <c r="C2" s="17">
        <v>32.168936979999998</v>
      </c>
      <c r="D2" s="17">
        <v>34.810614360000002</v>
      </c>
      <c r="E2" s="17">
        <v>29</v>
      </c>
      <c r="F2" s="17">
        <v>10</v>
      </c>
      <c r="G2" s="17" t="s">
        <v>86</v>
      </c>
      <c r="H2" s="17" t="s">
        <v>87</v>
      </c>
      <c r="I2" s="17">
        <v>8</v>
      </c>
      <c r="J2" s="17">
        <v>-91</v>
      </c>
      <c r="K2" s="17" t="s">
        <v>88</v>
      </c>
      <c r="L2" s="17" t="s">
        <v>89</v>
      </c>
      <c r="M2" s="17">
        <v>1</v>
      </c>
      <c r="N2" s="17">
        <v>-89</v>
      </c>
      <c r="O2" s="17" t="s">
        <v>90</v>
      </c>
      <c r="P2" s="17" t="s">
        <v>91</v>
      </c>
      <c r="Q2" s="17">
        <v>6</v>
      </c>
      <c r="R2" s="17">
        <v>-88</v>
      </c>
      <c r="S2" s="17" t="s">
        <v>83</v>
      </c>
      <c r="T2" s="17" t="s">
        <v>82</v>
      </c>
      <c r="U2" s="17">
        <v>13</v>
      </c>
      <c r="V2" s="17">
        <v>-88</v>
      </c>
      <c r="W2" s="17" t="s">
        <v>92</v>
      </c>
      <c r="X2" s="17" t="s">
        <v>93</v>
      </c>
      <c r="Y2" s="17">
        <v>6</v>
      </c>
      <c r="Z2" s="17">
        <v>-84</v>
      </c>
      <c r="AA2" s="17" t="s">
        <v>94</v>
      </c>
      <c r="AB2" s="17" t="s">
        <v>95</v>
      </c>
      <c r="AC2" s="17">
        <v>11</v>
      </c>
      <c r="AD2" s="17">
        <v>-83</v>
      </c>
      <c r="AE2" s="17" t="s">
        <v>96</v>
      </c>
      <c r="AF2" s="17" t="s">
        <v>97</v>
      </c>
      <c r="AG2" s="17">
        <v>13</v>
      </c>
      <c r="AH2" s="17">
        <v>-81</v>
      </c>
      <c r="AI2" s="17" t="s">
        <v>98</v>
      </c>
      <c r="AJ2" s="17" t="s">
        <v>99</v>
      </c>
      <c r="AK2" s="17">
        <v>11</v>
      </c>
      <c r="AL2" s="17">
        <v>-81</v>
      </c>
      <c r="AM2" s="17" t="s">
        <v>100</v>
      </c>
      <c r="AN2" s="17" t="s">
        <v>101</v>
      </c>
      <c r="AO2" s="17">
        <v>6</v>
      </c>
      <c r="AP2" s="17">
        <v>-79</v>
      </c>
      <c r="AQ2" s="17" t="s">
        <v>102</v>
      </c>
      <c r="AR2" s="17" t="s">
        <v>103</v>
      </c>
      <c r="AS2" s="17">
        <v>1</v>
      </c>
      <c r="AT2" s="17">
        <v>-77</v>
      </c>
    </row>
    <row r="3" spans="1:46" s="17" customFormat="1" x14ac:dyDescent="0.2">
      <c r="A3" s="16">
        <v>43035.68613425926</v>
      </c>
      <c r="B3" s="17" t="s">
        <v>31</v>
      </c>
      <c r="C3" s="17">
        <v>32.16787145</v>
      </c>
      <c r="D3" s="17">
        <v>34.81013471</v>
      </c>
      <c r="E3" s="17">
        <v>28</v>
      </c>
      <c r="F3" s="17">
        <v>10</v>
      </c>
      <c r="G3" s="17" t="s">
        <v>86</v>
      </c>
      <c r="H3" s="17" t="s">
        <v>87</v>
      </c>
      <c r="I3" s="17">
        <v>8</v>
      </c>
      <c r="J3" s="17">
        <v>-91</v>
      </c>
      <c r="K3" s="17" t="s">
        <v>88</v>
      </c>
      <c r="L3" s="17" t="s">
        <v>89</v>
      </c>
      <c r="M3" s="17">
        <v>1</v>
      </c>
      <c r="N3" s="17">
        <v>-89</v>
      </c>
      <c r="O3" s="17" t="s">
        <v>90</v>
      </c>
      <c r="P3" s="17" t="s">
        <v>91</v>
      </c>
      <c r="Q3" s="17">
        <v>6</v>
      </c>
      <c r="R3" s="17">
        <v>-88</v>
      </c>
      <c r="S3" s="17" t="s">
        <v>96</v>
      </c>
      <c r="T3" s="17" t="s">
        <v>97</v>
      </c>
      <c r="U3" s="17">
        <v>13</v>
      </c>
      <c r="V3" s="17">
        <v>-88</v>
      </c>
      <c r="W3" s="17" t="s">
        <v>83</v>
      </c>
      <c r="X3" s="17" t="s">
        <v>82</v>
      </c>
      <c r="Y3" s="17">
        <v>13</v>
      </c>
      <c r="Z3" s="17">
        <v>-88</v>
      </c>
      <c r="AA3" s="17" t="s">
        <v>92</v>
      </c>
      <c r="AB3" s="17" t="s">
        <v>93</v>
      </c>
      <c r="AC3" s="17">
        <v>6</v>
      </c>
      <c r="AD3" s="17">
        <v>-84</v>
      </c>
      <c r="AE3" s="17" t="s">
        <v>94</v>
      </c>
      <c r="AF3" s="17" t="s">
        <v>95</v>
      </c>
      <c r="AG3" s="17">
        <v>11</v>
      </c>
      <c r="AH3" s="17">
        <v>-83</v>
      </c>
      <c r="AI3" s="17" t="s">
        <v>104</v>
      </c>
      <c r="AJ3" s="17" t="s">
        <v>105</v>
      </c>
      <c r="AK3" s="17">
        <v>8</v>
      </c>
      <c r="AL3" s="17">
        <v>-81</v>
      </c>
      <c r="AM3" s="17" t="s">
        <v>98</v>
      </c>
      <c r="AN3" s="17" t="s">
        <v>99</v>
      </c>
      <c r="AO3" s="17">
        <v>11</v>
      </c>
      <c r="AP3" s="17">
        <v>-81</v>
      </c>
      <c r="AQ3" s="17" t="s">
        <v>100</v>
      </c>
      <c r="AR3" s="17" t="s">
        <v>101</v>
      </c>
      <c r="AS3" s="17">
        <v>6</v>
      </c>
      <c r="AT3" s="17">
        <v>-79</v>
      </c>
    </row>
    <row r="4" spans="1:46" x14ac:dyDescent="0.2">
      <c r="A4" s="6">
        <v>43035.679606481484</v>
      </c>
      <c r="B4" t="s">
        <v>106</v>
      </c>
      <c r="C4">
        <v>32.167529473254099</v>
      </c>
      <c r="D4">
        <v>34.809702757703</v>
      </c>
      <c r="E4">
        <v>44.784206538209503</v>
      </c>
      <c r="F4">
        <v>10</v>
      </c>
      <c r="G4" t="s">
        <v>107</v>
      </c>
      <c r="H4" t="s">
        <v>108</v>
      </c>
      <c r="I4">
        <v>6</v>
      </c>
      <c r="J4">
        <v>-95</v>
      </c>
      <c r="K4" t="s">
        <v>109</v>
      </c>
      <c r="L4" t="s">
        <v>110</v>
      </c>
      <c r="M4">
        <v>6</v>
      </c>
      <c r="N4">
        <v>-95</v>
      </c>
      <c r="O4" t="s">
        <v>83</v>
      </c>
      <c r="P4" t="s">
        <v>82</v>
      </c>
      <c r="Q4">
        <v>13</v>
      </c>
      <c r="R4">
        <v>-90</v>
      </c>
      <c r="S4" t="s">
        <v>111</v>
      </c>
      <c r="T4" t="s">
        <v>112</v>
      </c>
      <c r="U4">
        <v>2</v>
      </c>
      <c r="V4">
        <v>-90</v>
      </c>
      <c r="W4" t="s">
        <v>113</v>
      </c>
      <c r="X4" t="s">
        <v>114</v>
      </c>
      <c r="Y4">
        <v>5</v>
      </c>
      <c r="Z4">
        <v>-89</v>
      </c>
      <c r="AA4" t="s">
        <v>84</v>
      </c>
      <c r="AB4" t="s">
        <v>115</v>
      </c>
      <c r="AC4">
        <v>44</v>
      </c>
      <c r="AD4">
        <v>-89</v>
      </c>
      <c r="AE4" t="s">
        <v>116</v>
      </c>
      <c r="AF4" t="s">
        <v>117</v>
      </c>
      <c r="AG4">
        <v>44</v>
      </c>
      <c r="AH4">
        <v>-89</v>
      </c>
      <c r="AI4" t="s">
        <v>118</v>
      </c>
      <c r="AJ4" t="s">
        <v>119</v>
      </c>
      <c r="AK4">
        <v>5</v>
      </c>
      <c r="AL4">
        <v>-89</v>
      </c>
      <c r="AM4" t="s">
        <v>111</v>
      </c>
      <c r="AN4" t="s">
        <v>120</v>
      </c>
      <c r="AO4">
        <v>2</v>
      </c>
      <c r="AP4">
        <v>-87</v>
      </c>
      <c r="AQ4" t="s">
        <v>84</v>
      </c>
      <c r="AR4" t="s">
        <v>121</v>
      </c>
      <c r="AS4">
        <v>11</v>
      </c>
      <c r="AT4">
        <v>-84</v>
      </c>
    </row>
    <row r="5" spans="1:46" s="17" customFormat="1" x14ac:dyDescent="0.2">
      <c r="A5" s="16">
        <v>43035.69153935185</v>
      </c>
      <c r="B5" s="17" t="s">
        <v>31</v>
      </c>
      <c r="C5" s="17">
        <v>32.167027040000001</v>
      </c>
      <c r="D5" s="17">
        <v>34.809094629999997</v>
      </c>
      <c r="E5" s="17">
        <v>13</v>
      </c>
      <c r="F5" s="17">
        <v>3</v>
      </c>
      <c r="G5" s="17" t="s">
        <v>122</v>
      </c>
      <c r="H5" s="17" t="s">
        <v>123</v>
      </c>
      <c r="I5" s="17">
        <v>6</v>
      </c>
      <c r="J5" s="17">
        <v>-90</v>
      </c>
      <c r="K5" s="17" t="s">
        <v>96</v>
      </c>
      <c r="L5" s="17" t="s">
        <v>97</v>
      </c>
      <c r="M5" s="17">
        <v>13</v>
      </c>
      <c r="N5" s="17">
        <v>-89</v>
      </c>
      <c r="O5" s="17" t="s">
        <v>83</v>
      </c>
      <c r="P5" s="17" t="s">
        <v>82</v>
      </c>
      <c r="Q5" s="17">
        <v>13</v>
      </c>
      <c r="R5" s="17">
        <v>-85</v>
      </c>
    </row>
    <row r="6" spans="1:46" x14ac:dyDescent="0.2">
      <c r="A6" s="6">
        <v>43035.692800925928</v>
      </c>
      <c r="B6" t="s">
        <v>31</v>
      </c>
      <c r="C6">
        <v>32.166012889999998</v>
      </c>
      <c r="D6">
        <v>34.808324929999998</v>
      </c>
      <c r="E6">
        <v>28</v>
      </c>
      <c r="F6">
        <v>1</v>
      </c>
      <c r="G6" t="s">
        <v>83</v>
      </c>
      <c r="H6" t="s">
        <v>82</v>
      </c>
      <c r="I6">
        <v>13</v>
      </c>
      <c r="J6">
        <v>-85</v>
      </c>
    </row>
    <row r="7" spans="1:46" x14ac:dyDescent="0.2">
      <c r="A7" s="6">
        <v>43035.69730324074</v>
      </c>
      <c r="B7" t="s">
        <v>31</v>
      </c>
      <c r="C7">
        <v>32.168132419999999</v>
      </c>
      <c r="D7">
        <v>34.8083581</v>
      </c>
      <c r="E7">
        <v>26</v>
      </c>
      <c r="F7">
        <v>5</v>
      </c>
      <c r="H7" t="s">
        <v>124</v>
      </c>
      <c r="I7">
        <v>8</v>
      </c>
      <c r="J7">
        <v>-92</v>
      </c>
      <c r="K7" t="s">
        <v>125</v>
      </c>
      <c r="L7" t="s">
        <v>126</v>
      </c>
      <c r="M7">
        <v>6</v>
      </c>
      <c r="N7">
        <v>-90</v>
      </c>
      <c r="O7" t="s">
        <v>127</v>
      </c>
      <c r="P7" t="s">
        <v>128</v>
      </c>
      <c r="Q7">
        <v>11</v>
      </c>
      <c r="R7">
        <v>-89</v>
      </c>
      <c r="S7" t="s">
        <v>129</v>
      </c>
      <c r="T7" t="s">
        <v>130</v>
      </c>
      <c r="U7">
        <v>1</v>
      </c>
      <c r="V7">
        <v>-88</v>
      </c>
      <c r="W7" t="s">
        <v>83</v>
      </c>
      <c r="X7" t="s">
        <v>82</v>
      </c>
      <c r="Y7">
        <v>13</v>
      </c>
      <c r="Z7">
        <v>-88</v>
      </c>
    </row>
    <row r="8" spans="1:46" x14ac:dyDescent="0.2">
      <c r="A8" s="6">
        <v>43035.697442129633</v>
      </c>
      <c r="B8" t="s">
        <v>31</v>
      </c>
      <c r="C8">
        <v>32.167944519999999</v>
      </c>
      <c r="D8">
        <v>34.809386099999998</v>
      </c>
      <c r="E8">
        <v>26</v>
      </c>
      <c r="F8">
        <v>10</v>
      </c>
      <c r="H8" t="s">
        <v>124</v>
      </c>
      <c r="I8">
        <v>8</v>
      </c>
      <c r="J8">
        <v>-92</v>
      </c>
      <c r="K8" t="s">
        <v>131</v>
      </c>
      <c r="L8" t="s">
        <v>132</v>
      </c>
      <c r="M8">
        <v>2</v>
      </c>
      <c r="N8">
        <v>-91</v>
      </c>
      <c r="O8" t="s">
        <v>125</v>
      </c>
      <c r="P8" t="s">
        <v>126</v>
      </c>
      <c r="Q8">
        <v>6</v>
      </c>
      <c r="R8">
        <v>-90</v>
      </c>
      <c r="S8" t="s">
        <v>133</v>
      </c>
      <c r="T8" t="s">
        <v>134</v>
      </c>
      <c r="U8">
        <v>4</v>
      </c>
      <c r="V8">
        <v>-89</v>
      </c>
      <c r="W8" t="s">
        <v>127</v>
      </c>
      <c r="X8" t="s">
        <v>128</v>
      </c>
      <c r="Y8">
        <v>11</v>
      </c>
      <c r="Z8">
        <v>-89</v>
      </c>
      <c r="AA8" t="s">
        <v>129</v>
      </c>
      <c r="AB8" t="s">
        <v>130</v>
      </c>
      <c r="AC8">
        <v>1</v>
      </c>
      <c r="AD8">
        <v>-88</v>
      </c>
      <c r="AE8" t="s">
        <v>83</v>
      </c>
      <c r="AF8" t="s">
        <v>82</v>
      </c>
      <c r="AG8">
        <v>13</v>
      </c>
      <c r="AH8">
        <v>-88</v>
      </c>
      <c r="AI8" t="s">
        <v>135</v>
      </c>
      <c r="AJ8" t="s">
        <v>136</v>
      </c>
      <c r="AK8">
        <v>11</v>
      </c>
      <c r="AL8">
        <v>-87</v>
      </c>
      <c r="AN8" t="s">
        <v>137</v>
      </c>
      <c r="AO8">
        <v>6</v>
      </c>
      <c r="AP8">
        <v>-85</v>
      </c>
      <c r="AQ8" t="s">
        <v>138</v>
      </c>
      <c r="AR8" t="s">
        <v>139</v>
      </c>
      <c r="AS8">
        <v>4</v>
      </c>
      <c r="AT8">
        <v>-84</v>
      </c>
    </row>
    <row r="9" spans="1:46" x14ac:dyDescent="0.2">
      <c r="A9" s="6">
        <v>43035.685891203706</v>
      </c>
      <c r="B9" t="s">
        <v>31</v>
      </c>
      <c r="C9">
        <v>32.169975620000002</v>
      </c>
      <c r="D9">
        <v>34.811023470000002</v>
      </c>
      <c r="E9">
        <v>32</v>
      </c>
      <c r="F9">
        <v>5</v>
      </c>
      <c r="G9" t="s">
        <v>92</v>
      </c>
      <c r="H9" t="s">
        <v>93</v>
      </c>
      <c r="I9">
        <v>6</v>
      </c>
      <c r="J9">
        <v>-84</v>
      </c>
      <c r="K9" t="s">
        <v>100</v>
      </c>
      <c r="L9" t="s">
        <v>101</v>
      </c>
      <c r="M9">
        <v>6</v>
      </c>
      <c r="N9">
        <v>-79</v>
      </c>
      <c r="O9" t="s">
        <v>102</v>
      </c>
      <c r="P9" t="s">
        <v>103</v>
      </c>
      <c r="Q9">
        <v>1</v>
      </c>
      <c r="R9">
        <v>-77</v>
      </c>
      <c r="S9" t="s">
        <v>140</v>
      </c>
      <c r="T9" t="s">
        <v>141</v>
      </c>
      <c r="U9">
        <v>1</v>
      </c>
      <c r="V9">
        <v>-75</v>
      </c>
      <c r="W9" t="s">
        <v>142</v>
      </c>
      <c r="X9" t="s">
        <v>143</v>
      </c>
      <c r="Y9">
        <v>1</v>
      </c>
      <c r="Z9">
        <v>-70</v>
      </c>
    </row>
    <row r="10" spans="1:46" x14ac:dyDescent="0.2">
      <c r="A10" s="6">
        <v>43035.685902777775</v>
      </c>
      <c r="B10" t="s">
        <v>54</v>
      </c>
      <c r="C10">
        <v>32.169890070000001</v>
      </c>
      <c r="D10">
        <v>34.810968420000002</v>
      </c>
      <c r="E10">
        <v>22</v>
      </c>
      <c r="F10">
        <v>9</v>
      </c>
      <c r="G10" t="s">
        <v>144</v>
      </c>
      <c r="H10" t="s">
        <v>145</v>
      </c>
      <c r="I10">
        <v>11</v>
      </c>
      <c r="J10">
        <v>-93</v>
      </c>
      <c r="K10" t="s">
        <v>146</v>
      </c>
      <c r="L10" t="s">
        <v>147</v>
      </c>
      <c r="M10">
        <v>1</v>
      </c>
      <c r="N10">
        <v>-92</v>
      </c>
      <c r="O10" t="s">
        <v>100</v>
      </c>
      <c r="P10" t="s">
        <v>148</v>
      </c>
      <c r="Q10">
        <v>6</v>
      </c>
      <c r="R10">
        <v>-90</v>
      </c>
      <c r="S10" t="s">
        <v>149</v>
      </c>
      <c r="T10" t="s">
        <v>150</v>
      </c>
      <c r="U10">
        <v>11</v>
      </c>
      <c r="V10">
        <v>-90</v>
      </c>
      <c r="W10" t="s">
        <v>100</v>
      </c>
      <c r="X10" t="s">
        <v>101</v>
      </c>
      <c r="Y10">
        <v>6</v>
      </c>
      <c r="Z10">
        <v>-87</v>
      </c>
      <c r="AA10" t="s">
        <v>90</v>
      </c>
      <c r="AB10" t="s">
        <v>91</v>
      </c>
      <c r="AC10">
        <v>6</v>
      </c>
      <c r="AD10">
        <v>-85</v>
      </c>
      <c r="AE10" t="s">
        <v>102</v>
      </c>
      <c r="AF10" t="s">
        <v>103</v>
      </c>
      <c r="AG10">
        <v>1</v>
      </c>
      <c r="AH10">
        <v>-83</v>
      </c>
      <c r="AI10" t="s">
        <v>142</v>
      </c>
      <c r="AJ10" t="s">
        <v>143</v>
      </c>
      <c r="AK10">
        <v>1</v>
      </c>
      <c r="AL10">
        <v>-79</v>
      </c>
      <c r="AM10" t="s">
        <v>140</v>
      </c>
      <c r="AN10" t="s">
        <v>141</v>
      </c>
      <c r="AO10">
        <v>1</v>
      </c>
      <c r="AP10">
        <v>-74</v>
      </c>
    </row>
    <row r="11" spans="1:46" x14ac:dyDescent="0.2">
      <c r="A11" s="6">
        <v>43035.686041666668</v>
      </c>
      <c r="B11" t="s">
        <v>54</v>
      </c>
      <c r="C11">
        <v>32.168603040000001</v>
      </c>
      <c r="D11">
        <v>34.810464879999998</v>
      </c>
      <c r="E11">
        <v>17</v>
      </c>
      <c r="F11">
        <v>10</v>
      </c>
      <c r="G11" t="s">
        <v>151</v>
      </c>
      <c r="H11" t="s">
        <v>152</v>
      </c>
      <c r="I11">
        <v>1</v>
      </c>
      <c r="J11">
        <v>-95</v>
      </c>
      <c r="K11" t="s">
        <v>144</v>
      </c>
      <c r="L11" t="s">
        <v>145</v>
      </c>
      <c r="M11">
        <v>11</v>
      </c>
      <c r="N11">
        <v>-93</v>
      </c>
      <c r="O11" t="s">
        <v>153</v>
      </c>
      <c r="P11" t="s">
        <v>154</v>
      </c>
      <c r="Q11">
        <v>1</v>
      </c>
      <c r="R11">
        <v>-93</v>
      </c>
      <c r="S11" t="s">
        <v>88</v>
      </c>
      <c r="T11" t="s">
        <v>89</v>
      </c>
      <c r="U11">
        <v>1</v>
      </c>
      <c r="V11">
        <v>-93</v>
      </c>
      <c r="W11" t="s">
        <v>100</v>
      </c>
      <c r="X11" t="s">
        <v>148</v>
      </c>
      <c r="Y11">
        <v>6</v>
      </c>
      <c r="Z11">
        <v>-90</v>
      </c>
      <c r="AA11" t="s">
        <v>149</v>
      </c>
      <c r="AB11" t="s">
        <v>150</v>
      </c>
      <c r="AC11">
        <v>11</v>
      </c>
      <c r="AD11">
        <v>-90</v>
      </c>
      <c r="AE11" t="s">
        <v>100</v>
      </c>
      <c r="AF11" t="s">
        <v>101</v>
      </c>
      <c r="AG11">
        <v>6</v>
      </c>
      <c r="AH11">
        <v>-87</v>
      </c>
      <c r="AI11" t="s">
        <v>90</v>
      </c>
      <c r="AJ11" t="s">
        <v>91</v>
      </c>
      <c r="AK11">
        <v>6</v>
      </c>
      <c r="AL11">
        <v>-85</v>
      </c>
      <c r="AM11" t="s">
        <v>142</v>
      </c>
      <c r="AN11" t="s">
        <v>143</v>
      </c>
      <c r="AO11">
        <v>1</v>
      </c>
      <c r="AP11">
        <v>-79</v>
      </c>
      <c r="AQ11" t="s">
        <v>140</v>
      </c>
      <c r="AR11" t="s">
        <v>141</v>
      </c>
      <c r="AS11">
        <v>1</v>
      </c>
      <c r="AT11">
        <v>-74</v>
      </c>
    </row>
    <row r="12" spans="1:46" x14ac:dyDescent="0.2">
      <c r="A12" s="6">
        <v>43035.685891203706</v>
      </c>
      <c r="B12" t="s">
        <v>106</v>
      </c>
      <c r="C12">
        <v>32.169899176799603</v>
      </c>
      <c r="D12">
        <v>34.810955821361802</v>
      </c>
      <c r="E12">
        <v>45.3609130353029</v>
      </c>
      <c r="F12">
        <v>10</v>
      </c>
      <c r="G12" t="s">
        <v>155</v>
      </c>
      <c r="H12" t="s">
        <v>156</v>
      </c>
      <c r="I12">
        <v>2</v>
      </c>
      <c r="J12">
        <v>-96</v>
      </c>
      <c r="K12" t="s">
        <v>157</v>
      </c>
      <c r="L12" t="s">
        <v>158</v>
      </c>
      <c r="M12">
        <v>11</v>
      </c>
      <c r="N12">
        <v>-95</v>
      </c>
      <c r="O12" t="s">
        <v>159</v>
      </c>
      <c r="P12" t="s">
        <v>160</v>
      </c>
      <c r="Q12">
        <v>8</v>
      </c>
      <c r="R12">
        <v>-94</v>
      </c>
      <c r="S12" t="s">
        <v>100</v>
      </c>
      <c r="T12" t="s">
        <v>101</v>
      </c>
      <c r="U12">
        <v>6</v>
      </c>
      <c r="V12">
        <v>-94</v>
      </c>
      <c r="W12" t="s">
        <v>161</v>
      </c>
      <c r="X12" t="s">
        <v>162</v>
      </c>
      <c r="Y12">
        <v>4</v>
      </c>
      <c r="Z12">
        <v>-94</v>
      </c>
      <c r="AA12" t="s">
        <v>163</v>
      </c>
      <c r="AB12" t="s">
        <v>164</v>
      </c>
      <c r="AC12">
        <v>1</v>
      </c>
      <c r="AD12">
        <v>-93</v>
      </c>
      <c r="AE12" t="s">
        <v>142</v>
      </c>
      <c r="AF12" t="s">
        <v>143</v>
      </c>
      <c r="AG12">
        <v>1</v>
      </c>
      <c r="AH12">
        <v>-93</v>
      </c>
      <c r="AI12" t="s">
        <v>165</v>
      </c>
      <c r="AJ12" t="s">
        <v>166</v>
      </c>
      <c r="AK12">
        <v>6</v>
      </c>
      <c r="AL12">
        <v>-90</v>
      </c>
      <c r="AM12" t="s">
        <v>167</v>
      </c>
      <c r="AN12" t="s">
        <v>168</v>
      </c>
      <c r="AO12">
        <v>48</v>
      </c>
      <c r="AP12">
        <v>-90</v>
      </c>
      <c r="AQ12" t="s">
        <v>42</v>
      </c>
      <c r="AR12" t="s">
        <v>169</v>
      </c>
      <c r="AS12">
        <v>10</v>
      </c>
      <c r="AT12">
        <v>-90</v>
      </c>
    </row>
    <row r="13" spans="1:46" x14ac:dyDescent="0.2">
      <c r="A13" s="6">
        <v>43035.685914351852</v>
      </c>
      <c r="B13" t="s">
        <v>106</v>
      </c>
      <c r="C13">
        <v>32.169708967808702</v>
      </c>
      <c r="D13">
        <v>34.810879089871399</v>
      </c>
      <c r="E13">
        <v>45.561860030387599</v>
      </c>
      <c r="F13">
        <v>6</v>
      </c>
      <c r="G13" t="s">
        <v>92</v>
      </c>
      <c r="H13" t="s">
        <v>170</v>
      </c>
      <c r="I13">
        <v>6</v>
      </c>
      <c r="J13">
        <v>-96</v>
      </c>
      <c r="K13" t="s">
        <v>171</v>
      </c>
      <c r="L13" t="s">
        <v>172</v>
      </c>
      <c r="M13">
        <v>7</v>
      </c>
      <c r="N13">
        <v>-93</v>
      </c>
      <c r="O13" t="s">
        <v>173</v>
      </c>
      <c r="P13" t="s">
        <v>174</v>
      </c>
      <c r="Q13">
        <v>13</v>
      </c>
      <c r="R13">
        <v>-90</v>
      </c>
      <c r="S13" t="s">
        <v>102</v>
      </c>
      <c r="T13" t="s">
        <v>103</v>
      </c>
      <c r="U13">
        <v>1</v>
      </c>
      <c r="V13">
        <v>-85</v>
      </c>
      <c r="W13" t="s">
        <v>100</v>
      </c>
      <c r="X13" t="s">
        <v>101</v>
      </c>
      <c r="Y13">
        <v>6</v>
      </c>
      <c r="Z13">
        <v>-79</v>
      </c>
      <c r="AA13" t="s">
        <v>92</v>
      </c>
      <c r="AB13" t="s">
        <v>93</v>
      </c>
      <c r="AC13">
        <v>6</v>
      </c>
      <c r="AD13">
        <v>-77</v>
      </c>
    </row>
    <row r="14" spans="1:46" x14ac:dyDescent="0.2">
      <c r="A14" s="6">
        <v>43035.686030092591</v>
      </c>
      <c r="B14" t="s">
        <v>106</v>
      </c>
      <c r="C14">
        <v>32.168691134851201</v>
      </c>
      <c r="D14">
        <v>34.810507100960699</v>
      </c>
      <c r="E14">
        <v>44.489720639200499</v>
      </c>
      <c r="F14">
        <v>6</v>
      </c>
      <c r="G14" t="s">
        <v>92</v>
      </c>
      <c r="H14" t="s">
        <v>170</v>
      </c>
      <c r="I14">
        <v>6</v>
      </c>
      <c r="J14">
        <v>-96</v>
      </c>
      <c r="K14" t="s">
        <v>171</v>
      </c>
      <c r="L14" t="s">
        <v>172</v>
      </c>
      <c r="M14">
        <v>7</v>
      </c>
      <c r="N14">
        <v>-93</v>
      </c>
      <c r="O14" t="s">
        <v>173</v>
      </c>
      <c r="P14" t="s">
        <v>174</v>
      </c>
      <c r="Q14">
        <v>13</v>
      </c>
      <c r="R14">
        <v>-90</v>
      </c>
      <c r="S14" t="s">
        <v>102</v>
      </c>
      <c r="T14" t="s">
        <v>103</v>
      </c>
      <c r="U14">
        <v>1</v>
      </c>
      <c r="V14">
        <v>-85</v>
      </c>
      <c r="W14" t="s">
        <v>100</v>
      </c>
      <c r="X14" t="s">
        <v>101</v>
      </c>
      <c r="Y14">
        <v>6</v>
      </c>
      <c r="Z14">
        <v>-79</v>
      </c>
      <c r="AA14" t="s">
        <v>92</v>
      </c>
      <c r="AB14" t="s">
        <v>93</v>
      </c>
      <c r="AC14">
        <v>6</v>
      </c>
      <c r="AD14">
        <v>-77</v>
      </c>
    </row>
    <row r="15" spans="1:46" x14ac:dyDescent="0.2">
      <c r="A15" s="6">
        <v>43035.686192129629</v>
      </c>
      <c r="B15" t="s">
        <v>106</v>
      </c>
      <c r="C15">
        <v>32.1676549132752</v>
      </c>
      <c r="D15">
        <v>34.809905262562097</v>
      </c>
      <c r="E15">
        <v>43.518459605596298</v>
      </c>
      <c r="F15">
        <v>6</v>
      </c>
      <c r="G15" t="s">
        <v>92</v>
      </c>
      <c r="H15" t="s">
        <v>170</v>
      </c>
      <c r="I15">
        <v>6</v>
      </c>
      <c r="J15">
        <v>-96</v>
      </c>
      <c r="K15" t="s">
        <v>171</v>
      </c>
      <c r="L15" t="s">
        <v>172</v>
      </c>
      <c r="M15">
        <v>7</v>
      </c>
      <c r="N15">
        <v>-93</v>
      </c>
      <c r="O15" t="s">
        <v>173</v>
      </c>
      <c r="P15" t="s">
        <v>174</v>
      </c>
      <c r="Q15">
        <v>13</v>
      </c>
      <c r="R15">
        <v>-90</v>
      </c>
      <c r="S15" t="s">
        <v>102</v>
      </c>
      <c r="T15" t="s">
        <v>103</v>
      </c>
      <c r="U15">
        <v>1</v>
      </c>
      <c r="V15">
        <v>-85</v>
      </c>
      <c r="W15" t="s">
        <v>100</v>
      </c>
      <c r="X15" t="s">
        <v>101</v>
      </c>
      <c r="Y15">
        <v>6</v>
      </c>
      <c r="Z15">
        <v>-79</v>
      </c>
      <c r="AA15" t="s">
        <v>92</v>
      </c>
      <c r="AB15" t="s">
        <v>93</v>
      </c>
      <c r="AC15">
        <v>6</v>
      </c>
      <c r="AD15">
        <v>-77</v>
      </c>
    </row>
    <row r="16" spans="1:46" x14ac:dyDescent="0.2">
      <c r="A16" s="6">
        <v>43035.679618055554</v>
      </c>
      <c r="B16" t="s">
        <v>31</v>
      </c>
      <c r="C16">
        <v>32.167431720000003</v>
      </c>
      <c r="D16">
        <v>34.80965767</v>
      </c>
      <c r="E16">
        <v>9</v>
      </c>
      <c r="F16">
        <v>4</v>
      </c>
      <c r="G16" t="s">
        <v>176</v>
      </c>
      <c r="H16" t="s">
        <v>180</v>
      </c>
      <c r="I16">
        <v>36</v>
      </c>
      <c r="J16">
        <v>-91</v>
      </c>
      <c r="K16" t="s">
        <v>116</v>
      </c>
      <c r="L16" t="s">
        <v>181</v>
      </c>
      <c r="M16">
        <v>11</v>
      </c>
      <c r="N16">
        <v>-86</v>
      </c>
      <c r="O16" t="s">
        <v>176</v>
      </c>
      <c r="P16" t="s">
        <v>182</v>
      </c>
      <c r="Q16">
        <v>11</v>
      </c>
      <c r="R16">
        <v>-83</v>
      </c>
      <c r="S16" t="s">
        <v>96</v>
      </c>
      <c r="T16" t="s">
        <v>97</v>
      </c>
      <c r="U16">
        <v>13</v>
      </c>
      <c r="V16">
        <v>-79</v>
      </c>
    </row>
    <row r="17" spans="1:46" x14ac:dyDescent="0.2">
      <c r="A17" s="6">
        <v>43035.679861111108</v>
      </c>
      <c r="B17" t="s">
        <v>31</v>
      </c>
      <c r="C17">
        <v>32.166879100000003</v>
      </c>
      <c r="D17">
        <v>34.808585780000001</v>
      </c>
      <c r="E17">
        <v>18</v>
      </c>
      <c r="F17">
        <v>4</v>
      </c>
      <c r="G17" t="s">
        <v>176</v>
      </c>
      <c r="H17" t="s">
        <v>180</v>
      </c>
      <c r="I17">
        <v>36</v>
      </c>
      <c r="J17">
        <v>-91</v>
      </c>
      <c r="K17" t="s">
        <v>116</v>
      </c>
      <c r="L17" t="s">
        <v>181</v>
      </c>
      <c r="M17">
        <v>11</v>
      </c>
      <c r="N17">
        <v>-86</v>
      </c>
      <c r="O17" t="s">
        <v>176</v>
      </c>
      <c r="P17" t="s">
        <v>182</v>
      </c>
      <c r="Q17">
        <v>11</v>
      </c>
      <c r="R17">
        <v>-83</v>
      </c>
      <c r="S17" t="s">
        <v>96</v>
      </c>
      <c r="T17" t="s">
        <v>97</v>
      </c>
      <c r="U17">
        <v>13</v>
      </c>
      <c r="V17">
        <v>-79</v>
      </c>
    </row>
    <row r="18" spans="1:46" s="21" customFormat="1" x14ac:dyDescent="0.2">
      <c r="A18" s="20">
        <v>43035.678298611114</v>
      </c>
      <c r="B18" s="21" t="s">
        <v>106</v>
      </c>
      <c r="C18" s="21">
        <v>32.167661218923399</v>
      </c>
      <c r="D18" s="21">
        <v>34.809881559187701</v>
      </c>
      <c r="E18" s="21">
        <v>39.018065819940901</v>
      </c>
      <c r="F18" s="21">
        <v>10</v>
      </c>
      <c r="G18" s="21" t="s">
        <v>42</v>
      </c>
      <c r="H18" s="21" t="s">
        <v>43</v>
      </c>
      <c r="I18" s="21">
        <v>8</v>
      </c>
      <c r="J18" s="21">
        <v>-96</v>
      </c>
      <c r="K18" s="21" t="s">
        <v>71</v>
      </c>
      <c r="L18" s="21" t="s">
        <v>72</v>
      </c>
      <c r="M18" s="21">
        <v>6</v>
      </c>
      <c r="N18" s="21">
        <v>-94</v>
      </c>
      <c r="O18" s="21" t="s">
        <v>34</v>
      </c>
      <c r="P18" s="21" t="s">
        <v>35</v>
      </c>
      <c r="Q18" s="21">
        <v>11</v>
      </c>
      <c r="R18" s="21">
        <v>-93</v>
      </c>
      <c r="S18" s="21" t="s">
        <v>183</v>
      </c>
      <c r="T18" s="21" t="s">
        <v>184</v>
      </c>
      <c r="U18" s="21">
        <v>1</v>
      </c>
      <c r="V18" s="21">
        <v>-93</v>
      </c>
      <c r="W18" s="21" t="s">
        <v>176</v>
      </c>
      <c r="X18" s="21" t="s">
        <v>185</v>
      </c>
      <c r="Y18" s="21">
        <v>44</v>
      </c>
      <c r="Z18" s="21">
        <v>-93</v>
      </c>
      <c r="AA18" s="21" t="s">
        <v>186</v>
      </c>
      <c r="AB18" s="21" t="s">
        <v>187</v>
      </c>
      <c r="AC18" s="21">
        <v>10</v>
      </c>
      <c r="AD18" s="21">
        <v>-90</v>
      </c>
      <c r="AE18" s="21" t="s">
        <v>188</v>
      </c>
      <c r="AF18" s="21" t="s">
        <v>189</v>
      </c>
      <c r="AG18" s="21">
        <v>10</v>
      </c>
      <c r="AH18" s="21">
        <v>-90</v>
      </c>
      <c r="AI18" s="21" t="s">
        <v>176</v>
      </c>
      <c r="AJ18" s="21" t="s">
        <v>190</v>
      </c>
      <c r="AK18" s="21">
        <v>44</v>
      </c>
      <c r="AL18" s="21">
        <v>-90</v>
      </c>
      <c r="AM18" s="21" t="s">
        <v>176</v>
      </c>
      <c r="AN18" s="21" t="s">
        <v>191</v>
      </c>
      <c r="AO18" s="21">
        <v>44</v>
      </c>
      <c r="AP18" s="21">
        <v>-89</v>
      </c>
      <c r="AQ18" s="21" t="s">
        <v>96</v>
      </c>
      <c r="AR18" s="21" t="s">
        <v>97</v>
      </c>
      <c r="AS18" s="21">
        <v>13</v>
      </c>
      <c r="AT18" s="21">
        <v>-88</v>
      </c>
    </row>
    <row r="19" spans="1:46" s="24" customFormat="1" x14ac:dyDescent="0.2">
      <c r="A19" s="23">
        <v>43035.677881944444</v>
      </c>
      <c r="B19" s="24" t="s">
        <v>31</v>
      </c>
      <c r="C19" s="24">
        <v>32.168081409999999</v>
      </c>
      <c r="D19" s="24">
        <v>34.810297069999997</v>
      </c>
      <c r="E19" s="24">
        <v>27</v>
      </c>
      <c r="F19" s="24">
        <v>4</v>
      </c>
      <c r="G19" s="24" t="s">
        <v>96</v>
      </c>
      <c r="H19" s="24" t="s">
        <v>97</v>
      </c>
      <c r="I19" s="24">
        <v>13</v>
      </c>
      <c r="J19" s="24">
        <v>-89</v>
      </c>
      <c r="K19" s="24" t="s">
        <v>84</v>
      </c>
      <c r="L19" s="24" t="s">
        <v>175</v>
      </c>
      <c r="M19" s="24">
        <v>1</v>
      </c>
      <c r="N19" s="24">
        <v>-88</v>
      </c>
      <c r="O19" s="24" t="s">
        <v>176</v>
      </c>
      <c r="P19" s="24" t="s">
        <v>177</v>
      </c>
      <c r="Q19" s="24">
        <v>1</v>
      </c>
      <c r="R19" s="24">
        <v>-83</v>
      </c>
      <c r="S19" s="24" t="s">
        <v>178</v>
      </c>
      <c r="T19" s="24" t="s">
        <v>179</v>
      </c>
      <c r="U19" s="24">
        <v>5</v>
      </c>
      <c r="V19" s="24">
        <v>-81</v>
      </c>
    </row>
    <row r="20" spans="1:46" s="7" customFormat="1" x14ac:dyDescent="0.2">
      <c r="A20" s="19">
        <v>43035.691724537035</v>
      </c>
      <c r="B20" s="7" t="s">
        <v>106</v>
      </c>
      <c r="C20" s="7">
        <v>32.1668553973537</v>
      </c>
      <c r="D20" s="7">
        <v>34.808767114385397</v>
      </c>
      <c r="E20" s="7">
        <v>40.234013446121097</v>
      </c>
      <c r="F20" s="7">
        <v>7</v>
      </c>
      <c r="G20" s="7" t="s">
        <v>192</v>
      </c>
      <c r="H20" s="7" t="s">
        <v>193</v>
      </c>
      <c r="I20" s="7">
        <v>1</v>
      </c>
      <c r="J20" s="7">
        <v>-98</v>
      </c>
      <c r="K20" s="7" t="s">
        <v>113</v>
      </c>
      <c r="L20" s="7" t="s">
        <v>114</v>
      </c>
      <c r="M20" s="7">
        <v>5</v>
      </c>
      <c r="N20" s="7">
        <v>-93</v>
      </c>
      <c r="O20" s="7" t="s">
        <v>96</v>
      </c>
      <c r="P20" s="7" t="s">
        <v>97</v>
      </c>
      <c r="Q20" s="7">
        <v>13</v>
      </c>
      <c r="R20" s="7">
        <v>-89</v>
      </c>
      <c r="T20" s="7" t="s">
        <v>181</v>
      </c>
      <c r="U20" s="7">
        <v>11</v>
      </c>
      <c r="V20" s="7">
        <v>-89</v>
      </c>
      <c r="W20" s="7" t="s">
        <v>176</v>
      </c>
      <c r="X20" s="7" t="s">
        <v>194</v>
      </c>
      <c r="Y20" s="7">
        <v>11</v>
      </c>
      <c r="Z20" s="7">
        <v>-87</v>
      </c>
      <c r="AA20" s="7" t="s">
        <v>195</v>
      </c>
      <c r="AB20" s="7" t="s">
        <v>196</v>
      </c>
      <c r="AC20" s="7">
        <v>6</v>
      </c>
      <c r="AD20" s="7">
        <v>-87</v>
      </c>
      <c r="AE20" s="7" t="s">
        <v>197</v>
      </c>
      <c r="AF20" s="7" t="s">
        <v>198</v>
      </c>
      <c r="AG20" s="7">
        <v>11</v>
      </c>
      <c r="AH20" s="7">
        <v>-81</v>
      </c>
    </row>
    <row r="21" spans="1:46" x14ac:dyDescent="0.2">
      <c r="A21" s="6"/>
    </row>
    <row r="22" spans="1:46" x14ac:dyDescent="0.2">
      <c r="B22" s="5"/>
      <c r="C22" s="5"/>
      <c r="D22" s="5"/>
      <c r="E22" s="5"/>
      <c r="F22" s="5"/>
      <c r="G22" s="5"/>
      <c r="H22" s="5"/>
      <c r="I22" s="5"/>
      <c r="J22" s="5"/>
      <c r="L22" t="s">
        <v>30</v>
      </c>
      <c r="M22" s="5" t="s">
        <v>29</v>
      </c>
    </row>
    <row r="23" spans="1:46" x14ac:dyDescent="0.2">
      <c r="B23" s="5"/>
      <c r="C23" s="5"/>
      <c r="D23" s="5"/>
      <c r="E23" s="5"/>
      <c r="F23" s="5"/>
      <c r="G23" s="5"/>
      <c r="H23" s="5"/>
      <c r="I23" s="5"/>
      <c r="J23" s="5"/>
      <c r="L23" s="4">
        <v>2</v>
      </c>
      <c r="M23" s="4" t="s">
        <v>17</v>
      </c>
    </row>
    <row r="24" spans="1:46" x14ac:dyDescent="0.2">
      <c r="B24" s="5"/>
      <c r="C24" s="5"/>
      <c r="D24" s="5"/>
      <c r="E24" s="5"/>
      <c r="F24" s="5"/>
      <c r="G24" s="5"/>
      <c r="H24" s="5"/>
      <c r="I24" s="5"/>
      <c r="J24" s="5"/>
      <c r="L24" s="4">
        <v>10000</v>
      </c>
      <c r="M24" s="4" t="s">
        <v>18</v>
      </c>
    </row>
    <row r="25" spans="1:46" x14ac:dyDescent="0.2">
      <c r="B25" s="5"/>
      <c r="C25" s="5"/>
      <c r="D25" s="5"/>
      <c r="E25" s="5"/>
      <c r="F25" s="5"/>
      <c r="G25" s="5"/>
      <c r="H25" s="5"/>
      <c r="I25" s="5"/>
      <c r="J25" s="5"/>
      <c r="L25" s="4">
        <v>0.4</v>
      </c>
      <c r="M25" s="4" t="s">
        <v>21</v>
      </c>
    </row>
    <row r="26" spans="1:46" x14ac:dyDescent="0.2">
      <c r="B26" s="5"/>
      <c r="C26" s="5"/>
      <c r="D26" s="5"/>
      <c r="E26" s="5"/>
      <c r="F26" s="5"/>
      <c r="G26" s="5"/>
      <c r="H26" s="5"/>
      <c r="I26" s="5"/>
      <c r="J26" s="5"/>
      <c r="L26" s="4">
        <v>3</v>
      </c>
      <c r="M26" s="4" t="s">
        <v>22</v>
      </c>
    </row>
    <row r="27" spans="1:46" x14ac:dyDescent="0.2">
      <c r="B27" s="5"/>
      <c r="C27" s="5"/>
      <c r="D27" s="5"/>
      <c r="E27" s="5"/>
      <c r="F27" s="5"/>
      <c r="G27" s="5"/>
      <c r="H27" s="5"/>
      <c r="I27" s="5"/>
      <c r="J27" s="5"/>
      <c r="L27" s="4">
        <v>-120</v>
      </c>
      <c r="M27" s="4" t="s">
        <v>23</v>
      </c>
    </row>
    <row r="28" spans="1:46" x14ac:dyDescent="0.2">
      <c r="B28" s="5"/>
      <c r="C28" s="5"/>
      <c r="D28" s="5"/>
      <c r="E28" s="5"/>
      <c r="F28" s="5"/>
      <c r="G28" s="5"/>
      <c r="H28" s="5"/>
      <c r="I28" s="5"/>
      <c r="J28" s="5"/>
      <c r="L28" s="4">
        <v>100</v>
      </c>
      <c r="M28" s="4" t="s">
        <v>24</v>
      </c>
    </row>
    <row r="31" spans="1:46" x14ac:dyDescent="0.2">
      <c r="F31" t="s">
        <v>97</v>
      </c>
      <c r="J31" t="s">
        <v>101</v>
      </c>
      <c r="N31" t="s">
        <v>82</v>
      </c>
    </row>
    <row r="32" spans="1:46" x14ac:dyDescent="0.2">
      <c r="C32" s="2" t="s">
        <v>25</v>
      </c>
      <c r="D32" s="2" t="s">
        <v>20</v>
      </c>
      <c r="E32" s="2" t="s">
        <v>28</v>
      </c>
      <c r="F32" s="2" t="s">
        <v>10</v>
      </c>
      <c r="G32" s="2"/>
      <c r="H32" s="2" t="s">
        <v>19</v>
      </c>
      <c r="I32" s="2" t="s">
        <v>27</v>
      </c>
      <c r="J32" s="2" t="s">
        <v>9</v>
      </c>
      <c r="K32" s="2"/>
      <c r="L32" s="2" t="s">
        <v>16</v>
      </c>
      <c r="M32" s="2" t="s">
        <v>26</v>
      </c>
      <c r="N32" s="2" t="s">
        <v>8</v>
      </c>
      <c r="O32" s="2"/>
    </row>
    <row r="33" spans="2:15" x14ac:dyDescent="0.2">
      <c r="F33">
        <v>-90</v>
      </c>
      <c r="J33">
        <v>-75</v>
      </c>
      <c r="N33">
        <v>-60</v>
      </c>
      <c r="O33" s="2" t="s">
        <v>7</v>
      </c>
    </row>
    <row r="34" spans="2:15" x14ac:dyDescent="0.2">
      <c r="C34">
        <f>L34*H34*D34</f>
        <v>3.8285115554177386E-2</v>
      </c>
      <c r="D34">
        <f t="shared" ref="D34:D53" si="0">$L$24/(POWER(E34,$L$25)*POWER(F$33,$L$23))</f>
        <v>0.19566582622976705</v>
      </c>
      <c r="E34">
        <f t="shared" ref="E34:E53" si="1">IF(F34=$L$27, $L$28,MAX(ABS(F$33-F34),$L$26))</f>
        <v>100</v>
      </c>
      <c r="F34">
        <v>-120</v>
      </c>
      <c r="H34">
        <f t="shared" ref="H34:H53" si="2">$L$24/(POWER(I34,$L$25)*POWER(J$33,$L$23))</f>
        <v>0.28175878977086455</v>
      </c>
      <c r="I34">
        <f t="shared" ref="I34:I53" si="3">IF(J34=$L$27, $L$28,MAX(ABS(J$33-J34),$L$26))</f>
        <v>100</v>
      </c>
      <c r="J34" s="3">
        <v>-120</v>
      </c>
      <c r="L34">
        <f t="shared" ref="L34:L53" si="4">$L$24/(POWER(M34,$L$25)*POWER(N$33,$L$23))</f>
        <v>0.69444444444444431</v>
      </c>
      <c r="M34">
        <f t="shared" ref="M34:M53" si="5">IF(N34=$L$27, $L$28,MAX(ABS(N$33-N34),$L$26))</f>
        <v>32</v>
      </c>
      <c r="N34">
        <v>-92</v>
      </c>
      <c r="O34" s="2" t="s">
        <v>11</v>
      </c>
    </row>
    <row r="35" spans="2:15" x14ac:dyDescent="0.2">
      <c r="B35">
        <v>2</v>
      </c>
      <c r="C35" s="3">
        <f t="shared" ref="C35:C53" si="6">L35*H35*D35</f>
        <v>0.38344735001302499</v>
      </c>
      <c r="D35">
        <f t="shared" si="0"/>
        <v>0.51264647720803169</v>
      </c>
      <c r="E35">
        <f t="shared" si="1"/>
        <v>9</v>
      </c>
      <c r="F35">
        <v>-81</v>
      </c>
      <c r="H35">
        <f t="shared" si="2"/>
        <v>1.0210652044418089</v>
      </c>
      <c r="I35">
        <f t="shared" si="3"/>
        <v>4</v>
      </c>
      <c r="J35">
        <v>-79</v>
      </c>
      <c r="L35">
        <f t="shared" si="4"/>
        <v>0.73254496336738306</v>
      </c>
      <c r="M35">
        <f t="shared" si="5"/>
        <v>28</v>
      </c>
      <c r="N35">
        <v>-88</v>
      </c>
      <c r="O35" s="2" t="s">
        <v>12</v>
      </c>
    </row>
    <row r="36" spans="2:15" x14ac:dyDescent="0.2">
      <c r="B36">
        <v>1</v>
      </c>
      <c r="C36" s="3">
        <f t="shared" si="6"/>
        <v>0.59505107294728665</v>
      </c>
      <c r="D36">
        <f t="shared" si="0"/>
        <v>0.79554816663858541</v>
      </c>
      <c r="E36">
        <f t="shared" si="1"/>
        <v>3</v>
      </c>
      <c r="F36">
        <v>-88</v>
      </c>
      <c r="H36">
        <f t="shared" si="2"/>
        <v>1.0210652044418089</v>
      </c>
      <c r="I36">
        <f t="shared" si="3"/>
        <v>4</v>
      </c>
      <c r="J36">
        <v>-79</v>
      </c>
      <c r="L36">
        <f t="shared" si="4"/>
        <v>0.73254496336738306</v>
      </c>
      <c r="M36">
        <f t="shared" si="5"/>
        <v>28</v>
      </c>
      <c r="N36">
        <v>-88</v>
      </c>
      <c r="O36" s="2" t="s">
        <v>13</v>
      </c>
    </row>
    <row r="37" spans="2:15" x14ac:dyDescent="0.2">
      <c r="C37">
        <f t="shared" si="6"/>
        <v>3.9286329216720255E-2</v>
      </c>
      <c r="D37">
        <f t="shared" si="0"/>
        <v>0.19566582622976705</v>
      </c>
      <c r="E37">
        <f t="shared" si="1"/>
        <v>100</v>
      </c>
      <c r="F37" s="7">
        <v>-120</v>
      </c>
      <c r="H37">
        <f t="shared" si="2"/>
        <v>0.28175878977086455</v>
      </c>
      <c r="I37">
        <f t="shared" si="3"/>
        <v>100</v>
      </c>
      <c r="J37" s="3">
        <v>-120</v>
      </c>
      <c r="L37">
        <f t="shared" si="4"/>
        <v>0.71260521673389621</v>
      </c>
      <c r="M37">
        <f t="shared" si="5"/>
        <v>30</v>
      </c>
      <c r="N37">
        <v>-90</v>
      </c>
      <c r="O37" s="2" t="s">
        <v>14</v>
      </c>
    </row>
    <row r="38" spans="2:15" x14ac:dyDescent="0.2">
      <c r="B38">
        <v>3</v>
      </c>
      <c r="C38" s="3">
        <f t="shared" si="6"/>
        <v>0.17181672956004662</v>
      </c>
      <c r="D38">
        <f t="shared" si="0"/>
        <v>0.79554816663858541</v>
      </c>
      <c r="E38">
        <f t="shared" si="1"/>
        <v>3</v>
      </c>
      <c r="F38" s="3">
        <v>-89</v>
      </c>
      <c r="H38">
        <f t="shared" si="2"/>
        <v>0.28175878977086455</v>
      </c>
      <c r="I38">
        <f t="shared" si="3"/>
        <v>100</v>
      </c>
      <c r="J38" s="3">
        <v>-120</v>
      </c>
      <c r="L38">
        <f t="shared" si="4"/>
        <v>0.76651647858956373</v>
      </c>
      <c r="M38">
        <f t="shared" si="5"/>
        <v>25</v>
      </c>
      <c r="N38">
        <v>-85</v>
      </c>
      <c r="O38" s="2" t="s">
        <v>15</v>
      </c>
    </row>
    <row r="39" spans="2:15" x14ac:dyDescent="0.2">
      <c r="C39">
        <f t="shared" si="6"/>
        <v>4.2258487618054931E-2</v>
      </c>
      <c r="D39">
        <f t="shared" si="0"/>
        <v>0.19566582622976705</v>
      </c>
      <c r="E39">
        <f t="shared" si="1"/>
        <v>100</v>
      </c>
      <c r="F39" s="3">
        <v>-120</v>
      </c>
      <c r="H39">
        <f t="shared" si="2"/>
        <v>0.28175878977086455</v>
      </c>
      <c r="I39">
        <f t="shared" si="3"/>
        <v>100</v>
      </c>
      <c r="J39" s="3">
        <v>-120</v>
      </c>
      <c r="L39">
        <f t="shared" si="4"/>
        <v>0.76651647858956373</v>
      </c>
      <c r="M39">
        <f t="shared" si="5"/>
        <v>25</v>
      </c>
      <c r="N39">
        <v>-85</v>
      </c>
      <c r="O39" s="2" t="s">
        <v>76</v>
      </c>
    </row>
    <row r="40" spans="2:15" x14ac:dyDescent="0.2">
      <c r="C40">
        <f t="shared" si="6"/>
        <v>4.0385618742457309E-2</v>
      </c>
      <c r="D40">
        <f t="shared" si="0"/>
        <v>0.19566582622976705</v>
      </c>
      <c r="E40">
        <f t="shared" si="1"/>
        <v>100</v>
      </c>
      <c r="F40" s="3">
        <v>-120</v>
      </c>
      <c r="H40">
        <f t="shared" si="2"/>
        <v>0.28175878977086455</v>
      </c>
      <c r="I40">
        <f t="shared" si="3"/>
        <v>100</v>
      </c>
      <c r="J40" s="3">
        <v>-120</v>
      </c>
      <c r="L40">
        <f t="shared" si="4"/>
        <v>0.73254496336738306</v>
      </c>
      <c r="M40">
        <f t="shared" si="5"/>
        <v>28</v>
      </c>
      <c r="N40">
        <v>-88</v>
      </c>
      <c r="O40" s="2" t="s">
        <v>77</v>
      </c>
    </row>
    <row r="41" spans="2:15" x14ac:dyDescent="0.2">
      <c r="C41">
        <f t="shared" si="6"/>
        <v>4.0385618742457309E-2</v>
      </c>
      <c r="D41">
        <f t="shared" si="0"/>
        <v>0.19566582622976705</v>
      </c>
      <c r="E41">
        <f t="shared" si="1"/>
        <v>100</v>
      </c>
      <c r="F41" s="3">
        <v>-120</v>
      </c>
      <c r="G41" s="5"/>
      <c r="H41">
        <f t="shared" si="2"/>
        <v>0.28175878977086455</v>
      </c>
      <c r="I41">
        <f t="shared" si="3"/>
        <v>100</v>
      </c>
      <c r="J41" s="3">
        <v>-120</v>
      </c>
      <c r="K41" s="5"/>
      <c r="L41">
        <f t="shared" si="4"/>
        <v>0.73254496336738306</v>
      </c>
      <c r="M41">
        <f t="shared" si="5"/>
        <v>28</v>
      </c>
      <c r="N41">
        <v>-88</v>
      </c>
      <c r="O41" s="2" t="s">
        <v>199</v>
      </c>
    </row>
    <row r="42" spans="2:15" x14ac:dyDescent="0.2">
      <c r="C42">
        <f t="shared" si="6"/>
        <v>5.6678383464402106E-2</v>
      </c>
      <c r="D42">
        <f t="shared" si="0"/>
        <v>0.19566582622976705</v>
      </c>
      <c r="E42">
        <f t="shared" si="1"/>
        <v>100</v>
      </c>
      <c r="F42" s="3">
        <v>-120</v>
      </c>
      <c r="G42" s="5"/>
      <c r="H42">
        <f t="shared" si="2"/>
        <v>0.6579683066438281</v>
      </c>
      <c r="I42">
        <f t="shared" si="3"/>
        <v>12</v>
      </c>
      <c r="J42">
        <v>-87</v>
      </c>
      <c r="K42" s="5"/>
      <c r="L42">
        <f t="shared" si="4"/>
        <v>0.44024810901697581</v>
      </c>
      <c r="M42">
        <f t="shared" si="5"/>
        <v>100</v>
      </c>
      <c r="N42" s="3">
        <v>-120</v>
      </c>
      <c r="O42" s="2" t="s">
        <v>200</v>
      </c>
    </row>
    <row r="43" spans="2:15" x14ac:dyDescent="0.2">
      <c r="C43">
        <f t="shared" si="6"/>
        <v>5.6678383464402106E-2</v>
      </c>
      <c r="D43">
        <f t="shared" si="0"/>
        <v>0.19566582622976705</v>
      </c>
      <c r="E43">
        <f t="shared" si="1"/>
        <v>100</v>
      </c>
      <c r="F43" s="3">
        <v>-120</v>
      </c>
      <c r="G43" s="5"/>
      <c r="H43">
        <f t="shared" si="2"/>
        <v>0.6579683066438281</v>
      </c>
      <c r="I43">
        <f t="shared" si="3"/>
        <v>12</v>
      </c>
      <c r="J43">
        <v>-87</v>
      </c>
      <c r="K43" s="5"/>
      <c r="L43">
        <f t="shared" si="4"/>
        <v>0.44024810901697581</v>
      </c>
      <c r="M43">
        <f t="shared" si="5"/>
        <v>100</v>
      </c>
      <c r="N43" s="3">
        <v>-120</v>
      </c>
      <c r="O43" s="2" t="s">
        <v>201</v>
      </c>
    </row>
    <row r="44" spans="2:15" x14ac:dyDescent="0.2">
      <c r="C44">
        <f t="shared" si="6"/>
        <v>4.7161598119468712E-2</v>
      </c>
      <c r="D44">
        <f t="shared" si="0"/>
        <v>0.19566582622976705</v>
      </c>
      <c r="E44">
        <f t="shared" si="1"/>
        <v>100</v>
      </c>
      <c r="F44" s="3">
        <v>-120</v>
      </c>
      <c r="G44" s="5"/>
      <c r="H44">
        <f t="shared" si="2"/>
        <v>0.54748980045934192</v>
      </c>
      <c r="I44">
        <f t="shared" si="3"/>
        <v>19</v>
      </c>
      <c r="J44">
        <v>-94</v>
      </c>
      <c r="K44" s="5"/>
      <c r="L44">
        <f t="shared" si="4"/>
        <v>0.44024810901697581</v>
      </c>
      <c r="M44">
        <f t="shared" si="5"/>
        <v>100</v>
      </c>
      <c r="N44" s="3">
        <v>-120</v>
      </c>
      <c r="O44" s="2" t="s">
        <v>202</v>
      </c>
    </row>
    <row r="45" spans="2:15" x14ac:dyDescent="0.2">
      <c r="C45">
        <f t="shared" si="6"/>
        <v>8.7956098515909936E-2</v>
      </c>
      <c r="D45">
        <f t="shared" si="0"/>
        <v>0.19566582622976705</v>
      </c>
      <c r="E45">
        <f t="shared" si="1"/>
        <v>100</v>
      </c>
      <c r="F45" s="3">
        <v>-120</v>
      </c>
      <c r="G45" s="5"/>
      <c r="H45">
        <f t="shared" si="2"/>
        <v>1.0210652044418089</v>
      </c>
      <c r="I45">
        <f t="shared" si="3"/>
        <v>4</v>
      </c>
      <c r="J45">
        <v>-79</v>
      </c>
      <c r="K45" s="5"/>
      <c r="L45">
        <f t="shared" si="4"/>
        <v>0.44024810901697581</v>
      </c>
      <c r="M45">
        <f t="shared" si="5"/>
        <v>100</v>
      </c>
      <c r="N45" s="3">
        <v>-120</v>
      </c>
      <c r="O45" s="2" t="s">
        <v>203</v>
      </c>
    </row>
    <row r="46" spans="2:15" x14ac:dyDescent="0.2">
      <c r="C46">
        <f t="shared" si="6"/>
        <v>8.7956098515909936E-2</v>
      </c>
      <c r="D46">
        <f t="shared" si="0"/>
        <v>0.19566582622976705</v>
      </c>
      <c r="E46">
        <f t="shared" si="1"/>
        <v>100</v>
      </c>
      <c r="F46" s="3">
        <v>-120</v>
      </c>
      <c r="G46" s="5"/>
      <c r="H46">
        <f t="shared" si="2"/>
        <v>1.0210652044418089</v>
      </c>
      <c r="I46">
        <f t="shared" si="3"/>
        <v>4</v>
      </c>
      <c r="J46">
        <v>-79</v>
      </c>
      <c r="K46" s="5"/>
      <c r="L46">
        <f t="shared" si="4"/>
        <v>0.44024810901697581</v>
      </c>
      <c r="M46">
        <f t="shared" si="5"/>
        <v>100</v>
      </c>
      <c r="N46" s="3">
        <v>-120</v>
      </c>
      <c r="O46" s="2" t="s">
        <v>204</v>
      </c>
    </row>
    <row r="47" spans="2:15" x14ac:dyDescent="0.2">
      <c r="C47">
        <f t="shared" si="6"/>
        <v>8.7956098515909936E-2</v>
      </c>
      <c r="D47">
        <f t="shared" si="0"/>
        <v>0.19566582622976705</v>
      </c>
      <c r="E47">
        <f t="shared" si="1"/>
        <v>100</v>
      </c>
      <c r="F47" s="3">
        <v>-120</v>
      </c>
      <c r="G47" s="5"/>
      <c r="H47">
        <f t="shared" si="2"/>
        <v>1.0210652044418089</v>
      </c>
      <c r="I47">
        <f t="shared" si="3"/>
        <v>4</v>
      </c>
      <c r="J47">
        <v>-79</v>
      </c>
      <c r="K47" s="5"/>
      <c r="L47">
        <f t="shared" si="4"/>
        <v>0.44024810901697581</v>
      </c>
      <c r="M47">
        <f t="shared" si="5"/>
        <v>100</v>
      </c>
      <c r="N47" s="3">
        <v>-120</v>
      </c>
      <c r="O47" s="2" t="s">
        <v>205</v>
      </c>
    </row>
    <row r="48" spans="2:15" x14ac:dyDescent="0.2">
      <c r="C48">
        <f t="shared" si="6"/>
        <v>8.7956098515909936E-2</v>
      </c>
      <c r="D48">
        <f t="shared" si="0"/>
        <v>0.19566582622976705</v>
      </c>
      <c r="E48">
        <f t="shared" si="1"/>
        <v>100</v>
      </c>
      <c r="F48" s="3">
        <v>-120</v>
      </c>
      <c r="G48" s="5"/>
      <c r="H48">
        <f t="shared" si="2"/>
        <v>1.0210652044418089</v>
      </c>
      <c r="I48">
        <f t="shared" si="3"/>
        <v>4</v>
      </c>
      <c r="J48">
        <v>-79</v>
      </c>
      <c r="K48" s="5"/>
      <c r="L48">
        <f t="shared" si="4"/>
        <v>0.44024810901697581</v>
      </c>
      <c r="M48">
        <f t="shared" si="5"/>
        <v>100</v>
      </c>
      <c r="N48" s="3">
        <v>-120</v>
      </c>
      <c r="O48" s="2" t="s">
        <v>206</v>
      </c>
    </row>
    <row r="49" spans="2:15" x14ac:dyDescent="0.2">
      <c r="C49">
        <f t="shared" si="6"/>
        <v>5.8685779768703983E-2</v>
      </c>
      <c r="D49">
        <f t="shared" si="0"/>
        <v>0.47310540214274971</v>
      </c>
      <c r="E49">
        <f t="shared" si="1"/>
        <v>11</v>
      </c>
      <c r="F49" s="3">
        <v>-79</v>
      </c>
      <c r="G49" s="5"/>
      <c r="H49">
        <f t="shared" si="2"/>
        <v>0.28175878977086455</v>
      </c>
      <c r="I49">
        <f t="shared" si="3"/>
        <v>100</v>
      </c>
      <c r="J49" s="3">
        <v>-120</v>
      </c>
      <c r="K49" s="5"/>
      <c r="L49">
        <f t="shared" si="4"/>
        <v>0.44024810901697581</v>
      </c>
      <c r="M49">
        <f t="shared" si="5"/>
        <v>100</v>
      </c>
      <c r="N49" s="3">
        <v>-120</v>
      </c>
      <c r="O49" s="2" t="s">
        <v>207</v>
      </c>
    </row>
    <row r="50" spans="2:15" x14ac:dyDescent="0.2">
      <c r="C50">
        <f t="shared" si="6"/>
        <v>5.8685779768703983E-2</v>
      </c>
      <c r="D50">
        <f t="shared" si="0"/>
        <v>0.47310540214274971</v>
      </c>
      <c r="E50">
        <f t="shared" si="1"/>
        <v>11</v>
      </c>
      <c r="F50" s="3">
        <v>-79</v>
      </c>
      <c r="G50" s="5"/>
      <c r="H50">
        <f t="shared" si="2"/>
        <v>0.28175878977086455</v>
      </c>
      <c r="I50">
        <f t="shared" si="3"/>
        <v>100</v>
      </c>
      <c r="J50" s="3">
        <v>-120</v>
      </c>
      <c r="K50" s="5"/>
      <c r="L50">
        <f t="shared" si="4"/>
        <v>0.44024810901697581</v>
      </c>
      <c r="M50">
        <f t="shared" si="5"/>
        <v>100</v>
      </c>
      <c r="N50" s="3">
        <v>-120</v>
      </c>
      <c r="O50" s="2" t="s">
        <v>208</v>
      </c>
    </row>
    <row r="51" spans="2:15" x14ac:dyDescent="0.2">
      <c r="B51">
        <v>4</v>
      </c>
      <c r="C51" s="22">
        <f t="shared" si="6"/>
        <v>9.8682797303297959E-2</v>
      </c>
      <c r="D51">
        <f t="shared" si="0"/>
        <v>0.79554816663858541</v>
      </c>
      <c r="E51">
        <f t="shared" si="1"/>
        <v>3</v>
      </c>
      <c r="F51" s="3">
        <v>-88</v>
      </c>
      <c r="G51" s="5"/>
      <c r="H51">
        <f t="shared" si="2"/>
        <v>0.28175878977086455</v>
      </c>
      <c r="I51">
        <f t="shared" si="3"/>
        <v>100</v>
      </c>
      <c r="J51" s="3">
        <v>-120</v>
      </c>
      <c r="K51" s="5"/>
      <c r="L51">
        <f t="shared" si="4"/>
        <v>0.44024810901697581</v>
      </c>
      <c r="M51">
        <f t="shared" si="5"/>
        <v>100</v>
      </c>
      <c r="N51" s="3">
        <v>-120</v>
      </c>
      <c r="O51" s="2" t="s">
        <v>209</v>
      </c>
    </row>
    <row r="52" spans="2:15" x14ac:dyDescent="0.2">
      <c r="C52" s="26">
        <f t="shared" si="6"/>
        <v>9.8682797303297959E-2</v>
      </c>
      <c r="D52">
        <f t="shared" si="0"/>
        <v>0.79554816663858541</v>
      </c>
      <c r="E52">
        <f t="shared" si="1"/>
        <v>3</v>
      </c>
      <c r="F52" s="3">
        <v>-89</v>
      </c>
      <c r="G52" s="5"/>
      <c r="H52">
        <f t="shared" si="2"/>
        <v>0.28175878977086455</v>
      </c>
      <c r="I52">
        <f t="shared" si="3"/>
        <v>100</v>
      </c>
      <c r="J52" s="3">
        <v>-120</v>
      </c>
      <c r="K52" s="5"/>
      <c r="L52">
        <f t="shared" si="4"/>
        <v>0.44024810901697581</v>
      </c>
      <c r="M52">
        <f t="shared" si="5"/>
        <v>100</v>
      </c>
      <c r="N52" s="3">
        <v>-120</v>
      </c>
      <c r="O52" s="2" t="s">
        <v>210</v>
      </c>
    </row>
    <row r="53" spans="2:15" x14ac:dyDescent="0.2">
      <c r="C53" s="10">
        <f t="shared" si="6"/>
        <v>9.8682797303297959E-2</v>
      </c>
      <c r="D53">
        <f t="shared" si="0"/>
        <v>0.79554816663858541</v>
      </c>
      <c r="E53">
        <f t="shared" si="1"/>
        <v>3</v>
      </c>
      <c r="F53" s="3">
        <v>-89</v>
      </c>
      <c r="G53" s="5"/>
      <c r="H53">
        <f t="shared" si="2"/>
        <v>0.28175878977086455</v>
      </c>
      <c r="I53">
        <f t="shared" si="3"/>
        <v>100</v>
      </c>
      <c r="J53" s="3">
        <v>-120</v>
      </c>
      <c r="K53" s="5"/>
      <c r="L53">
        <f t="shared" si="4"/>
        <v>0.44024810901697581</v>
      </c>
      <c r="M53">
        <f t="shared" si="5"/>
        <v>100</v>
      </c>
      <c r="N53" s="3">
        <v>-120</v>
      </c>
      <c r="O53" s="2" t="s">
        <v>211</v>
      </c>
    </row>
    <row r="54" spans="2:1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5" x14ac:dyDescent="0.2">
      <c r="D55" s="2" t="s">
        <v>79</v>
      </c>
      <c r="E55" s="2" t="s">
        <v>0</v>
      </c>
      <c r="F55" s="2" t="s">
        <v>78</v>
      </c>
    </row>
    <row r="56" spans="2:15" x14ac:dyDescent="0.2">
      <c r="D56" s="18">
        <v>29</v>
      </c>
      <c r="E56" s="18">
        <v>34.810614360000002</v>
      </c>
      <c r="F56" s="18">
        <v>32.168936979999998</v>
      </c>
      <c r="G56">
        <v>1</v>
      </c>
    </row>
    <row r="57" spans="2:15" x14ac:dyDescent="0.2">
      <c r="D57" s="18">
        <v>28</v>
      </c>
      <c r="E57" s="18">
        <v>34.81013471</v>
      </c>
      <c r="F57" s="18">
        <v>32.16787145</v>
      </c>
      <c r="G57">
        <v>2</v>
      </c>
    </row>
    <row r="58" spans="2:15" x14ac:dyDescent="0.2">
      <c r="D58" s="18">
        <v>13</v>
      </c>
      <c r="E58" s="18">
        <v>34.809094629999997</v>
      </c>
      <c r="F58" s="18">
        <v>32.167027040000001</v>
      </c>
      <c r="G58">
        <v>3</v>
      </c>
    </row>
    <row r="59" spans="2:15" x14ac:dyDescent="0.2">
      <c r="C59" s="17"/>
      <c r="D59" s="18">
        <v>39.018065819940901</v>
      </c>
      <c r="E59" s="18">
        <v>34.809881559187701</v>
      </c>
      <c r="F59" s="18">
        <v>32.167661218923399</v>
      </c>
      <c r="G59">
        <v>4</v>
      </c>
    </row>
    <row r="61" spans="2:15" x14ac:dyDescent="0.2">
      <c r="D61" s="1">
        <f>D70</f>
        <v>27.114081782471878</v>
      </c>
      <c r="E61" s="1">
        <f>E70</f>
        <v>34.810118885912416</v>
      </c>
      <c r="F61" s="8">
        <f>F70</f>
        <v>32.168065801559635</v>
      </c>
    </row>
    <row r="63" spans="2:15" x14ac:dyDescent="0.2">
      <c r="C63" s="2" t="s">
        <v>1</v>
      </c>
      <c r="D63" s="2" t="s">
        <v>2</v>
      </c>
      <c r="E63" s="2" t="s">
        <v>3</v>
      </c>
      <c r="F63" s="2" t="s">
        <v>4</v>
      </c>
    </row>
    <row r="64" spans="2:15" x14ac:dyDescent="0.2">
      <c r="C64">
        <f>C35</f>
        <v>0.38344735001302499</v>
      </c>
      <c r="D64">
        <f t="shared" ref="D64:E66" si="7">D56*$C64</f>
        <v>11.119973150377724</v>
      </c>
      <c r="E64">
        <f t="shared" si="7"/>
        <v>13.348037828667355</v>
      </c>
      <c r="F64">
        <f>F56*C64</f>
        <v>12.335093637717002</v>
      </c>
      <c r="G64">
        <v>1</v>
      </c>
    </row>
    <row r="65" spans="3:7" x14ac:dyDescent="0.2">
      <c r="C65">
        <f>C36</f>
        <v>0.59505107294728665</v>
      </c>
      <c r="D65">
        <f t="shared" si="7"/>
        <v>16.661430042524024</v>
      </c>
      <c r="E65">
        <f t="shared" si="7"/>
        <v>20.713808008625087</v>
      </c>
      <c r="F65">
        <f>F57*C65</f>
        <v>19.141526420752889</v>
      </c>
      <c r="G65">
        <v>2</v>
      </c>
    </row>
    <row r="66" spans="3:7" x14ac:dyDescent="0.2">
      <c r="C66">
        <f>C38</f>
        <v>0.17181672956004662</v>
      </c>
      <c r="D66">
        <f t="shared" si="7"/>
        <v>2.233617484280606</v>
      </c>
      <c r="E66">
        <f t="shared" si="7"/>
        <v>5.9807847982727802</v>
      </c>
      <c r="F66">
        <f>F58*C66</f>
        <v>5.5268333856823872</v>
      </c>
      <c r="G66">
        <v>3</v>
      </c>
    </row>
    <row r="67" spans="3:7" x14ac:dyDescent="0.2">
      <c r="C67" s="10">
        <f>C51</f>
        <v>9.8682797303297959E-2</v>
      </c>
      <c r="D67">
        <f>D59*C67</f>
        <v>3.8504118804759662</v>
      </c>
      <c r="E67">
        <f>E59*C67</f>
        <v>3.4351364860571296</v>
      </c>
      <c r="F67">
        <f>F59*C67</f>
        <v>3.1743947917881763</v>
      </c>
      <c r="G67">
        <v>4</v>
      </c>
    </row>
    <row r="69" spans="3:7" x14ac:dyDescent="0.2">
      <c r="C69">
        <f>SUM(C64:C67)</f>
        <v>1.2489979498236563</v>
      </c>
      <c r="D69">
        <f>SUM(D64:D67)</f>
        <v>33.865432557658323</v>
      </c>
      <c r="E69">
        <f>SUM(E64:E67)</f>
        <v>43.47776712162235</v>
      </c>
      <c r="F69">
        <f>SUM(F64:F67)</f>
        <v>40.177848235940452</v>
      </c>
      <c r="G69" t="s">
        <v>5</v>
      </c>
    </row>
    <row r="70" spans="3:7" x14ac:dyDescent="0.2">
      <c r="D70" s="11">
        <f>D69/C69</f>
        <v>27.114081782471878</v>
      </c>
      <c r="E70" s="11">
        <f>E69/C69</f>
        <v>34.810118885912416</v>
      </c>
      <c r="F70" s="15">
        <f>F69/C69</f>
        <v>32.168065801559635</v>
      </c>
      <c r="G70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Benmoshe</dc:creator>
  <cp:lastModifiedBy>Windows User</cp:lastModifiedBy>
  <dcterms:created xsi:type="dcterms:W3CDTF">2017-11-25T21:17:09Z</dcterms:created>
  <dcterms:modified xsi:type="dcterms:W3CDTF">2017-12-19T22:47:53Z</dcterms:modified>
</cp:coreProperties>
</file>