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berthusen\Documents\Projects\Research\benewop-benchmarking\"/>
    </mc:Choice>
  </mc:AlternateContent>
  <xr:revisionPtr revIDLastSave="0" documentId="13_ncr:1_{2481E37E-BC2B-4231-ADCA-77058BF63ACF}" xr6:coauthVersionLast="45" xr6:coauthVersionMax="45" xr10:uidLastSave="{00000000-0000-0000-0000-000000000000}"/>
  <bookViews>
    <workbookView xWindow="-96" yWindow="-96" windowWidth="23232" windowHeight="12552" activeTab="2" xr2:uid="{A83D9AE7-01C1-4705-9240-4A7C990C7FB0}"/>
  </bookViews>
  <sheets>
    <sheet name="Armonk0" sheetId="3" r:id="rId1"/>
    <sheet name="Jojo0" sheetId="4" r:id="rId2"/>
    <sheet name="Jojo1" sheetId="6" r:id="rId3"/>
    <sheet name="Jojo2" sheetId="7" r:id="rId4"/>
    <sheet name="Jojo3" sheetId="8" r:id="rId5"/>
    <sheet name="Jojo4" sheetId="9" r:id="rId6"/>
    <sheet name="Jojo5" sheetId="10" r:id="rId7"/>
    <sheet name="Jojo6" sheetId="11" r:id="rId8"/>
    <sheet name="Jojo7" sheetId="12" r:id="rId9"/>
    <sheet name="Jojo8" sheetId="13" r:id="rId10"/>
    <sheet name="Jojo9" sheetId="14" r:id="rId11"/>
    <sheet name="Jojo10" sheetId="15" r:id="rId12"/>
    <sheet name="Jojo11" sheetId="16" r:id="rId13"/>
    <sheet name="Jojo12" sheetId="17" r:id="rId14"/>
    <sheet name="Jojo13" sheetId="18" r:id="rId15"/>
    <sheet name="Jojo14" sheetId="19" r:id="rId16"/>
    <sheet name="Jojo15" sheetId="20" r:id="rId17"/>
    <sheet name="Jojo16" sheetId="21" r:id="rId18"/>
    <sheet name="Jojo17" sheetId="22" r:id="rId19"/>
    <sheet name="Jojo18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2" i="4" l="1"/>
  <c r="T283" i="4"/>
  <c r="T284" i="4"/>
  <c r="T285" i="4"/>
  <c r="T281" i="4"/>
  <c r="T245" i="4"/>
  <c r="T246" i="4"/>
  <c r="T247" i="4"/>
  <c r="T248" i="4"/>
  <c r="T244" i="4"/>
  <c r="T206" i="4"/>
  <c r="T207" i="4"/>
  <c r="T208" i="4"/>
  <c r="T209" i="4"/>
  <c r="T205" i="4"/>
  <c r="T169" i="4"/>
  <c r="T170" i="4"/>
  <c r="T171" i="4"/>
  <c r="T172" i="4"/>
  <c r="T168" i="4"/>
  <c r="T133" i="4"/>
  <c r="T134" i="4"/>
  <c r="T135" i="4"/>
  <c r="T136" i="4"/>
  <c r="T132" i="4"/>
  <c r="T95" i="4"/>
  <c r="T96" i="4"/>
  <c r="T97" i="4"/>
  <c r="T98" i="4"/>
  <c r="T94" i="4"/>
  <c r="T56" i="4"/>
  <c r="T57" i="4"/>
  <c r="T58" i="4"/>
  <c r="T59" i="4"/>
  <c r="T60" i="4"/>
</calcChain>
</file>

<file path=xl/sharedStrings.xml><?xml version="1.0" encoding="utf-8"?>
<sst xmlns="http://schemas.openxmlformats.org/spreadsheetml/2006/main" count="1744" uniqueCount="1256">
  <si>
    <t>Sigma = 336</t>
  </si>
  <si>
    <t>Sigma = 384</t>
  </si>
  <si>
    <t>Sigma = 288</t>
  </si>
  <si>
    <t>Sigma = 480</t>
  </si>
  <si>
    <t>Sigma = 432</t>
  </si>
  <si>
    <t>Sigma = 208</t>
  </si>
  <si>
    <t>Sigma = 240</t>
  </si>
  <si>
    <t>Pi Amplitude = 0.4235238255511584</t>
  </si>
  <si>
    <t>Duration = 1616</t>
  </si>
  <si>
    <t>Pi Amplitude = 0.35785919192009924</t>
  </si>
  <si>
    <t>Duration = 1984</t>
  </si>
  <si>
    <t>Pi Amplitude = 0.29869942089171625</t>
  </si>
  <si>
    <t>Duration = 2336</t>
  </si>
  <si>
    <t>Pi Amplitude = 0.2538870311410756</t>
  </si>
  <si>
    <t>Duration = 2704</t>
  </si>
  <si>
    <t>Pi Amplitude = 0.22165413706048734</t>
  </si>
  <si>
    <t>Duration = 3056</t>
  </si>
  <si>
    <t>Pi Amplitude = 0.19926012331224413</t>
  </si>
  <si>
    <t>Duration = 3424</t>
  </si>
  <si>
    <t>Pi Amplitude = 0.17796453073600368</t>
  </si>
  <si>
    <t>Duration = 3776</t>
  </si>
  <si>
    <t>Pi Amplitude = 0.16745387953645477</t>
  </si>
  <si>
    <t>Duration = 4144</t>
  </si>
  <si>
    <t>Sigma = 512</t>
  </si>
  <si>
    <t>Pi Amplitude = 0.15179216078521446</t>
  </si>
  <si>
    <t>Duration = 4496</t>
  </si>
  <si>
    <t>Sigma = 560</t>
  </si>
  <si>
    <t>Pi Amplitude = 0.1403380794470017</t>
  </si>
  <si>
    <t>Duration = 4864</t>
  </si>
  <si>
    <t>Sigma = 608</t>
  </si>
  <si>
    <t>['5eeaa21fd9e647001a477d2f',</t>
  </si>
  <si>
    <t xml:space="preserve"> '5eeaa2245d75090019a8b2c3',</t>
  </si>
  <si>
    <t xml:space="preserve"> '5eeaa2294eea73001bfd54b5',</t>
  </si>
  <si>
    <t xml:space="preserve"> '5eeaa22ed9e647001a477d31',</t>
  </si>
  <si>
    <t xml:space="preserve"> '5eeaa234f9a970001a0ed63e',</t>
  </si>
  <si>
    <t xml:space="preserve"> '5eeaa23b9d9e8800191ad8a6',</t>
  </si>
  <si>
    <t xml:space="preserve"> '5eeaa242e3d491001a60da85',</t>
  </si>
  <si>
    <t xml:space="preserve"> '5eeaa24bf9a970001a0ed640',</t>
  </si>
  <si>
    <t xml:space="preserve"> '5eeaa253e3d491001a60da88',</t>
  </si>
  <si>
    <t xml:space="preserve"> '5eeaa25c14db0a001930655e']</t>
  </si>
  <si>
    <t>[[208, 1616, 0.4235238255511584],</t>
  </si>
  <si>
    <t xml:space="preserve"> [240, 1984, 0.35785919192009924],</t>
  </si>
  <si>
    <t xml:space="preserve"> [288, 2336, 0.29869942089171625],</t>
  </si>
  <si>
    <t xml:space="preserve"> [336, 2704, 0.2538870311410756],</t>
  </si>
  <si>
    <t xml:space="preserve"> [384, 3056, 0.22165413706048734],</t>
  </si>
  <si>
    <t xml:space="preserve"> [432, 3424, 0.19926012331224413],</t>
  </si>
  <si>
    <t xml:space="preserve"> [480, 3776, 0.17796453073600368],</t>
  </si>
  <si>
    <t xml:space="preserve"> [512, 4144, 0.16745387953645477],</t>
  </si>
  <si>
    <t xml:space="preserve"> [560, 4496, 0.15179216078521446],</t>
  </si>
  <si>
    <t xml:space="preserve"> [608, 4864, 0.1403380794470017]]</t>
  </si>
  <si>
    <t>['5eeaf4bee3d491001a60dd66',</t>
  </si>
  <si>
    <t xml:space="preserve"> '5eeaf4c214db0a0019306836',</t>
  </si>
  <si>
    <t xml:space="preserve"> '5eeaf4c654878b00193e9a88',</t>
  </si>
  <si>
    <t xml:space="preserve"> '5eeaf4ca9d9e8800191adb6e',</t>
  </si>
  <si>
    <t xml:space="preserve"> '5eeaf4cecfad09001a79731f',</t>
  </si>
  <si>
    <t xml:space="preserve"> '5eeaf4d34eea73001bfd578d',</t>
  </si>
  <si>
    <t xml:space="preserve"> '5eeaf4d8e8447b0019a7afbf',</t>
  </si>
  <si>
    <t xml:space="preserve"> '5eeaf4dee3d491001a60dd6a',</t>
  </si>
  <si>
    <t xml:space="preserve"> '5eeaf4e3e8447b0019a7afc0',</t>
  </si>
  <si>
    <t xml:space="preserve"> '5eeaf4e9e3d491001a60dd6c']</t>
  </si>
  <si>
    <t>Period = 954.3099687332186</t>
  </si>
  <si>
    <t>Period = 1158.854674275092</t>
  </si>
  <si>
    <t>Period = 1421.3630827299987</t>
  </si>
  <si>
    <t>Period = 1603.291984341002</t>
  </si>
  <si>
    <t>Period = 1635.8549850352426</t>
  </si>
  <si>
    <t>Period = 2282.192678423273</t>
  </si>
  <si>
    <t>Period = 2914.115653792177</t>
  </si>
  <si>
    <t>Period = 2644.975456267281</t>
  </si>
  <si>
    <t>Period = 138846.8702463282</t>
  </si>
  <si>
    <t>Period = 2923.1163996554224</t>
  </si>
  <si>
    <t>Conversion constant: 396.82938853064877. Exponent: -1.0324290902994375</t>
  </si>
  <si>
    <t>Duration = 1440</t>
  </si>
  <si>
    <t>Sigma = 176</t>
  </si>
  <si>
    <t>Duration = 176</t>
  </si>
  <si>
    <t>Sigma = 16</t>
  </si>
  <si>
    <t>Sigma = 48</t>
  </si>
  <si>
    <t>Sigma = 112</t>
  </si>
  <si>
    <t>Sigma = 32</t>
  </si>
  <si>
    <t>Duration = 80</t>
  </si>
  <si>
    <t>Duration = 608</t>
  </si>
  <si>
    <t>Sigma = 80</t>
  </si>
  <si>
    <t>Pi Amplitude = 0.746812671196298</t>
  </si>
  <si>
    <t>Pi Amplitude = 0.7728705049061994</t>
  </si>
  <si>
    <t>Duration = 112</t>
  </si>
  <si>
    <t>Pi Amplitude = 0.6585249221137706</t>
  </si>
  <si>
    <t>Pi Amplitude = 0.3697423251225845</t>
  </si>
  <si>
    <t>Duration = 256</t>
  </si>
  <si>
    <t>Pi Amplitude = 0.22222851740909544</t>
  </si>
  <si>
    <t>Duration = 400</t>
  </si>
  <si>
    <t>Pi Amplitude = 0.13313518634587407</t>
  </si>
  <si>
    <t>Pi Amplitude = 0.09471767851172616</t>
  </si>
  <si>
    <t>Duration = 944</t>
  </si>
  <si>
    <t>Pi Amplitude = 0.05962263431168813</t>
  </si>
  <si>
    <t>['5ef217d20935ad0012f6281a',</t>
  </si>
  <si>
    <t xml:space="preserve"> '5ef217d5e957cd001433dcb0',</t>
  </si>
  <si>
    <t xml:space="preserve"> '5ef217d774e2c3001237c73f',</t>
  </si>
  <si>
    <t xml:space="preserve"> '5ef217da74e2c3001237c740',</t>
  </si>
  <si>
    <t xml:space="preserve"> '5ef217dceedb510013249ccc',</t>
  </si>
  <si>
    <t xml:space="preserve"> '5ef217dee957cd001433dcb3',</t>
  </si>
  <si>
    <t xml:space="preserve"> '5ef217e174e2c3001237c741',</t>
  </si>
  <si>
    <t xml:space="preserve"> '5ef217e56c16190012682bd3']</t>
  </si>
  <si>
    <t>Period = 80.84544926798424</t>
  </si>
  <si>
    <t>Period = 148.25931195983276</t>
  </si>
  <si>
    <t>Period = 238.22619394595787</t>
  </si>
  <si>
    <t>Period = 392.83123465750583</t>
  </si>
  <si>
    <t>Period = 551.2120914848516</t>
  </si>
  <si>
    <t>Period = 895.1106496959361</t>
  </si>
  <si>
    <t>Period = 78.71649894222362</t>
  </si>
  <si>
    <t>Period = 89.80160390902282</t>
  </si>
  <si>
    <t>Conversion constant: 54.07447683508908. Exponent: -0.9924372112785861</t>
  </si>
  <si>
    <t>Conversion constant: 11.48089749887833. Exponent: -0.9672752940591574</t>
  </si>
  <si>
    <t>['5ef21cbe0935ad0012f6283e',</t>
  </si>
  <si>
    <t xml:space="preserve"> '5ef21cc3e957cd001433dcd6',</t>
  </si>
  <si>
    <t xml:space="preserve"> '5ef21cc574e2c3001237c760',</t>
  </si>
  <si>
    <t xml:space="preserve"> '5ef21cc8dc3044001186b1a9',</t>
  </si>
  <si>
    <t xml:space="preserve"> '5ef21ccbfbc24b001275a222',</t>
  </si>
  <si>
    <t xml:space="preserve"> '5ef21cce74e2c3001237c761',</t>
  </si>
  <si>
    <t xml:space="preserve"> '5ef21cd1dc3044001186b1ab',</t>
  </si>
  <si>
    <t xml:space="preserve"> '5ef21cd53ab4960013c77194']</t>
  </si>
  <si>
    <t>[[16, 80, 0.746812671196298],</t>
  </si>
  <si>
    <t xml:space="preserve"> [16, 112, 0.7728705049061994],</t>
  </si>
  <si>
    <t xml:space="preserve"> [16, 176, 0.6585249221137706],</t>
  </si>
  <si>
    <t xml:space="preserve"> [32, 256, 0.3697423251225845],</t>
  </si>
  <si>
    <t xml:space="preserve"> [48, 400, 0.22222851740909544],</t>
  </si>
  <si>
    <t xml:space="preserve"> [80, 608, 0.13313518634587407],</t>
  </si>
  <si>
    <t xml:space="preserve"> [112, 944, 0.09471767851172616],</t>
  </si>
  <si>
    <t xml:space="preserve"> [176, 1440, 0.05962263431168813]]</t>
  </si>
  <si>
    <t>Pi Amplitude = 0.3530500137690539</t>
  </si>
  <si>
    <t>Pi Amplitude = 0.32235243432845956</t>
  </si>
  <si>
    <t>Pi Amplitude = 0.3187914520833258</t>
  </si>
  <si>
    <t>Pi Amplitude = 0.15421520791740806</t>
  </si>
  <si>
    <t>Pi Amplitude = 0.1028823095632427</t>
  </si>
  <si>
    <t>Pi Amplitude = 0.026888747770390797</t>
  </si>
  <si>
    <t>['5ef39df3eedb51001324aa7a',</t>
  </si>
  <si>
    <t xml:space="preserve"> '5ef39df574e2c3001237d4e0',</t>
  </si>
  <si>
    <t xml:space="preserve"> '5ef39df8dc3044001186beef',</t>
  </si>
  <si>
    <t xml:space="preserve"> '5ef39dfa6c16190012683975',</t>
  </si>
  <si>
    <t xml:space="preserve"> '5ef39dfcfbc24b001275af96',</t>
  </si>
  <si>
    <t xml:space="preserve"> '5ef39dff0935ad0012f6356b',</t>
  </si>
  <si>
    <t xml:space="preserve"> '5ef39e02041ca700148e96cb',</t>
  </si>
  <si>
    <t xml:space="preserve"> '5ef39e0674e2c3001237d4e2']</t>
  </si>
  <si>
    <t>Pi Amplitude = 0.04288369610097112</t>
  </si>
  <si>
    <t>Pi Amplitude = 0.060841434934049914</t>
  </si>
  <si>
    <t>[[16, 80, 0.3530500137690539],</t>
  </si>
  <si>
    <t xml:space="preserve"> [16, 112, 0.32235243432845956],</t>
  </si>
  <si>
    <t xml:space="preserve"> [16, 176, 0.3187914520833258],</t>
  </si>
  <si>
    <t xml:space="preserve"> [32, 256, 0.15421520791740806],</t>
  </si>
  <si>
    <t xml:space="preserve"> [48, 400, 0.1028823095632427],</t>
  </si>
  <si>
    <t xml:space="preserve"> [80, 608, 0.09761239624950298],</t>
  </si>
  <si>
    <t xml:space="preserve"> [112, 944, 0.06370666786771047],</t>
  </si>
  <si>
    <t xml:space="preserve"> [176, 1440, 0.026888747770390797]]</t>
  </si>
  <si>
    <t>Period = 76.10424563894914</t>
  </si>
  <si>
    <t>Period = 151.66160913455937</t>
  </si>
  <si>
    <t>Period = 225.2530813937307</t>
  </si>
  <si>
    <t>Period = 379.60417279044793</t>
  </si>
  <si>
    <t>Period = 539.941450467514</t>
  </si>
  <si>
    <t>Period = 862.92141357997</t>
  </si>
  <si>
    <t>Period = 76.881417859797</t>
  </si>
  <si>
    <t>Period = 70.18453963827605</t>
  </si>
  <si>
    <t>Conversion constant: 23.66156363955276. Exponent: -0.9940037912357684</t>
  </si>
  <si>
    <t>Conversion constant: 5.35893609525708. Exponent: -0.9654741107610489</t>
  </si>
  <si>
    <t>['5ef3bbd30935ad0012f63680',</t>
  </si>
  <si>
    <t xml:space="preserve"> '5ef3bbd66c16190012683a96',</t>
  </si>
  <si>
    <t xml:space="preserve"> '5ef3bbd9eedb51001324ab80',</t>
  </si>
  <si>
    <t xml:space="preserve"> '5ef3bbdb74e2c3001237d5fb',</t>
  </si>
  <si>
    <t xml:space="preserve"> '5ef3bbde6c16190012683a99',</t>
  </si>
  <si>
    <t xml:space="preserve"> '5ef3bbe174e2c3001237d5fc',</t>
  </si>
  <si>
    <t xml:space="preserve"> '5ef3bbe4eedb51001324ab82',</t>
  </si>
  <si>
    <t xml:space="preserve"> '5ef3bbe874e2c3001237d5fd']</t>
  </si>
  <si>
    <t>['5ef4cdf351390900147cd3b3',</t>
  </si>
  <si>
    <t xml:space="preserve"> '5ef4cdf651390900147cd3b4',</t>
  </si>
  <si>
    <t xml:space="preserve"> '5ef4cdf8a2591200133f2bd9',</t>
  </si>
  <si>
    <t xml:space="preserve"> '5ef4cdfa8a74d20012b5c70c',</t>
  </si>
  <si>
    <t xml:space="preserve"> '5ef4cdfd5faf0900143b1ca8',</t>
  </si>
  <si>
    <t xml:space="preserve"> '5ef4cdff8a74d20012b5c70e',</t>
  </si>
  <si>
    <t xml:space="preserve"> '5ef4ce02ddb6500012078868',</t>
  </si>
  <si>
    <t xml:space="preserve"> '5ef4ce068a74d20012b5c70f']</t>
  </si>
  <si>
    <t>[[16, 80, 0.7893069619621381],</t>
  </si>
  <si>
    <t xml:space="preserve"> [16, 112, 0.6570036809873281],</t>
  </si>
  <si>
    <t xml:space="preserve"> [16, 176, 0.7120162841750395],</t>
  </si>
  <si>
    <t xml:space="preserve"> [32, 256, 0.3702545482835854],</t>
  </si>
  <si>
    <t xml:space="preserve"> [48, 400, 0.23370520659547628],</t>
  </si>
  <si>
    <t xml:space="preserve"> [80, 608, 0.13628884083007134],</t>
  </si>
  <si>
    <t xml:space="preserve"> [112, 944, 0.09879210004039353],</t>
  </si>
  <si>
    <t xml:space="preserve"> [176, 1440, 0.06249515428361315]]</t>
  </si>
  <si>
    <t>Pi Amplitude = 0.7893069619621381</t>
  </si>
  <si>
    <t>Pi Amplitude = 0.6570036809873281</t>
  </si>
  <si>
    <t>Pi Amplitude = 0.7120162841750395</t>
  </si>
  <si>
    <t>Pi Amplitude = 0.3702545482835854</t>
  </si>
  <si>
    <t>Pi Amplitude = 0.23370520659547628</t>
  </si>
  <si>
    <t>Pi Amplitude = 0.13628884083007134</t>
  </si>
  <si>
    <t>Pi Amplitude = 0.09879210004039353</t>
  </si>
  <si>
    <t>Pi Amplitude = 0.06249515428361315</t>
  </si>
  <si>
    <t>Period = 153.35407353949765</t>
  </si>
  <si>
    <t>Period = 234.86494157130733</t>
  </si>
  <si>
    <t>Period = 400.7595877674032</t>
  </si>
  <si>
    <t>Period = 551.5117581945144</t>
  </si>
  <si>
    <t>Period = 838.3015123306712</t>
  </si>
  <si>
    <t>['5ef4e6505faf0900143b1e17',</t>
  </si>
  <si>
    <t xml:space="preserve"> '5ef4e653ddb65000120789e6',</t>
  </si>
  <si>
    <t xml:space="preserve"> '5ef4e655be0e7e00121bc533',</t>
  </si>
  <si>
    <t xml:space="preserve"> '5ef4e6587855410012c57a50',</t>
  </si>
  <si>
    <t xml:space="preserve"> '5ef4e65b5faf0900143b1e19',</t>
  </si>
  <si>
    <t xml:space="preserve"> '5ef4e65ea2591200133f2d4a',</t>
  </si>
  <si>
    <t xml:space="preserve"> '5ef4e6618a74d20012b5c880',</t>
  </si>
  <si>
    <t xml:space="preserve"> '5ef4e665fb7fab0014a7e43e']</t>
  </si>
  <si>
    <t>Period = 85.4580216332555</t>
  </si>
  <si>
    <t>Period = 78.31587002319661</t>
  </si>
  <si>
    <t>Period = 91.75802375268054</t>
  </si>
  <si>
    <t>Conversion constant: 60.71437458094607. Exponent: -0.9478600149564859</t>
  </si>
  <si>
    <t>Conversion constant: 11.45245806804462. Exponent: -0.9847146457687506</t>
  </si>
  <si>
    <t>Pi Amplitude = 0.5771037738375678</t>
  </si>
  <si>
    <t>Pi Amplitude = 0.5242986917468712</t>
  </si>
  <si>
    <t>Pi Amplitude = 0.5237720962365137</t>
  </si>
  <si>
    <t>Pi Amplitude = 0.2527729558022653</t>
  </si>
  <si>
    <t>Pi Amplitude = 0.1668537227025951</t>
  </si>
  <si>
    <t>Pi Amplitude = 0.06998253855138245</t>
  </si>
  <si>
    <t>Pi Amplitude = 0.04435148230393041</t>
  </si>
  <si>
    <t>Pi Amplitude = 0.0989622621331052</t>
  </si>
  <si>
    <t>['5ef4ff4d84b1b70012374f3c',</t>
  </si>
  <si>
    <t xml:space="preserve"> '5ef4ff4fbe0e7e00121bc674',</t>
  </si>
  <si>
    <t xml:space="preserve"> '5ef4ff515faf0900143b1f2a',</t>
  </si>
  <si>
    <t xml:space="preserve"> '5ef4ff538cbf9a0012e3c621',</t>
  </si>
  <si>
    <t xml:space="preserve"> '5ef4ff56be0e7e00121bc675',</t>
  </si>
  <si>
    <t xml:space="preserve"> '5ef4ff587855410012c57b76',</t>
  </si>
  <si>
    <t xml:space="preserve"> '5ef4ff5b5faf0900143b1f2c',</t>
  </si>
  <si>
    <t xml:space="preserve"> '5ef4ff5e5faf0900143b1f2d']</t>
  </si>
  <si>
    <t>[[16, 80, 0.5771037738375678],</t>
  </si>
  <si>
    <t xml:space="preserve"> [16, 112, 0.5242986917468712],</t>
  </si>
  <si>
    <t xml:space="preserve"> [16, 176, 0.5237720962365137],</t>
  </si>
  <si>
    <t xml:space="preserve"> [32, 256, 0.2527729558022653],</t>
  </si>
  <si>
    <t xml:space="preserve"> [48, 400, 0.1668537227025951],</t>
  </si>
  <si>
    <t xml:space="preserve"> [80, 608, 0.0989622621331052],</t>
  </si>
  <si>
    <t xml:space="preserve"> [112, 944, 0.06998253855138245],</t>
  </si>
  <si>
    <t xml:space="preserve"> [176, 1440, 0.04435148230393041]]</t>
  </si>
  <si>
    <t>Period = 155.70587357944538</t>
  </si>
  <si>
    <t>Period = 233.54654485196278</t>
  </si>
  <si>
    <t>Period = 392.03308366691675</t>
  </si>
  <si>
    <t>Period = 556.0528392677902</t>
  </si>
  <si>
    <t>Period = 887.41312804115</t>
  </si>
  <si>
    <t>['5ef50378fb7fab0014a7e5bc',</t>
  </si>
  <si>
    <t xml:space="preserve"> '5ef5037b84b1b70012374f75',</t>
  </si>
  <si>
    <t xml:space="preserve"> '5ef5037eddb6500012078b52',</t>
  </si>
  <si>
    <t xml:space="preserve"> '5ef5038184b1b70012374f76',</t>
  </si>
  <si>
    <t xml:space="preserve"> '5ef503848cbf9a0012e3c651',</t>
  </si>
  <si>
    <t xml:space="preserve"> '5ef5038751390900147cd67c',</t>
  </si>
  <si>
    <t xml:space="preserve"> '5ef5038a8cbf9a0012e3c652',</t>
  </si>
  <si>
    <t xml:space="preserve"> '5ef5038e51390900147cd67e']</t>
  </si>
  <si>
    <t>Period = 80.17257836437713</t>
  </si>
  <si>
    <t>Period = 80.05559327942844</t>
  </si>
  <si>
    <t>Period = 73.6761556337822</t>
  </si>
  <si>
    <t>Conversion constant: 39.3158030358485. Exponent: -0.9990003473358622</t>
  </si>
  <si>
    <t>Conversion constant: 8.422591490016428. Exponent: -0.9748121973084468</t>
  </si>
  <si>
    <t>Pi Amplitude = 0.04778836437337883</t>
  </si>
  <si>
    <t>Pi Amplitude = 1.1040600893437036</t>
  </si>
  <si>
    <t>Pi Amplitude = 1.0878494141629553</t>
  </si>
  <si>
    <t>Pi Amplitude = 0.6223425765826383</t>
  </si>
  <si>
    <t>Pi Amplitude = 0.4016980825787865</t>
  </si>
  <si>
    <t>Pi Amplitude = 0.23597502416612096</t>
  </si>
  <si>
    <t>Pi Amplitude = 0.16502956011603426</t>
  </si>
  <si>
    <t>Pi Amplitude = 0.10314781640864445</t>
  </si>
  <si>
    <t>['5ef5083e8cbf9a0012e3c6c5',</t>
  </si>
  <si>
    <t xml:space="preserve"> '5ef50841a2591200133f2f0a',</t>
  </si>
  <si>
    <t xml:space="preserve"> '5ef5084351390900147cd6e2',</t>
  </si>
  <si>
    <t xml:space="preserve"> '5ef508457855410012c57c2c',</t>
  </si>
  <si>
    <t xml:space="preserve"> '5ef5084784b1b70012374fe1',</t>
  </si>
  <si>
    <t xml:space="preserve"> '5ef5084afb7fab0014a7e63e',</t>
  </si>
  <si>
    <t xml:space="preserve"> '5ef5084dddb6500012078bc8',</t>
  </si>
  <si>
    <t xml:space="preserve"> '5ef50850be0e7e00121bc718']</t>
  </si>
  <si>
    <t>Pi Amplitude = 1</t>
  </si>
  <si>
    <t>Period = 106.28045347370454</t>
  </si>
  <si>
    <t>Period = 160.26976509258023</t>
  </si>
  <si>
    <t>Period = 237.67014647346596</t>
  </si>
  <si>
    <t>Period = 548.046329908234</t>
  </si>
  <si>
    <t>Period = 871.5091055311542</t>
  </si>
  <si>
    <t xml:space="preserve"> [32, 256, 0.6223425765826383],</t>
  </si>
  <si>
    <t xml:space="preserve"> [48, 400, 0.4016980825787865],</t>
  </si>
  <si>
    <t xml:space="preserve"> [80, 608, 0.23597502416612096],</t>
  </si>
  <si>
    <t xml:space="preserve"> [112, 944, 0.16502956011603426],</t>
  </si>
  <si>
    <t xml:space="preserve"> [176, 1440, 0.10314781640864445]]</t>
  </si>
  <si>
    <t>[[16, 176, 1],</t>
  </si>
  <si>
    <t>Period = 389.10066291890274</t>
  </si>
  <si>
    <t>['5ef50cc4ddb6500012078c24',</t>
  </si>
  <si>
    <t xml:space="preserve"> '5ef50cc6a2591200133f2f69',</t>
  </si>
  <si>
    <t xml:space="preserve"> '5ef50cc98a74d20012b5cabb',</t>
  </si>
  <si>
    <t xml:space="preserve"> '5ef50ccc51390900147cd748',</t>
  </si>
  <si>
    <t xml:space="preserve"> '5ef50ccfa2591200133f2f6c',</t>
  </si>
  <si>
    <t xml:space="preserve"> '5ef50cd4ddb6500012078c28']</t>
  </si>
  <si>
    <t>Conversion constant: 99.20715774307718. Exponent: -0.9545547178832068</t>
  </si>
  <si>
    <t>Pi Amplitude = 0.7050361821220616</t>
  </si>
  <si>
    <t>Pi Amplitude = 0.6425047528052333</t>
  </si>
  <si>
    <t>Pi Amplitude = 0.3199447654895629</t>
  </si>
  <si>
    <t>Pi Amplitude = 0.20967296119298706</t>
  </si>
  <si>
    <t>Pi Amplitude = 0.12269260186848593</t>
  </si>
  <si>
    <t>Pi Amplitude = 0.08576847502566266</t>
  </si>
  <si>
    <t>Pi Amplitude = 0.05414414749457976</t>
  </si>
  <si>
    <t>['5ef510c45faf0900143b208c',</t>
  </si>
  <si>
    <t xml:space="preserve"> '5ef510c7a2591200133f2fc7',</t>
  </si>
  <si>
    <t xml:space="preserve"> '5ef510c951390900147cd796',</t>
  </si>
  <si>
    <t xml:space="preserve"> '5ef510cbbe0e7e00121bc7cc',</t>
  </si>
  <si>
    <t xml:space="preserve"> '5ef510ce7855410012c57ce5',</t>
  </si>
  <si>
    <t xml:space="preserve"> '5ef510d05faf0900143b208f',</t>
  </si>
  <si>
    <t xml:space="preserve"> '5ef510d38a74d20012b5cb17',</t>
  </si>
  <si>
    <t xml:space="preserve"> '5ef510d684b1b70012375085']</t>
  </si>
  <si>
    <t>[[16, 80, 0.7050361821220616],</t>
  </si>
  <si>
    <t xml:space="preserve"> [16, 112, 0.11670782495816358],</t>
  </si>
  <si>
    <t xml:space="preserve"> [16, 176, 0.6425047528052333],</t>
  </si>
  <si>
    <t xml:space="preserve"> [32, 256, 0.3199447654895629],</t>
  </si>
  <si>
    <t xml:space="preserve"> [48, 400, 0.20967296119298706],</t>
  </si>
  <si>
    <t xml:space="preserve"> [80, 608, 0.12269260186848593],</t>
  </si>
  <si>
    <t xml:space="preserve"> [112, 944, 0.08576847502566266],</t>
  </si>
  <si>
    <t xml:space="preserve"> [176, 1440, 0.05414414749457976]]</t>
  </si>
  <si>
    <t>Pi Amplitude = 0.635882024564977</t>
  </si>
  <si>
    <t>Period = 76.61409803733643</t>
  </si>
  <si>
    <t>Period = 154.261092077571</t>
  </si>
  <si>
    <t>Period = 227.06550689992548</t>
  </si>
  <si>
    <t>Period = 380.8720822090192</t>
  </si>
  <si>
    <t>Period = 542.7253824180262</t>
  </si>
  <si>
    <t>Period = 859.3217788567408</t>
  </si>
  <si>
    <t>['5ef514e451390900147cd7e0',</t>
  </si>
  <si>
    <t xml:space="preserve"> '5ef514ea51390900147cd7e2',</t>
  </si>
  <si>
    <t xml:space="preserve"> '5ef514ed51390900147cd7e3',</t>
  </si>
  <si>
    <t xml:space="preserve"> '5ef514ef8cbf9a0012e3c7c7',</t>
  </si>
  <si>
    <t xml:space="preserve"> '5ef514f251390900147cd7e4',</t>
  </si>
  <si>
    <t xml:space="preserve"> '5ef514f65faf0900143b20e7',</t>
  </si>
  <si>
    <t xml:space="preserve"> '5ef514faddb6500012078ce2']</t>
  </si>
  <si>
    <t>Period = 83.10160107576446</t>
  </si>
  <si>
    <t>Conversion constant: 49.95313684255335. Exponent: -0.9741980721203277</t>
  </si>
  <si>
    <t>Conversion constant: 10.668276009484188. Exponent: -0.9604334841997333</t>
  </si>
  <si>
    <t>Pi Amplitude = 0.7706955187289692</t>
  </si>
  <si>
    <t>Pi Amplitude = 0.7408873422666455</t>
  </si>
  <si>
    <t>Pi Amplitude = 0.36467952828208655</t>
  </si>
  <si>
    <t>Pi Amplitude = 0.23297631344626402</t>
  </si>
  <si>
    <t>Pi Amplitude = 0.13558113239334343</t>
  </si>
  <si>
    <t>Pi Amplitude = 0.09704187375791865</t>
  </si>
  <si>
    <t>Pi Amplitude = 0.06073170067419344</t>
  </si>
  <si>
    <t>['5ef51ca98cbf9a0012e3c845',</t>
  </si>
  <si>
    <t xml:space="preserve"> '5ef51cac51390900147cd85d',</t>
  </si>
  <si>
    <t xml:space="preserve"> '5ef51caebe0e7e00121bc89f',</t>
  </si>
  <si>
    <t xml:space="preserve"> '5ef51cb1ddb6500012078d59',</t>
  </si>
  <si>
    <t xml:space="preserve"> '5ef51cb38cbf9a0012e3c846',</t>
  </si>
  <si>
    <t xml:space="preserve"> '5ef51cb65faf0900143b216d',</t>
  </si>
  <si>
    <t xml:space="preserve"> '5ef51cb88cbf9a0012e3c847',</t>
  </si>
  <si>
    <t xml:space="preserve"> '5ef51cbcddb6500012078d5b']</t>
  </si>
  <si>
    <t>[[16, 80, 0.7706955187289692],</t>
  </si>
  <si>
    <t xml:space="preserve"> [16, 112, 0.7408873422666455],</t>
  </si>
  <si>
    <t xml:space="preserve"> [32, 256, 0.36467952828208655],</t>
  </si>
  <si>
    <t xml:space="preserve"> [48, 400, 0.23297631344626402],</t>
  </si>
  <si>
    <t xml:space="preserve"> [80, 608, 0.13558113239334343],</t>
  </si>
  <si>
    <t xml:space="preserve"> [112, 944, 0.09704187375791865],</t>
  </si>
  <si>
    <t xml:space="preserve"> [176, 1440, 0.06073170067419344]]</t>
  </si>
  <si>
    <t xml:space="preserve"> [16, 176,0.6698540716191039],</t>
  </si>
  <si>
    <t>Pi Amplitude = 0.6698540716191039</t>
  </si>
  <si>
    <t>Period = 123.9306276388799</t>
  </si>
  <si>
    <t>Period = 153.89835028673772</t>
  </si>
  <si>
    <t>Period = 231.6380880457946</t>
  </si>
  <si>
    <t>Period = 384.8881239843421</t>
  </si>
  <si>
    <t>Period = 537.0204158474398</t>
  </si>
  <si>
    <t>Period = 839.6990872605054</t>
  </si>
  <si>
    <t>['5ef52021be0e7e00121bc8bc',</t>
  </si>
  <si>
    <t xml:space="preserve"> '5ef5202351390900147cd880',</t>
  </si>
  <si>
    <t xml:space="preserve"> '5ef52026a2591200133f30b9',</t>
  </si>
  <si>
    <t xml:space="preserve"> '5ef52028ddb6500012078d7b',</t>
  </si>
  <si>
    <t xml:space="preserve"> '5ef5202b51390900147cd881',</t>
  </si>
  <si>
    <t xml:space="preserve"> '5ef5202e7855410012c57dd5',</t>
  </si>
  <si>
    <t xml:space="preserve"> '5ef520318cbf9a0012e3c86e',</t>
  </si>
  <si>
    <t xml:space="preserve"> '5ef520358cbf9a0012e3c870']</t>
  </si>
  <si>
    <t>Period = 82.4100746670214</t>
  </si>
  <si>
    <t>Conversion constant: 58.41743781494493. Exponent: -0.9507668252877607</t>
  </si>
  <si>
    <t>Conversion constant: 11.650031111752481. Exponent: -0.9691865136543687</t>
  </si>
  <si>
    <t>Pi Amplitude = 0.36488430058962623</t>
  </si>
  <si>
    <t>Pi Amplitude = 0.33816527833404253</t>
  </si>
  <si>
    <t>Pi Amplitude = 0.3405578033230602</t>
  </si>
  <si>
    <t>Pi Amplitude = 0.16584273096588345</t>
  </si>
  <si>
    <t>Pi Amplitude = 0.10931320337859506</t>
  </si>
  <si>
    <t>Pi Amplitude = 0.04540814192989371</t>
  </si>
  <si>
    <t>Pi Amplitude = 0.02854792815676111</t>
  </si>
  <si>
    <t>['5ef52a0b7855410012c57e47',</t>
  </si>
  <si>
    <t xml:space="preserve"> '5ef52a0ebe0e7e00121bc925',</t>
  </si>
  <si>
    <t xml:space="preserve"> '5ef52a105faf0900143b21fd',</t>
  </si>
  <si>
    <t xml:space="preserve"> '5ef52a12be0e7e00121bc927',</t>
  </si>
  <si>
    <t xml:space="preserve"> '5ef52a1484b1b700123751f9',</t>
  </si>
  <si>
    <t xml:space="preserve"> '5ef52a177855410012c57e48',</t>
  </si>
  <si>
    <t xml:space="preserve"> '5ef52a1aa2591200133f3130',</t>
  </si>
  <si>
    <t xml:space="preserve"> '5ef52a1dbe0e7e00121bc929']</t>
  </si>
  <si>
    <t>[[16, 80, 0.36488430058962623],</t>
  </si>
  <si>
    <t xml:space="preserve"> [16, 112, 0.33816527833404253],</t>
  </si>
  <si>
    <t xml:space="preserve"> [16, 176, 0.3405578033230602],</t>
  </si>
  <si>
    <t xml:space="preserve"> [32, 256, 0.16584273096588345],</t>
  </si>
  <si>
    <t xml:space="preserve"> [48, 400, 0.10931320337859506],</t>
  </si>
  <si>
    <t xml:space="preserve"> [80, 608, 25.307955527852492],</t>
  </si>
  <si>
    <t xml:space="preserve"> [112, 944, 0.04540814192989371],</t>
  </si>
  <si>
    <t xml:space="preserve"> [176, 1440, 0.02854792815676111]]</t>
  </si>
  <si>
    <t>Pi Amplitude = 0.0647471887272037</t>
  </si>
  <si>
    <t>Period = 72.28001422854103</t>
  </si>
  <si>
    <t>Period = 150.48366539953125</t>
  </si>
  <si>
    <t>Period = 225.96838925966475</t>
  </si>
  <si>
    <t>Period = 380.4883155731955</t>
  </si>
  <si>
    <t>Period = 543.7359617626356</t>
  </si>
  <si>
    <t>Period = 860.913787375557</t>
  </si>
  <si>
    <t>['5ef52da7ddb6500012078e22',</t>
  </si>
  <si>
    <t xml:space="preserve"> '5ef52da98a74d20012b5ccb7',</t>
  </si>
  <si>
    <t xml:space="preserve"> '5ef52dacddb6500012078e23',</t>
  </si>
  <si>
    <t xml:space="preserve"> '5ef52daf8cbf9a0012e3c8fb',</t>
  </si>
  <si>
    <t xml:space="preserve"> '5ef52db25faf0900143b2238',</t>
  </si>
  <si>
    <t xml:space="preserve"> '5ef52db55faf0900143b2239',</t>
  </si>
  <si>
    <t xml:space="preserve"> '5ef52db88cbf9a0012e3c8ff',</t>
  </si>
  <si>
    <t xml:space="preserve"> '5ef52dbb84b1b70012375238']</t>
  </si>
  <si>
    <t>Period = 76.81563132063492</t>
  </si>
  <si>
    <t>Period = 77.36267962672619</t>
  </si>
  <si>
    <t>Conversion constant: 25.581627006241156. Exponent: -0.988440471817147</t>
  </si>
  <si>
    <t>Conversion constant: 5.687450116117995. Exponent: -0.9648929117844334</t>
  </si>
  <si>
    <t>Pi Amplitude = 0.7720584213651753</t>
  </si>
  <si>
    <t>Pi Amplitude = 0.6906971142104891</t>
  </si>
  <si>
    <t>Pi Amplitude = 0.7142066361893853</t>
  </si>
  <si>
    <t>Pi Amplitude = 0.3503194496512126</t>
  </si>
  <si>
    <t>Pi Amplitude = 0.23458527534597462</t>
  </si>
  <si>
    <t>Pi Amplitude = 0.09977279926205697</t>
  </si>
  <si>
    <t>Pi Amplitude = 0.062995415200085</t>
  </si>
  <si>
    <t>['5ef57f195faf0900143b2570',</t>
  </si>
  <si>
    <t xml:space="preserve"> '5ef57f1bfb7fab0014a7ebc9',</t>
  </si>
  <si>
    <t xml:space="preserve"> '5ef57f1d8cbf9a0012e3cc65',</t>
  </si>
  <si>
    <t xml:space="preserve"> '5ef57f1f7855410012c581ca',</t>
  </si>
  <si>
    <t xml:space="preserve"> '5ef57f21be0e7e00121bccac',</t>
  </si>
  <si>
    <t xml:space="preserve"> '5ef57f23be0e7e00121bccad',</t>
  </si>
  <si>
    <t xml:space="preserve"> '5ef57f2684b1b7001237558c',</t>
  </si>
  <si>
    <t xml:space="preserve"> '5ef57f29fb7fab0014a7ebcb']</t>
  </si>
  <si>
    <t>Pi Amplitude = 0.14041499557488393</t>
  </si>
  <si>
    <t>[[16, 80, 0.7720584213651753],</t>
  </si>
  <si>
    <t xml:space="preserve"> [16, 112, 0.6906971142104891],</t>
  </si>
  <si>
    <t xml:space="preserve"> [16, 176, 0.7142066361893853],</t>
  </si>
  <si>
    <t xml:space="preserve"> [32, 256, 0.3503194496512126],</t>
  </si>
  <si>
    <t xml:space="preserve"> [48, 400, 0.23458527534597462],</t>
  </si>
  <si>
    <t xml:space="preserve"> [80, 608, 0.14041499557488393],</t>
  </si>
  <si>
    <t xml:space="preserve"> [112, 944, 0.09977279926205697],</t>
  </si>
  <si>
    <t xml:space="preserve"> [176, 1440, 0.062995415200085]]</t>
  </si>
  <si>
    <t>Period = 88.97315879684939</t>
  </si>
  <si>
    <t>Period = 161.38071202527922</t>
  </si>
  <si>
    <t>Period = 237.923296858723</t>
  </si>
  <si>
    <t>Period = 396.2950429983237</t>
  </si>
  <si>
    <t>Period = 556.2544213722755</t>
  </si>
  <si>
    <t>Period = 868.6141967655781</t>
  </si>
  <si>
    <t>Period = 86.4286107732024</t>
  </si>
  <si>
    <t>Period = 81.26204602058213</t>
  </si>
  <si>
    <t>['5ef582f0fb7fab0014a7ec14',</t>
  </si>
  <si>
    <t xml:space="preserve"> '5ef582f3be0e7e00121bccf0',</t>
  </si>
  <si>
    <t xml:space="preserve"> '5ef582f551390900147cdcdb',</t>
  </si>
  <si>
    <t xml:space="preserve"> '5ef582f87855410012c58218',</t>
  </si>
  <si>
    <t xml:space="preserve"> '5ef582fb5faf0900143b25c2',</t>
  </si>
  <si>
    <t xml:space="preserve"> '5ef582fe84b1b700123755e1',</t>
  </si>
  <si>
    <t xml:space="preserve"> '5ef58301be0e7e00121bccf2',</t>
  </si>
  <si>
    <t xml:space="preserve"> '5ef58305a2591200133f34d8']</t>
  </si>
  <si>
    <t>Conversion constant: 59.29925139248408. Exponent: -0.9705356561002346</t>
  </si>
  <si>
    <t>Conversion constant: 11.519876740103824. Exponent: -0.9862872564599189</t>
  </si>
  <si>
    <t>Pi Amplitude = 0.8469347352000653</t>
  </si>
  <si>
    <t>Pi Amplitude = 0.7090437680439413</t>
  </si>
  <si>
    <t>Pi Amplitude = 0.7410670869385751</t>
  </si>
  <si>
    <t>Pi Amplitude = 0.4078566769551802</t>
  </si>
  <si>
    <t>Pi Amplitude = 0.26650127780205013</t>
  </si>
  <si>
    <t>Pi Amplitude = 0.16024982790251638</t>
  </si>
  <si>
    <t>Pi Amplitude = 0.07065236124914025</t>
  </si>
  <si>
    <t>['5ef5878584b1b7001237560b',</t>
  </si>
  <si>
    <t xml:space="preserve"> '5ef58787fb7fab0014a7ec42',</t>
  </si>
  <si>
    <t xml:space="preserve"> '5ef587895faf0900143b25ed',</t>
  </si>
  <si>
    <t xml:space="preserve"> '5ef5878bbe0e7e00121bcd15',</t>
  </si>
  <si>
    <t xml:space="preserve"> '5ef5878d8cbf9a0012e3cce4',</t>
  </si>
  <si>
    <t xml:space="preserve"> '5ef5879084b1b7001237560f',</t>
  </si>
  <si>
    <t xml:space="preserve"> '5ef5879351390900147cdd04',</t>
  </si>
  <si>
    <t xml:space="preserve"> '5ef587968a74d20012b5d07f']</t>
  </si>
  <si>
    <t>Pi Amplitude = 0.11337164440867784</t>
  </si>
  <si>
    <t>[[16, 80, 0.8469347352000653],</t>
  </si>
  <si>
    <t xml:space="preserve"> [16, 112, 0.7090437680439413],</t>
  </si>
  <si>
    <t xml:space="preserve"> [16, 176, 0.7410670869385751],</t>
  </si>
  <si>
    <t xml:space="preserve"> [32, 256, 0.4078566769551802],</t>
  </si>
  <si>
    <t xml:space="preserve"> [48, 400, 0.26650127780205013],</t>
  </si>
  <si>
    <t xml:space="preserve"> [80, 608, 0.16024982790251638],</t>
  </si>
  <si>
    <t xml:space="preserve"> [112, 944, 0.11337164440867784],</t>
  </si>
  <si>
    <t xml:space="preserve"> [176, 1440, 0.07065236124914025]]</t>
  </si>
  <si>
    <t>Period = 97.3059025311189</t>
  </si>
  <si>
    <t>Period = 159.3769633653861</t>
  </si>
  <si>
    <t>Period = 238.19397140344236</t>
  </si>
  <si>
    <t>Period = 392.9082709646965</t>
  </si>
  <si>
    <t>Period = 554.616791830447</t>
  </si>
  <si>
    <t>Period = 885.4905798818505</t>
  </si>
  <si>
    <t>['5ef58aa684b1b70012375627',</t>
  </si>
  <si>
    <t xml:space="preserve"> '5ef58aa8a2591200133f3512',</t>
  </si>
  <si>
    <t xml:space="preserve"> '5ef58aabfb7fab0014a7ec61',</t>
  </si>
  <si>
    <t xml:space="preserve"> '5ef58aae8a74d20012b5d095',</t>
  </si>
  <si>
    <t xml:space="preserve"> '5ef58ab08a74d20012b5d096',</t>
  </si>
  <si>
    <t xml:space="preserve"> '5ef58ab4ddb65000120791ea',</t>
  </si>
  <si>
    <t xml:space="preserve"> '5ef58ab78cbf9a0012e3ccfd',</t>
  </si>
  <si>
    <t xml:space="preserve"> '5ef58abba2591200133f3514']</t>
  </si>
  <si>
    <t>Period = 83.6636786147123</t>
  </si>
  <si>
    <t>Period = 93.78771972994056</t>
  </si>
  <si>
    <t>Conversion constant: 66.48049584501037. Exponent: -0.9759707562681753</t>
  </si>
  <si>
    <t>Conversion constant: 13.072317572938855. Exponent: -0.9827775368102274</t>
  </si>
  <si>
    <t>['5ef58e94be0e7e00121bcd59',</t>
  </si>
  <si>
    <t xml:space="preserve"> '5ef58e9684b1b70012375647',</t>
  </si>
  <si>
    <t xml:space="preserve"> '5ef58e98be0e7e00121bcd5a',</t>
  </si>
  <si>
    <t xml:space="preserve"> '5ef58e9b51390900147cdd38',</t>
  </si>
  <si>
    <t xml:space="preserve"> '5ef58e9da2591200133f3536',</t>
  </si>
  <si>
    <t xml:space="preserve"> '5ef58ea08cbf9a0012e3cd1b',</t>
  </si>
  <si>
    <t xml:space="preserve"> '5ef58ea27855410012c58278',</t>
  </si>
  <si>
    <t xml:space="preserve"> '5ef58ea651390900147cdd3b']</t>
  </si>
  <si>
    <t>Pi Amplitude = 0.7580443366197566</t>
  </si>
  <si>
    <t>Pi Amplitude = 0.6997925580762662</t>
  </si>
  <si>
    <t>Pi Amplitude = 0.3981413370594325</t>
  </si>
  <si>
    <t>Pi Amplitude = 0.34834157465831983</t>
  </si>
  <si>
    <t>Pi Amplitude = 0.22758948255048747</t>
  </si>
  <si>
    <t>Pi Amplitude = 0.097382710932777</t>
  </si>
  <si>
    <t>Pi Amplitude = 0.06178245423286615</t>
  </si>
  <si>
    <t>[[16, 80, 0.7580443366197566],</t>
  </si>
  <si>
    <t xml:space="preserve"> [16, 112, 0.6997925580762662],</t>
  </si>
  <si>
    <t xml:space="preserve"> [16, 176, 0.3981413370594325],</t>
  </si>
  <si>
    <t xml:space="preserve"> [32, 256, 0.34834157465831983],</t>
  </si>
  <si>
    <t xml:space="preserve"> [48, 400, 0.22758948255048747],</t>
  </si>
  <si>
    <t xml:space="preserve"> [112, 944, 0.097382710932777],</t>
  </si>
  <si>
    <t xml:space="preserve"> [176, 1440, 0.06178245423286615]]</t>
  </si>
  <si>
    <t xml:space="preserve"> [80, 608, 0.13678714939787087],</t>
  </si>
  <si>
    <t>Pi Amplitude = 0.13678714939787087</t>
  </si>
  <si>
    <t>Period = 138.83580591469132</t>
  </si>
  <si>
    <t>Period = 157.63905405941856</t>
  </si>
  <si>
    <t>Period = 238.3875591775931</t>
  </si>
  <si>
    <t>Period = 394.7955048375134</t>
  </si>
  <si>
    <t>Period = 556.4960906360539</t>
  </si>
  <si>
    <t>Period = 873.4096090832659</t>
  </si>
  <si>
    <t>['5ef5ff1984b1b700123759c7',</t>
  </si>
  <si>
    <t xml:space="preserve"> '5ef5ff1c8a74d20012b5d438',</t>
  </si>
  <si>
    <t xml:space="preserve"> '5ef5ff1ebe0e7e00121bd0cd',</t>
  </si>
  <si>
    <t xml:space="preserve"> '5ef5ff217855410012c585db',</t>
  </si>
  <si>
    <t xml:space="preserve"> '5ef5ff24be0e7e00121bd0cf',</t>
  </si>
  <si>
    <t xml:space="preserve"> '5ef5ff27fb7fab0014a7f01f',</t>
  </si>
  <si>
    <t xml:space="preserve"> '5ef5ff2bfb7fab0014a7f020',</t>
  </si>
  <si>
    <t xml:space="preserve"> '5ef5ff308cbf9a0012e3d0a3']</t>
  </si>
  <si>
    <t>Period = 79.3613537756605</t>
  </si>
  <si>
    <t>Period = 84.79626244661245</t>
  </si>
  <si>
    <t>Conversion constant: 55.96049466992817. Exponent: -0.9863270037625501</t>
  </si>
  <si>
    <t>Conversion constant: 10.156982416076294. Exponent: -1.026503852980569</t>
  </si>
  <si>
    <t>Pi Amplitude = 0.7954296313696497</t>
  </si>
  <si>
    <t>Pi Amplitude = 0.7510289027921535</t>
  </si>
  <si>
    <t>Pi Amplitude = 0.7533025903801482</t>
  </si>
  <si>
    <t>Pi Amplitude = 0.3828842334412079</t>
  </si>
  <si>
    <t>Pi Amplitude = 0.24274065626224897</t>
  </si>
  <si>
    <t>Pi Amplitude = 0.10630839849836803</t>
  </si>
  <si>
    <t>Pi Amplitude = 0.0676895181074665</t>
  </si>
  <si>
    <t>['5ef611fc8cbf9a0012e3d14e',</t>
  </si>
  <si>
    <t xml:space="preserve"> '5ef611fffb7fab0014a7f0c3',</t>
  </si>
  <si>
    <t xml:space="preserve"> '5ef61201be0e7e00121bd164',</t>
  </si>
  <si>
    <t xml:space="preserve"> '5ef6120384b1b70012375a77',</t>
  </si>
  <si>
    <t xml:space="preserve"> '5ef6120584b1b70012375a78',</t>
  </si>
  <si>
    <t xml:space="preserve"> '5ef612088a74d20012b5d4ec',</t>
  </si>
  <si>
    <t xml:space="preserve"> '5ef6120b5faf0900143b2a4d',</t>
  </si>
  <si>
    <t xml:space="preserve"> '5ef6120e51390900147ce13f']</t>
  </si>
  <si>
    <t>Pi Amplitude = 0.14797150226133862</t>
  </si>
  <si>
    <t>[[16, 80, 0.7954296313696497],</t>
  </si>
  <si>
    <t xml:space="preserve"> [16, 112, 0.7510289027921535],</t>
  </si>
  <si>
    <t xml:space="preserve"> [16, 176, 0.7533025903801482],</t>
  </si>
  <si>
    <t xml:space="preserve"> [32, 256, 0.3828842334412079],</t>
  </si>
  <si>
    <t xml:space="preserve"> [48, 400, 0.24274065626224897],</t>
  </si>
  <si>
    <t xml:space="preserve"> [80, 608, 0.07360565026138803],</t>
  </si>
  <si>
    <t xml:space="preserve"> [112, 944, 0.10630839849836803],</t>
  </si>
  <si>
    <t xml:space="preserve"> [176, 1440, 0.0676895181074665]]</t>
  </si>
  <si>
    <t>Period = 87.16695947744621</t>
  </si>
  <si>
    <t>Period = 157.94942750542037</t>
  </si>
  <si>
    <t>Period = 246.7174679725694</t>
  </si>
  <si>
    <t>Period = 401.432221018875</t>
  </si>
  <si>
    <t>Period = 558.3096786076211</t>
  </si>
  <si>
    <t>Period = 887.1282321257381</t>
  </si>
  <si>
    <t>['5ef6156851390900147ce156',</t>
  </si>
  <si>
    <t xml:space="preserve"> '5ef6156b7855410012c586a8',</t>
  </si>
  <si>
    <t xml:space="preserve"> '5ef6156e5faf0900143b2a72',</t>
  </si>
  <si>
    <t xml:space="preserve"> '5ef615715faf0900143b2a73',</t>
  </si>
  <si>
    <t xml:space="preserve"> '5ef61573ddb6500012079639',</t>
  </si>
  <si>
    <t xml:space="preserve"> '5ef6157651390900147ce159',</t>
  </si>
  <si>
    <t xml:space="preserve"> '5ef615797855410012c586aa',</t>
  </si>
  <si>
    <t xml:space="preserve"> '5ef6157d51390900147ce15a']</t>
  </si>
  <si>
    <t>Period = 86.9233543062518</t>
  </si>
  <si>
    <t>Period = 83.30770008425314</t>
  </si>
  <si>
    <t>Conversion constant: 61.0468753438098. Exponent: -0.9919133368276755</t>
  </si>
  <si>
    <t>Conversion constant: 11.929204320355337. Exponent: -0.9990248777026389</t>
  </si>
  <si>
    <t>Pi Amplitude = 0.7125673595866576</t>
  </si>
  <si>
    <t>Pi Amplitude = 0.8573628340981987</t>
  </si>
  <si>
    <t>Pi Amplitude = 0.7051806819978372</t>
  </si>
  <si>
    <t>Pi Amplitude = 0.4480707013281065</t>
  </si>
  <si>
    <t>Pi Amplitude = 0.2833993871295863</t>
  </si>
  <si>
    <t>Pi Amplitude = 0.16706935608459217</t>
  </si>
  <si>
    <t>Pi Amplitude = 0.1169316832401407</t>
  </si>
  <si>
    <t>Pi Amplitude = 0.07439068823315236</t>
  </si>
  <si>
    <t>['5ef61bccbe0e7e00121bd1bf',</t>
  </si>
  <si>
    <t xml:space="preserve"> '5ef61bcf8cbf9a0012e3d1a9',</t>
  </si>
  <si>
    <t xml:space="preserve"> '5ef61bd1be0e7e00121bd1c2',</t>
  </si>
  <si>
    <t xml:space="preserve"> '5ef61bd38a74d20012b5d548',</t>
  </si>
  <si>
    <t xml:space="preserve"> '5ef61bd68cbf9a0012e3d1ab',</t>
  </si>
  <si>
    <t xml:space="preserve"> '5ef61bd85faf0900143b2aa4',</t>
  </si>
  <si>
    <t xml:space="preserve"> '5ef61bdb7855410012c586db',</t>
  </si>
  <si>
    <t xml:space="preserve"> '5ef61bde8a74d20012b5d54b']</t>
  </si>
  <si>
    <t>[[16, 80, 0.7125673595866576],</t>
  </si>
  <si>
    <t xml:space="preserve"> [16, 112, 0.8573628340981987],</t>
  </si>
  <si>
    <t xml:space="preserve"> [16, 176, 0.7051806819978372],</t>
  </si>
  <si>
    <t xml:space="preserve"> [32, 256, 0.4480707013281065],</t>
  </si>
  <si>
    <t xml:space="preserve"> [48, 400, 0.2833993871295863],</t>
  </si>
  <si>
    <t xml:space="preserve"> [80, 608, 0.16706935608459217],</t>
  </si>
  <si>
    <t xml:space="preserve"> [112, 944, 0.1169316832401407],</t>
  </si>
  <si>
    <t xml:space="preserve"> [176, 1440, 0.07439068823315236]]</t>
  </si>
  <si>
    <t>Period = 87.60563011842729</t>
  </si>
  <si>
    <t>Period = 152.89598823474347</t>
  </si>
  <si>
    <t>Period = 232.57345361657855</t>
  </si>
  <si>
    <t>Period = 387.80453573732666</t>
  </si>
  <si>
    <t>Period = 550.6162794344533</t>
  </si>
  <si>
    <t>Period = 867.0317998006063</t>
  </si>
  <si>
    <t>['5ef624e2a2591200133f39ec',</t>
  </si>
  <si>
    <t xml:space="preserve"> '5ef624e584b1b70012375b17',</t>
  </si>
  <si>
    <t xml:space="preserve"> '5ef624e8be0e7e00121bd208',</t>
  </si>
  <si>
    <t xml:space="preserve"> '5ef624eb8a74d20012b5d593',</t>
  </si>
  <si>
    <t xml:space="preserve"> '5ef624eeddb65000120796ab',</t>
  </si>
  <si>
    <t xml:space="preserve"> '5ef624f1fb7fab0014a7f159',</t>
  </si>
  <si>
    <t xml:space="preserve"> '5ef624f5be0e7e00121bd209',</t>
  </si>
  <si>
    <t xml:space="preserve"> '5ef624f9be0e7e00121bd20a']</t>
  </si>
  <si>
    <t>Period = 103.30358271171241</t>
  </si>
  <si>
    <t>Period = 102.46903350626683</t>
  </si>
  <si>
    <t>Conversion constant: 69.53956380480695. Exponent: -0.9688283405688723</t>
  </si>
  <si>
    <t>Conversion constant: 13.41656375569742. Exponent: -0.9910375292741338</t>
  </si>
  <si>
    <t>Pi Amplitude = 0.7462473378414686</t>
  </si>
  <si>
    <t>Pi Amplitude = 0.6737991747500327</t>
  </si>
  <si>
    <t>Pi Amplitude = 0.6483315356998453</t>
  </si>
  <si>
    <t>Pi Amplitude = 0.33902140170158257</t>
  </si>
  <si>
    <t>Pi Amplitude = 0.21856708183109472</t>
  </si>
  <si>
    <t>Pi Amplitude = 0.12857221359741536</t>
  </si>
  <si>
    <t>Pi Amplitude = 0.09143531278175902</t>
  </si>
  <si>
    <t>Pi Amplitude = 0.05717709171538155</t>
  </si>
  <si>
    <t>['5ef62ca5ddb65000120796e8',</t>
  </si>
  <si>
    <t xml:space="preserve"> '5ef62ca851390900147ce22c',</t>
  </si>
  <si>
    <t xml:space="preserve"> '5ef62caa8a74d20012b5d5cd',</t>
  </si>
  <si>
    <t xml:space="preserve"> '5ef62cad8a74d20012b5d5ce',</t>
  </si>
  <si>
    <t xml:space="preserve"> '5ef62caf51390900147ce22d',</t>
  </si>
  <si>
    <t xml:space="preserve"> '5ef62cb1be0e7e00121bd242',</t>
  </si>
  <si>
    <t xml:space="preserve"> '5ef62cb45faf0900143b2b27',</t>
  </si>
  <si>
    <t xml:space="preserve"> '5ef62cb884b1b70012375b5c']</t>
  </si>
  <si>
    <t>[[16, 80, 0.7462473378414686],</t>
  </si>
  <si>
    <t xml:space="preserve"> [16, 112, 0.6737991747500327],</t>
  </si>
  <si>
    <t xml:space="preserve"> [16, 176, 0.6483315356998453],</t>
  </si>
  <si>
    <t xml:space="preserve"> [32, 256, 0.33902140170158257],</t>
  </si>
  <si>
    <t xml:space="preserve"> [48, 400, 0.21856708183109472],</t>
  </si>
  <si>
    <t xml:space="preserve"> [80, 608, 0.12857221359741536],</t>
  </si>
  <si>
    <t xml:space="preserve"> [112, 944, 0.09143531278175902],</t>
  </si>
  <si>
    <t xml:space="preserve"> [176, 1440, 0.05717709171538155]]</t>
  </si>
  <si>
    <t>['5ef63b9151390900147ce2a2',</t>
  </si>
  <si>
    <t xml:space="preserve"> '5ef63b945faf0900143b2b8f',</t>
  </si>
  <si>
    <t xml:space="preserve"> '5ef63b968cbf9a0012e3d29a',</t>
  </si>
  <si>
    <t xml:space="preserve"> '5ef63b9984b1b70012375bc3',</t>
  </si>
  <si>
    <t xml:space="preserve"> '5ef63b9c84b1b70012375bc5',</t>
  </si>
  <si>
    <t xml:space="preserve"> '5ef63ba08cbf9a0012e3d29e',</t>
  </si>
  <si>
    <t xml:space="preserve"> '5ef63ba3fb7fab0014a7f213',</t>
  </si>
  <si>
    <t xml:space="preserve"> '5ef63ba7a2591200133f3aa5']</t>
  </si>
  <si>
    <t>Period = 152.80963145151418</t>
  </si>
  <si>
    <t>Period = 231.2476384820515</t>
  </si>
  <si>
    <t>Period = 388.6797401245147</t>
  </si>
  <si>
    <t>Period = 540.0684751735856</t>
  </si>
  <si>
    <t>Period = 870.0433822068977</t>
  </si>
  <si>
    <t>Period = 77.4963623094325</t>
  </si>
  <si>
    <t>Period = 84.34577603427384</t>
  </si>
  <si>
    <t>Period = 87.10002571641554</t>
  </si>
  <si>
    <t>Conversion constant: 53.04738616311787. Exponent: -0.9755092917894524</t>
  </si>
  <si>
    <t>Conversion constant: 11.09074144750751. Exponent: -0.9659428057129544</t>
  </si>
  <si>
    <t>Pi Amplitude = 0.510594990208445</t>
  </si>
  <si>
    <t>Pi Amplitude = 0.4740162006318728</t>
  </si>
  <si>
    <t>Pi Amplitude = 0.4655173176256431</t>
  </si>
  <si>
    <t>Pi Amplitude = 0.22409967598785624</t>
  </si>
  <si>
    <t>Pi Amplitude = 0.1467484200684614</t>
  </si>
  <si>
    <t>Pi Amplitude = 0.08751722112116253</t>
  </si>
  <si>
    <t>Pi Amplitude = 0.06170294050167689</t>
  </si>
  <si>
    <t>Pi Amplitude = 0.038808459648393356</t>
  </si>
  <si>
    <t>['5ef64351ddb6500012079809',</t>
  </si>
  <si>
    <t xml:space="preserve"> '5ef6435351390900147ce33b',</t>
  </si>
  <si>
    <t xml:space="preserve"> '5ef64355be0e7e00121bd35c',</t>
  </si>
  <si>
    <t xml:space="preserve"> '5ef643578cbf9a0012e3d34e',</t>
  </si>
  <si>
    <t xml:space="preserve"> '5ef64359a2591200133f3b46',</t>
  </si>
  <si>
    <t xml:space="preserve"> '5ef6435c8cbf9a0012e3d350',</t>
  </si>
  <si>
    <t xml:space="preserve"> '5ef6435f7855410012c5886a',</t>
  </si>
  <si>
    <t xml:space="preserve"> '5ef6436351390900147ce33f']</t>
  </si>
  <si>
    <t>[[16, 80, 0.510594990208445],</t>
  </si>
  <si>
    <t xml:space="preserve"> [16, 112, 0.4740162006318728],</t>
  </si>
  <si>
    <t xml:space="preserve"> [16, 176, 0.4655173176256431],</t>
  </si>
  <si>
    <t xml:space="preserve"> [32, 256, 0.22409967598785624],</t>
  </si>
  <si>
    <t xml:space="preserve"> [48, 400, 0.1467484200684614],</t>
  </si>
  <si>
    <t xml:space="preserve"> [80, 608, 0.08751722112116253],</t>
  </si>
  <si>
    <t xml:space="preserve"> [112, 944, 0.06170294050167689],</t>
  </si>
  <si>
    <t xml:space="preserve"> [176, 1440, 0.038808459648393356]]</t>
  </si>
  <si>
    <t>Period = 71.74912418689289</t>
  </si>
  <si>
    <t>Period = 153.70471507107283</t>
  </si>
  <si>
    <t>Period = 232.2316161243709</t>
  </si>
  <si>
    <t>Period = 387.6069260229165</t>
  </si>
  <si>
    <t>Period = 550.5909920236437</t>
  </si>
  <si>
    <t>Period = 862.7073348053972</t>
  </si>
  <si>
    <t>['5ef6565984b1b70012375d64',</t>
  </si>
  <si>
    <t xml:space="preserve"> '5ef6565b84b1b70012375d65',</t>
  </si>
  <si>
    <t xml:space="preserve"> '5ef6565e51390900147ce441',</t>
  </si>
  <si>
    <t xml:space="preserve"> '5ef656608cbf9a0012e3d44b',</t>
  </si>
  <si>
    <t xml:space="preserve"> '5ef65663be0e7e00121bd441',</t>
  </si>
  <si>
    <t xml:space="preserve"> '5ef65666ddb65000120798e7',</t>
  </si>
  <si>
    <t xml:space="preserve"> '5ef6566a51390900147ce443',</t>
  </si>
  <si>
    <t xml:space="preserve"> '5ef6566eddb65000120798e8']</t>
  </si>
  <si>
    <t>Period = 77.9087422203134</t>
  </si>
  <si>
    <t>Period = 76.71230081537733</t>
  </si>
  <si>
    <t>Conversion constant: 35.92255650292224. Exponent: -0.9784188437551748</t>
  </si>
  <si>
    <t>Conversion constant: 7.601093075606327. Exponent: -0.9666488482050365</t>
  </si>
  <si>
    <t>Pi Amplitude = 1.016485184864977</t>
  </si>
  <si>
    <t>Pi Amplitude = 0.8694664683772594</t>
  </si>
  <si>
    <t>Pi Amplitude = 0.8787790869659213</t>
  </si>
  <si>
    <t>Pi Amplitude = 0.28164164823258225</t>
  </si>
  <si>
    <t>Pi Amplitude = 0.18404972375477802</t>
  </si>
  <si>
    <t>Pi Amplitude = 0.07379884746225539</t>
  </si>
  <si>
    <t>['5ef65bdd7855410012c58992',</t>
  </si>
  <si>
    <t xml:space="preserve"> '5ef65bdf5faf0900143b2d4f',</t>
  </si>
  <si>
    <t xml:space="preserve"> '5ef65be184b1b70012375d91',</t>
  </si>
  <si>
    <t xml:space="preserve"> '5ef65be484b1b70012375d92',</t>
  </si>
  <si>
    <t xml:space="preserve"> '5ef65be6be0e7e00121bd468',</t>
  </si>
  <si>
    <t xml:space="preserve"> '5ef65be984b1b70012375d93',</t>
  </si>
  <si>
    <t xml:space="preserve"> '5ef65becddb650001207990e',</t>
  </si>
  <si>
    <t xml:space="preserve"> '5ef65befbe0e7e00121bd469']</t>
  </si>
  <si>
    <t>Pi Amplitude = 0.4306437273528574</t>
  </si>
  <si>
    <t>Pi Amplitude = 0.11706154012714548</t>
  </si>
  <si>
    <t>[[16, 80, 1],</t>
  </si>
  <si>
    <t xml:space="preserve"> [16, 112, 0.8694664683772594],</t>
  </si>
  <si>
    <t xml:space="preserve"> [16, 176, 0.8787790869659213],</t>
  </si>
  <si>
    <t xml:space="preserve"> [32, 256, 0.4306437273528574],</t>
  </si>
  <si>
    <t xml:space="preserve"> [48, 400, 0.28164164823258225],</t>
  </si>
  <si>
    <t xml:space="preserve"> [80, 608, 0.18404972375477802],</t>
  </si>
  <si>
    <t xml:space="preserve"> [112, 944, 0.11706154012714548],</t>
  </si>
  <si>
    <t xml:space="preserve"> [176, 1440, 0.07379884746225539]]</t>
  </si>
  <si>
    <t>['5ef6610afb7fab0014a7f3f9',</t>
  </si>
  <si>
    <t xml:space="preserve"> '5ef6610c5faf0900143b2d81',</t>
  </si>
  <si>
    <t xml:space="preserve"> '5ef6610fbe0e7e00121bd494',</t>
  </si>
  <si>
    <t xml:space="preserve"> '5ef661128a74d20012b5d801',</t>
  </si>
  <si>
    <t xml:space="preserve"> '5ef6611584b1b70012375dba',</t>
  </si>
  <si>
    <t xml:space="preserve"> '5ef661188cbf9a0012e3d4a1',</t>
  </si>
  <si>
    <t xml:space="preserve"> '5ef6611b8cbf9a0012e3d4a2',</t>
  </si>
  <si>
    <t xml:space="preserve"> '5ef661207855410012c589bb']</t>
  </si>
  <si>
    <t>Period = 76.65667016798142</t>
  </si>
  <si>
    <t>Period = 86.04501936311694</t>
  </si>
  <si>
    <t>Period = 160.08810552841186</t>
  </si>
  <si>
    <t>Period = 235.05430003610692</t>
  </si>
  <si>
    <t>Period = 351.2567061246331</t>
  </si>
  <si>
    <t>Period = 550.2498750138275</t>
  </si>
  <si>
    <t>Period = 859.889170821063</t>
  </si>
  <si>
    <t>Period = 85.30765459618864</t>
  </si>
  <si>
    <t>Conversion constant: 70.92519866266184. Exponent: -0.9561175027847064</t>
  </si>
  <si>
    <t>Conversion constant: 15.113382279092622. Exponent: -0.9420720154939807</t>
  </si>
  <si>
    <t>Pi Amplitude = 0.9255702985634208</t>
  </si>
  <si>
    <t>Pi Amplitude = 0.9002837456502224</t>
  </si>
  <si>
    <t>Pi Amplitude = 0.8125224123005497</t>
  </si>
  <si>
    <t>Pi Amplitude = 0.54164904240245</t>
  </si>
  <si>
    <t>Pi Amplitude = 0.18186309701223674</t>
  </si>
  <si>
    <t>Pi Amplitude = 0.12702749286796988</t>
  </si>
  <si>
    <t>Pi Amplitude = 0.08046901719369828</t>
  </si>
  <si>
    <t>['5efa3367f3a1b300132cd0f7',</t>
  </si>
  <si>
    <t xml:space="preserve"> '5efa33691f31490012fddb76',</t>
  </si>
  <si>
    <t xml:space="preserve"> '5efa336c20eee10013be430c',</t>
  </si>
  <si>
    <t xml:space="preserve"> '5efa336e04f6d40013665bca',</t>
  </si>
  <si>
    <t xml:space="preserve"> '5efa337004f6d40013665bcb',</t>
  </si>
  <si>
    <t xml:space="preserve"> '5efa337311d14f0013abecf3',</t>
  </si>
  <si>
    <t xml:space="preserve"> '5efa337620eee10013be430d',</t>
  </si>
  <si>
    <t xml:space="preserve"> '5efa337920eee10013be430f']</t>
  </si>
  <si>
    <t>[[16, 80, 0.9255702985634208],</t>
  </si>
  <si>
    <t xml:space="preserve"> [16, 112, 0.9002837456502224],</t>
  </si>
  <si>
    <t xml:space="preserve"> [16, 176, 0.8125224123005497],</t>
  </si>
  <si>
    <t xml:space="preserve"> [32, 256, 0.54164904240245],</t>
  </si>
  <si>
    <t xml:space="preserve"> [80, 608, 0.18186309701223674],</t>
  </si>
  <si>
    <t xml:space="preserve"> [112, 944, 0.12702749286796988],</t>
  </si>
  <si>
    <t xml:space="preserve"> [176, 1440, 0.08046901719369828]]</t>
  </si>
  <si>
    <t>Pi Amplitude = 0.3702369874891184</t>
  </si>
  <si>
    <t xml:space="preserve"> [48, 400, 0.3702369874891184],</t>
  </si>
  <si>
    <t>Period = 87.74328452860695</t>
  </si>
  <si>
    <t>Period = 197.85084515365193</t>
  </si>
  <si>
    <t>Period = 388.3027063078206</t>
  </si>
  <si>
    <t>Period = 547.3716399870816</t>
  </si>
  <si>
    <t>Period = 861.1932667605826</t>
  </si>
  <si>
    <t>['5efa40fb1c6a20001272eb0a',</t>
  </si>
  <si>
    <t xml:space="preserve"> '5efa40fe2aeb6200123d2be1',</t>
  </si>
  <si>
    <t xml:space="preserve"> '5efa4101f3a1b300132cd1fd',</t>
  </si>
  <si>
    <t xml:space="preserve"> '5efa41031f31490012fddc55',</t>
  </si>
  <si>
    <t xml:space="preserve"> '5efa4106f3a1b300132cd1fe',</t>
  </si>
  <si>
    <t xml:space="preserve"> '5efa41091f31490012fddc56',</t>
  </si>
  <si>
    <t xml:space="preserve"> '5efa410d2aeb6200123d2be3',</t>
  </si>
  <si>
    <t xml:space="preserve"> '5efa411120eee10013be43ee']</t>
  </si>
  <si>
    <t>Period = 138.82800013054782</t>
  </si>
  <si>
    <t>Period = 95.94887545086506</t>
  </si>
  <si>
    <t>Period = 85.60944330663746</t>
  </si>
  <si>
    <t>Conversion constant: 76.16056132506117. Exponent: -0.9607519043146192</t>
  </si>
  <si>
    <t>Conversion constant: 16.434457262102157. Exponent: -0.9389201013042705</t>
  </si>
  <si>
    <t>Pi Amplitude = 0.8694900512886118</t>
  </si>
  <si>
    <t>Pi Amplitude = 0.8674870203693015</t>
  </si>
  <si>
    <t>Pi Amplitude = 0.8039648763939761</t>
  </si>
  <si>
    <t>Pi Amplitude = 0.4256695203330245</t>
  </si>
  <si>
    <t>Pi Amplitude = 0.2728874688691777</t>
  </si>
  <si>
    <t>Pi Amplitude = 0.160775094300207</t>
  </si>
  <si>
    <t>Pi Amplitude = 0.11266391095916693</t>
  </si>
  <si>
    <t>Pi Amplitude = 0.0706996391426449</t>
  </si>
  <si>
    <t>['5efa4c291c6a20001272ebb8',</t>
  </si>
  <si>
    <t xml:space="preserve"> '5efa4c2b2aeb6200123d2c69',</t>
  </si>
  <si>
    <t xml:space="preserve"> '5efa4c2d04f6d40013665d48',</t>
  </si>
  <si>
    <t xml:space="preserve"> '5efa4c2f6920cd00125239e9',</t>
  </si>
  <si>
    <t xml:space="preserve"> '5efa4c317c0d6800137ffda4',</t>
  </si>
  <si>
    <t xml:space="preserve"> '5efa4c341c6a20001272ebb9',</t>
  </si>
  <si>
    <t xml:space="preserve"> '5efa4c372aeb6200123d2c6b',</t>
  </si>
  <si>
    <t xml:space="preserve"> '5efa4c3a6920cd00125239ea']</t>
  </si>
  <si>
    <t>[[16, 80, 0.8694900512886118],</t>
  </si>
  <si>
    <t xml:space="preserve"> [16, 112, 0.8674870203693015],</t>
  </si>
  <si>
    <t xml:space="preserve"> [16, 176, 0.8039648763939761],</t>
  </si>
  <si>
    <t xml:space="preserve"> [32, 256, 0.4256695203330245],</t>
  </si>
  <si>
    <t xml:space="preserve"> [48, 400, 0.2728874688691777],</t>
  </si>
  <si>
    <t xml:space="preserve"> [80, 608, 0.160775094300207],</t>
  </si>
  <si>
    <t xml:space="preserve"> [112, 944, 0.11266391095916693],</t>
  </si>
  <si>
    <t xml:space="preserve"> [176, 1440, 0.0706996391426449]]</t>
  </si>
  <si>
    <t>Period = 154.18822787816336</t>
  </si>
  <si>
    <t>Period = 233.3159998399876</t>
  </si>
  <si>
    <t>Period = 383.9691696084671</t>
  </si>
  <si>
    <t>Period = 535.0791573074756</t>
  </si>
  <si>
    <t>Period = 857.2840535651976</t>
  </si>
  <si>
    <t>['5efa57ed2aeb6200123d2d9c',</t>
  </si>
  <si>
    <t xml:space="preserve"> '5efa57f01f31490012fdde08',</t>
  </si>
  <si>
    <t xml:space="preserve"> '5efa57f32aeb6200123d2d9d',</t>
  </si>
  <si>
    <t xml:space="preserve"> '5efa57f61c6a20001272ece3',</t>
  </si>
  <si>
    <t xml:space="preserve"> '5efa57f96920cd0012523b0e',</t>
  </si>
  <si>
    <t xml:space="preserve"> '5efa57fc03510e00123c9b2e',</t>
  </si>
  <si>
    <t xml:space="preserve"> '5efa580004f6d40013665e81',</t>
  </si>
  <si>
    <t xml:space="preserve"> '5efa580403510e00123c9b31']</t>
  </si>
  <si>
    <t>Period = 80.05953915145214</t>
  </si>
  <si>
    <t>Period = 79.94524312025808</t>
  </si>
  <si>
    <t>Period = 85.57704236605974</t>
  </si>
  <si>
    <t>Conversion constant: 66.61375917115514. Exponent: -0.9620204924453801</t>
  </si>
  <si>
    <t>Conversion constant: 13.78818074531042. Exponent: -0.9609761215025634</t>
  </si>
  <si>
    <t>Pi Amplitude = 1.0005842657491106</t>
  </si>
  <si>
    <t>Pi Amplitude = 1.1187475076579876</t>
  </si>
  <si>
    <t>Pi Amplitude = 1.4502576316771583</t>
  </si>
  <si>
    <t>Pi Amplitude = 0.5167989756559059</t>
  </si>
  <si>
    <t>Pi Amplitude = 0.33947366820624686</t>
  </si>
  <si>
    <t>Pi Amplitude = 0.1969268097967586</t>
  </si>
  <si>
    <t>Pi Amplitude = 0.1412534989707599</t>
  </si>
  <si>
    <t>Pi Amplitude = 0.09029120594590444</t>
  </si>
  <si>
    <t>['5efa6bd26920cd0012523c07',</t>
  </si>
  <si>
    <t xml:space="preserve"> '5efa6bd520eee10013be46be',</t>
  </si>
  <si>
    <t xml:space="preserve"> '5efa6bd720eee10013be46c0',</t>
  </si>
  <si>
    <t xml:space="preserve"> '5efa6bd803510e00123c9c5a',</t>
  </si>
  <si>
    <t xml:space="preserve"> '5efa6bdbf3a1b300132cd50a',</t>
  </si>
  <si>
    <t xml:space="preserve"> '5efa6bdd6920cd0012523c09',</t>
  </si>
  <si>
    <t xml:space="preserve"> '5efa6be003510e00123c9c5c',</t>
  </si>
  <si>
    <t xml:space="preserve"> '5efa6be320eee10013be46c3']</t>
  </si>
  <si>
    <t>[[16, 80, 1.000],</t>
  </si>
  <si>
    <t xml:space="preserve"> [32, 256, 0.5167989756559059],</t>
  </si>
  <si>
    <t xml:space="preserve"> [48, 400, 0.33947366820624686],</t>
  </si>
  <si>
    <t xml:space="preserve"> [80, 608, 0.1969268097967586],</t>
  </si>
  <si>
    <t xml:space="preserve"> [112, 944, 0.1412534989707599],</t>
  </si>
  <si>
    <t xml:space="preserve"> [176, 1440, 0.09029120594590444]]</t>
  </si>
  <si>
    <t>Conversion constant: 87.54344062139323. Exponent: -0.986135023870862</t>
  </si>
  <si>
    <t>Amplitude</t>
  </si>
  <si>
    <t>Decay rate</t>
  </si>
  <si>
    <t>[[ 4.81901339e-04  1.12644263e-07  4.74699026e-03 -5.85053644e-05]</t>
  </si>
  <si>
    <t xml:space="preserve"> [ 1.12644263e-07  2.41334419e-04  3.05414079e-04 -2.66455246e-06]</t>
  </si>
  <si>
    <t xml:space="preserve"> [ 4.74699026e-03  3.05414079e-04  5.46947581e+00 -6.73308717e-02]</t>
  </si>
  <si>
    <t xml:space="preserve"> [-5.85053644e-05 -2.66455246e-06 -6.73308717e-02  8.53557969e-04]]</t>
  </si>
  <si>
    <t>[0.02195225 0.01553494 2.33869105 0.02921571]</t>
  </si>
  <si>
    <t>[[ 5.15762019e-04 -4.89851628e-06 -7.02464909e-04  3.31616823e-05]</t>
  </si>
  <si>
    <t xml:space="preserve"> [-4.89851628e-06  2.67975702e-04  8.69641113e-03 -4.26446677e-04]</t>
  </si>
  <si>
    <t xml:space="preserve"> [-7.02464909e-04  8.69641113e-03  7.29515356e+00 -3.58508117e-01]</t>
  </si>
  <si>
    <t xml:space="preserve"> [ 3.31616823e-05 -4.26446677e-04 -3.58508117e-01  1.76499795e-02]]</t>
  </si>
  <si>
    <t>[0.02271039 0.01636996 2.7009542  0.13285323]</t>
  </si>
  <si>
    <t>[[ 5.67258182e-04  1.32585770e-05  6.87349482e-03 -6.84654713e-04]</t>
  </si>
  <si>
    <t xml:space="preserve"> [ 1.32585770e-05  2.99579530e-04  1.44560707e-02 -1.43917089e-03]</t>
  </si>
  <si>
    <t xml:space="preserve"> [ 6.87349482e-03  1.44560707e-02  1.04765715e+01 -1.04281319e+00]</t>
  </si>
  <si>
    <t xml:space="preserve"> [-6.84654713e-04 -1.43917089e-03 -1.04281319e+00  1.03843857e-01]]</t>
  </si>
  <si>
    <t>[0.02381718 0.01730837 3.23675323 0.32224813]</t>
  </si>
  <si>
    <t>[[ 8.71891411e-04 -8.61257782e-06  1.81007370e-03 -3.53590074e-04]</t>
  </si>
  <si>
    <t xml:space="preserve"> [-8.61257782e-06  4.53078033e-04 -2.06196941e-02  4.06323637e-03]</t>
  </si>
  <si>
    <t xml:space="preserve"> [ 1.81007370e-03 -2.06196941e-02  2.40967749e+01 -4.75102296e+00]</t>
  </si>
  <si>
    <t xml:space="preserve"> [-3.53590074e-04  4.06323637e-03 -4.75102296e+00  9.36836530e-01]]</t>
  </si>
  <si>
    <t>[0.02952781 0.02128563 4.9088466  0.96790316]</t>
  </si>
  <si>
    <t>[[ 8.74881377e-04  2.25314925e-05  2.02303368e-02 -8.01097675e-03]</t>
  </si>
  <si>
    <t xml:space="preserve"> [ 2.25314925e-05  4.60743924e-04  4.24158403e-02 -1.67927399e-02]</t>
  </si>
  <si>
    <t xml:space="preserve"> [ 2.02303368e-02  4.24158403e-02  5.92011365e+01 -2.34365919e+01]</t>
  </si>
  <si>
    <t xml:space="preserve"> [-8.01097675e-03 -1.67927399e-02 -2.34365919e+01  9.27834749e+00]]</t>
  </si>
  <si>
    <t>[0.02957839 0.02146495 7.69422748 3.046038  ]</t>
  </si>
  <si>
    <t>[3.9170857  0.0294899  0.65297238]</t>
  </si>
  <si>
    <t>[[ 1.23124968e-01 -1.63219385e-03 -1.31400770e-01]</t>
  </si>
  <si>
    <t xml:space="preserve"> [-1.63219385e-03  2.36442894e-05  1.79138099e-03]</t>
  </si>
  <si>
    <t xml:space="preserve"> [-1.31400770e-01  1.79138099e-03  1.41953539e-01]]</t>
  </si>
  <si>
    <t>[[ 4.10271926e-04 -4.81165730e-08  4.76757905e-03 -4.86596746e-05]</t>
  </si>
  <si>
    <t xml:space="preserve"> [-4.81165730e-08  2.07365360e-04  9.33993730e-04 -7.77176614e-06]</t>
  </si>
  <si>
    <t xml:space="preserve"> [ 4.76757905e-03  9.33993730e-04  6.91177158e+00 -7.01059448e-02]</t>
  </si>
  <si>
    <t xml:space="preserve"> [-4.86596746e-05 -7.77176614e-06 -7.01059448e-02  7.31832422e-04]]</t>
  </si>
  <si>
    <t>[0.02025517 0.01440019 2.62902483 0.0270524 ]</t>
  </si>
  <si>
    <t>[[ 5.45307732e-04 -1.78651631e-05 -6.92866984e-03  2.81340565e-04]</t>
  </si>
  <si>
    <t xml:space="preserve"> [-1.78651631e-05  2.85387700e-04  1.45685452e-02 -5.93274921e-04]</t>
  </si>
  <si>
    <t xml:space="preserve"> [-6.92866984e-03  1.45685452e-02  1.12545831e+01 -4.58756891e-01]</t>
  </si>
  <si>
    <t xml:space="preserve"> [ 2.81340565e-04 -5.93274921e-04 -4.58756891e-01  1.87325691e-02]]</t>
  </si>
  <si>
    <t>[0.02335183 0.01689342 3.35478511 0.13686698]</t>
  </si>
  <si>
    <t>[[ 4.71905256e-04  4.82457940e-07 -6.65005814e-03  5.39180121e-04]</t>
  </si>
  <si>
    <t xml:space="preserve"> [ 4.82457940e-07  2.39604392e-04  3.42975918e-03 -2.81499561e-04]</t>
  </si>
  <si>
    <t xml:space="preserve"> [-6.65005814e-03  3.42975918e-03  1.41097242e+01 -1.14651751e+00]</t>
  </si>
  <si>
    <t xml:space="preserve"> [ 5.39180121e-04 -2.81499561e-04 -1.14651751e+00  9.32047279e-02]]</t>
  </si>
  <si>
    <t>[0.02172338 0.01547916 3.75629129 0.30529449]</t>
  </si>
  <si>
    <t>[[ 5.80664409e-04  2.95683795e-08  1.17075999e-02 -1.90983137e-03]</t>
  </si>
  <si>
    <t xml:space="preserve"> [ 2.95683795e-08  2.93286455e-04 -1.74136752e-03  2.88208165e-04]</t>
  </si>
  <si>
    <t xml:space="preserve"> [ 1.17075999e-02 -1.74136752e-03  2.91597484e+01 -4.75813020e+00]</t>
  </si>
  <si>
    <t xml:space="preserve"> [-1.90983137e-03  2.88208165e-04 -4.75813020e+00  7.76493771e-01]]</t>
  </si>
  <si>
    <t>[0.02409698 0.01712561 5.3999767  0.88118884]</t>
  </si>
  <si>
    <t>[[ 6.83749977e-04  1.92234873e-07  2.38080265e-02 -7.72835786e-03]</t>
  </si>
  <si>
    <t xml:space="preserve"> [ 1.92234873e-07  3.46393268e-04 -3.94377004e-03  1.29005721e-03]</t>
  </si>
  <si>
    <t xml:space="preserve"> [ 2.38080265e-02 -3.94377004e-03  1.07241029e+02 -3.48180036e+01]</t>
  </si>
  <si>
    <t xml:space="preserve"> [-7.72835786e-03  1.29005721e-03 -3.48180036e+01  1.13046983e+01]]</t>
  </si>
  <si>
    <t>[ 0.02614861  0.01861164 10.35572445  3.36224602]</t>
  </si>
  <si>
    <t>[4.25790279 0.02846745 0.41671613]</t>
  </si>
  <si>
    <t>[[ 3.97893457e-02 -4.93969348e-04 -4.28446798e-02]</t>
  </si>
  <si>
    <t xml:space="preserve"> [-4.93969348e-04  7.08335339e-06  5.61341330e-04]</t>
  </si>
  <si>
    <t xml:space="preserve"> [-4.28446798e-02  5.61341330e-04  4.73556369e-02]]</t>
  </si>
  <si>
    <t>[[ 4.43777130e-04 -1.47616236e-06  5.44655216e-03 -4.80339908e-05]</t>
  </si>
  <si>
    <t xml:space="preserve"> [-1.47616236e-06  2.27612542e-04  2.83263692e-03 -2.12271337e-05]</t>
  </si>
  <si>
    <t xml:space="preserve"> [ 5.44655216e-03  2.83263692e-03  1.12101749e+01 -9.63791195e-02]</t>
  </si>
  <si>
    <t xml:space="preserve"> [-4.80339908e-05 -2.12271337e-05 -9.63791195e-02  8.52027834e-04]]</t>
  </si>
  <si>
    <t>[0.02106602 0.01508683 3.34815993 0.02918952]</t>
  </si>
  <si>
    <t>[[ 4.33880507e-04  1.94380401e-05  5.98093469e-03 -2.08997986e-04]</t>
  </si>
  <si>
    <t xml:space="preserve"> [ 1.94380401e-05  2.24188071e-04  1.32705557e-02 -4.60633308e-04]</t>
  </si>
  <si>
    <t xml:space="preserve"> [ 5.98093469e-03  1.32705557e-02  1.24632821e+01 -4.31670214e-01]</t>
  </si>
  <si>
    <t xml:space="preserve"> [-2.08997986e-04 -4.60633308e-04 -4.31670214e-01  1.49773482e-02]]</t>
  </si>
  <si>
    <t>[0.0208298  0.01497291 3.53033739 0.12238198]</t>
  </si>
  <si>
    <t>[[ 5.39919810e-04 -1.65127347e-05  4.23183116e-03 -2.88644511e-04]</t>
  </si>
  <si>
    <t xml:space="preserve"> [-1.65127347e-05  2.80317565e-04 -1.74864341e-02  1.20849114e-03]</t>
  </si>
  <si>
    <t xml:space="preserve"> [ 4.23183116e-03 -1.74864341e-02  2.29691749e+01 -1.59116936e+00]</t>
  </si>
  <si>
    <t xml:space="preserve"> [-2.88644511e-04  1.20849114e-03 -1.59116936e+00  1.10275413e-01]]</t>
  </si>
  <si>
    <t>[0.02323617 0.01674269 4.79261671 0.33207742]</t>
  </si>
  <si>
    <t>[[ 6.04802721e-04  1.79993057e-05  4.87809204e-03 -6.82412436e-04]</t>
  </si>
  <si>
    <t xml:space="preserve"> [ 1.79993057e-05  3.13859289e-04  2.55507998e-02 -3.53989232e-03]</t>
  </si>
  <si>
    <t xml:space="preserve"> [ 4.87809204e-03  2.55507998e-02  4.74554810e+01 -6.56529999e+00]</t>
  </si>
  <si>
    <t xml:space="preserve"> [-6.82412436e-04 -3.53989232e-03 -6.56529999e+00  9.08385870e-01]]</t>
  </si>
  <si>
    <t>[0.02459274 0.01771607 6.88879387 0.95309279]</t>
  </si>
  <si>
    <t>[[ 4.70946273e-04 -2.16994928e-05  2.38120523e-02 -6.63489477e-03]</t>
  </si>
  <si>
    <t xml:space="preserve"> [-2.16994928e-05  2.43657055e-04 -4.57020598e-02  1.27350886e-02]</t>
  </si>
  <si>
    <t xml:space="preserve"> [ 2.38120523e-02 -4.57020598e-02  1.24831009e+02 -3.47855861e+01]</t>
  </si>
  <si>
    <t xml:space="preserve"> [-6.63489477e-03  1.27350886e-02 -3.47855861e+01  9.69366639e+00]]</t>
  </si>
  <si>
    <t>[ 0.0217013   0.01560952 11.17277981  3.11346533]</t>
  </si>
  <si>
    <t>[4.47337671 0.0247087  0.1738625 ]</t>
  </si>
  <si>
    <t>[[ 2.64291136e-02 -2.91777081e-04 -2.89186878e-02]</t>
  </si>
  <si>
    <t xml:space="preserve"> [-2.91777081e-04  3.73667169e-06  3.39333993e-04]</t>
  </si>
  <si>
    <t xml:space="preserve"> [-2.89186878e-02  3.39333993e-04  3.26667167e-02]]</t>
  </si>
  <si>
    <t>[4.25862318 0.02401409 0.20815811]</t>
  </si>
  <si>
    <t>[[ 1.60961413e-02 -1.90900538e-04 -1.77373469e-02]</t>
  </si>
  <si>
    <t xml:space="preserve"> [-1.90900538e-04  2.76440041e-06  2.29412480e-04]</t>
  </si>
  <si>
    <t xml:space="preserve"> [-1.77373469e-02  2.29412480e-04  2.04852650e-02]]</t>
  </si>
  <si>
    <t>[[ 4.15065437e-04 -1.77745120e-05 -1.44065432e-03  5.75065501e-06]</t>
  </si>
  <si>
    <t xml:space="preserve"> [-1.77745120e-05  2.19934277e-04  5.67561432e-03 -3.32925874e-05]</t>
  </si>
  <si>
    <t xml:space="preserve"> [-1.44065432e-03  5.67561432e-03  1.85117653e+01 -1.38112116e-01]</t>
  </si>
  <si>
    <t xml:space="preserve"> [ 5.75065501e-06 -3.32925874e-05 -1.38112116e-01  1.05510775e-03]]</t>
  </si>
  <si>
    <t>[0.02037315 0.01483018 4.3025301  0.03248242]</t>
  </si>
  <si>
    <t>[[ 3.45300565e-04  1.92062486e-05  1.08511695e-03 -3.84542036e-05]</t>
  </si>
  <si>
    <t xml:space="preserve"> [ 1.92062486e-05  1.80589360e-04  7.10209779e-03 -2.20899171e-04]</t>
  </si>
  <si>
    <t xml:space="preserve"> [ 1.08511695e-03  7.10209779e-03  1.91726737e+01 -5.75742186e-01]</t>
  </si>
  <si>
    <t xml:space="preserve"> [-3.84542036e-05 -2.20899171e-04 -5.75742186e-01  1.73157849e-02]]</t>
  </si>
  <si>
    <t>[0.01858226 0.01343835 4.37866118 0.13158946]</t>
  </si>
  <si>
    <t>[[ 6.91532039e-04  4.83090274e-05 -2.56329842e-03  1.69001195e-04]</t>
  </si>
  <si>
    <t xml:space="preserve"> [ 4.83090274e-05  3.54313571e-04 -2.00558328e-02  1.22298181e-03]</t>
  </si>
  <si>
    <t xml:space="preserve"> [-2.56329842e-03 -2.00558328e-02  4.78527641e+01 -2.88411943e+00]</t>
  </si>
  <si>
    <t xml:space="preserve"> [ 1.69001195e-04  1.22298181e-03 -2.88411943e+00  1.73897670e-01]]</t>
  </si>
  <si>
    <t>[0.026297   0.01882322 6.91756923 0.4170104 ]</t>
  </si>
  <si>
    <t>[[ 5.70680050e-04 -4.95333867e-05  1.90171496e-03 -2.39354554e-04]</t>
  </si>
  <si>
    <t xml:space="preserve"> [-4.95333867e-05  2.84045127e-04 -2.49438572e-02  2.97966209e-03]</t>
  </si>
  <si>
    <t xml:space="preserve"> [ 1.90171496e-03 -2.49438572e-02  7.35045123e+01 -8.74854088e+00]</t>
  </si>
  <si>
    <t xml:space="preserve"> [-2.39354554e-04  2.97966209e-03 -8.74854088e+00  1.04136512e+00]]</t>
  </si>
  <si>
    <t>[0.02388891 0.01685364 8.57347726 1.02047299]</t>
  </si>
  <si>
    <t>[[ 4.57224324e-04 -3.97270892e-05  4.67720915e-03 -1.10478498e-03]</t>
  </si>
  <si>
    <t xml:space="preserve"> [-3.97270892e-05  2.26762161e-04 -4.05023809e-02  9.70745530e-03]</t>
  </si>
  <si>
    <t xml:space="preserve"> [ 4.67720915e-03 -4.05023809e-02  2.16513257e+02 -5.19675305e+01]</t>
  </si>
  <si>
    <t xml:space="preserve"> [-1.10478498e-03  9.70745530e-03 -5.19675305e+01  1.24735815e+01]]</t>
  </si>
  <si>
    <t>[ 0.0213828   0.01505862 14.71438946  3.53179579]</t>
  </si>
  <si>
    <t>[[ 6.28507691e-04 -1.34851413e-05 -1.86868282e-04  6.28603874e-06]</t>
  </si>
  <si>
    <t xml:space="preserve"> [-1.34851413e-05  3.15236787e-04  1.98487056e-05 -5.67705194e-06]</t>
  </si>
  <si>
    <t xml:space="preserve"> [-1.86868282e-04  1.98487056e-05  1.55869722e-01 -4.91828608e-03]</t>
  </si>
  <si>
    <t xml:space="preserve"> [ 6.28603874e-06 -5.67705194e-06 -4.91828608e-03  1.84752982e-04]]</t>
  </si>
  <si>
    <t>[0.02507006 0.01775491 0.3948034  0.01359239]</t>
  </si>
  <si>
    <t>[[ 4.83232797e-04  2.03546462e-05 -2.87874606e-04  3.67977654e-05]</t>
  </si>
  <si>
    <t xml:space="preserve"> [ 2.03546462e-05  2.41134942e-04  2.29353700e-05 -3.59977746e-06]</t>
  </si>
  <si>
    <t xml:space="preserve"> [-2.87874606e-04  2.29353700e-05  1.33458018e-01 -1.70970403e-02]</t>
  </si>
  <si>
    <t xml:space="preserve"> [ 3.67977654e-05 -3.59977746e-06 -1.70970403e-02  2.21562174e-03]]</t>
  </si>
  <si>
    <t>[0.02198256 0.01552852 0.36531906 0.04707039]</t>
  </si>
  <si>
    <t>[[ 6.53481743e-04  2.64526201e-06  4.49085132e-04 -1.15379469e-04]</t>
  </si>
  <si>
    <t xml:space="preserve"> [ 2.64526201e-06  3.27965417e-04  4.68041094e-06  5.89399569e-06]</t>
  </si>
  <si>
    <t xml:space="preserve"> [ 4.49085132e-04  4.68041094e-06  2.24675324e-01 -5.77761732e-02]</t>
  </si>
  <si>
    <t xml:space="preserve"> [-1.15379469e-04  5.89399569e-06 -5.77761732e-02  1.48999166e-02]]</t>
  </si>
  <si>
    <t>[0.02556329 0.01810982 0.47399929 0.12206521]</t>
  </si>
  <si>
    <t>[[ 7.40845074e-04  1.15409387e-05 -4.70676691e-04  2.41372778e-04]</t>
  </si>
  <si>
    <t xml:space="preserve"> [ 1.15409387e-05  3.71425994e-04 -1.35332136e-05 -2.26694412e-06]</t>
  </si>
  <si>
    <t xml:space="preserve"> [-4.70676691e-04 -1.35332136e-05  3.81579650e-01 -1.95967727e-01]</t>
  </si>
  <si>
    <t xml:space="preserve"> [ 2.41372778e-04 -2.26694412e-06 -1.95967727e-01  1.00715198e-01]]</t>
  </si>
  <si>
    <t>[0.02721847 0.01927242 0.61772134 0.31735658]</t>
  </si>
  <si>
    <t>[[ 7.67442624e-04  1.78113770e-05  3.17647132e-04 -2.44262357e-04]</t>
  </si>
  <si>
    <t xml:space="preserve"> [ 1.78113770e-05  3.84759297e-04  3.24028537e-05 -1.51494428e-05]</t>
  </si>
  <si>
    <t xml:space="preserve"> [ 3.17647132e-04  3.24028537e-05  5.13905945e-01 -3.96275613e-01]</t>
  </si>
  <si>
    <t xml:space="preserve"> [-2.44262357e-04 -1.51494428e-05 -3.96275613e-01  3.05667562e-01]]</t>
  </si>
  <si>
    <t>[0.02770275 0.01961528 0.71687234 0.5528721 ]</t>
  </si>
  <si>
    <t>[[ 7.85381491e-04  2.45385981e-05  3.87061459e-05 -4.04858752e-05]</t>
  </si>
  <si>
    <t xml:space="preserve"> [ 2.45385981e-05  3.93345528e-04 -3.94727543e-05  3.20840251e-05]</t>
  </si>
  <si>
    <t xml:space="preserve"> [ 3.87061459e-05 -3.94727543e-05  5.64413203e-01 -5.79978522e-01]</t>
  </si>
  <si>
    <t xml:space="preserve"> [-4.04858752e-05  3.20840251e-05 -5.79978522e-01  5.96080009e-01]]</t>
  </si>
  <si>
    <t>[0.02802466 0.01983294 0.75127439 0.77206218]</t>
  </si>
  <si>
    <t>[2.6212045  0.11222986 2.20360033]</t>
  </si>
  <si>
    <t>[[ 0.06460399 -0.0060934  -0.07180843]</t>
  </si>
  <si>
    <t xml:space="preserve"> [-0.0060934   0.00077735  0.00792731]</t>
  </si>
  <si>
    <t xml:space="preserve"> [-0.07180843  0.00792731  0.0877013 ]]</t>
  </si>
  <si>
    <t>[[ 3.89572690e-04  5.06449898e-07  3.75364161e-04 -8.01874157e-06]</t>
  </si>
  <si>
    <t xml:space="preserve"> [ 5.06449898e-07  1.94930059e-04  3.66227008e-04 -7.76829231e-06]</t>
  </si>
  <si>
    <t xml:space="preserve"> [ 3.75364161e-04  3.66227008e-04  3.08677249e-01 -6.57472551e-03]</t>
  </si>
  <si>
    <t xml:space="preserve"> [-8.01874157e-06 -7.76829231e-06 -6.57472551e-03  1.56449346e-04]]</t>
  </si>
  <si>
    <t>[0.0197376  0.01396174 0.5555873  0.01250797]</t>
  </si>
  <si>
    <t>[[ 4.69696054e-04  2.20469519e-07  1.32632308e-04 -1.12288532e-05]</t>
  </si>
  <si>
    <t xml:space="preserve"> [ 2.20469519e-07  2.36447709e-04  8.43650673e-04 -7.15073676e-05]</t>
  </si>
  <si>
    <t xml:space="preserve"> [ 1.32632308e-04  8.43650673e-04  4.40879801e-01 -3.73639991e-02]</t>
  </si>
  <si>
    <t xml:space="preserve"> [-1.12288532e-05 -7.15073676e-05 -3.73639991e-02  3.18976223e-03]]</t>
  </si>
  <si>
    <t>[0.02167247 0.01537686 0.6639878  0.05647798]</t>
  </si>
  <si>
    <t>[[ 4.17454531e-04  1.41998801e-06  6.16555959e-04 -1.04343829e-04]</t>
  </si>
  <si>
    <t xml:space="preserve"> [ 1.41998801e-06  2.11905799e-04  1.30922352e-03 -2.21603858e-04]</t>
  </si>
  <si>
    <t xml:space="preserve"> [ 6.16555959e-04  1.30922352e-03  4.94950157e-01 -8.37812150e-02]</t>
  </si>
  <si>
    <t xml:space="preserve"> [-1.04343829e-04 -2.21603858e-04 -8.37812150e-02  1.42075455e-02]]</t>
  </si>
  <si>
    <t>[0.0204317  0.01455698 0.70352694 0.11919541]</t>
  </si>
  <si>
    <t>[[ 4.79825005e-04 -6.32367601e-07 -3.75112376e-04  1.26758635e-04]</t>
  </si>
  <si>
    <t xml:space="preserve"> [-6.32367601e-07  2.40957607e-04  9.84379230e-04 -3.32957485e-04]</t>
  </si>
  <si>
    <t xml:space="preserve"> [-3.75112376e-04  9.84379230e-04  8.07935027e-01 -2.73210186e-01]</t>
  </si>
  <si>
    <t xml:space="preserve"> [ 1.26758635e-04 -3.32957485e-04 -2.73210186e-01  9.24311889e-02]]</t>
  </si>
  <si>
    <t>[0.02190491 0.01552281 0.89885206 0.30402498]</t>
  </si>
  <si>
    <t>[[ 5.66570197e-04  1.89199568e-06 -1.16599760e-03  7.88180380e-04]</t>
  </si>
  <si>
    <t xml:space="preserve"> [ 1.89199568e-06  2.87297133e-04 -2.69054781e-03  1.81872204e-03]</t>
  </si>
  <si>
    <t xml:space="preserve"> [-1.16599760e-03 -2.69054781e-03  1.63877318e+00 -1.10775514e+00]</t>
  </si>
  <si>
    <t xml:space="preserve"> [ 7.88180380e-04  1.81872204e-03 -1.10775514e+00  7.48890169e-01]]</t>
  </si>
  <si>
    <t>[0.02380274 0.01694984 1.28014576 0.86538441]</t>
  </si>
  <si>
    <t>[3.12851878 0.06362834 1.89438424]</t>
  </si>
  <si>
    <t>[[ 4.14399294e-03 -1.63978965e-04 -4.49718067e-03]</t>
  </si>
  <si>
    <t xml:space="preserve"> [-1.63978965e-04  8.01854075e-06  1.94481572e-04]</t>
  </si>
  <si>
    <t xml:space="preserve"> [-4.49718067e-03  1.94481572e-04  5.10999376e-03]]</t>
  </si>
  <si>
    <t>[[ 2.91041173e-04  1.43953399e-07  7.29651185e-04 -1.12787584e-05]</t>
  </si>
  <si>
    <t xml:space="preserve"> [ 1.43953399e-07  1.46586984e-04 -1.90465568e-04  3.59365468e-06]</t>
  </si>
  <si>
    <t xml:space="preserve"> [ 7.29651185e-04 -1.90465568e-04  6.59315582e-01 -1.03241213e-02]</t>
  </si>
  <si>
    <t xml:space="preserve"> [-1.12787584e-05  3.59365468e-06 -1.03241213e-02  1.74685615e-04]]</t>
  </si>
  <si>
    <t>[0.01705993 0.01210731 0.8119825  0.01321687]</t>
  </si>
  <si>
    <t>[[ 2.90591901e-04 -7.02308892e-08  8.21640610e-04 -5.14436980e-05]</t>
  </si>
  <si>
    <t xml:space="preserve"> [-7.02308892e-08  1.46341187e-04  1.04492903e-04 -5.85168421e-06]</t>
  </si>
  <si>
    <t xml:space="preserve"> [ 8.21640610e-04  1.04492903e-04  8.00280306e-01 -5.00270539e-02]</t>
  </si>
  <si>
    <t xml:space="preserve"> [-5.14436980e-05 -5.85168421e-06 -5.00270539e-02  3.14308691e-03]]</t>
  </si>
  <si>
    <t>[0.01704676 0.01209716 0.89458387 0.05606324]</t>
  </si>
  <si>
    <t>[[ 4.16018423e-04 -8.94863666e-07  9.74584641e-04 -1.22481111e-04]</t>
  </si>
  <si>
    <t xml:space="preserve"> [-8.94863666e-07  2.09978214e-04  1.01471113e-03 -1.25672018e-04]</t>
  </si>
  <si>
    <t xml:space="preserve"> [ 9.74584641e-04  1.01471113e-03  1.46804127e+00 -1.83350802e-01]</t>
  </si>
  <si>
    <t xml:space="preserve"> [-1.22481111e-04 -1.25672018e-04 -1.83350802e-01  2.29285221e-02]]</t>
  </si>
  <si>
    <t>[0.02039653 0.01449063 1.21162753 0.15142167]</t>
  </si>
  <si>
    <t>[[ 9.17341153e-04 -6.08179005e-06  3.46175415e-04 -8.96365125e-05]</t>
  </si>
  <si>
    <t xml:space="preserve"> [-6.08179005e-06  4.64377325e-04  5.08504632e-03 -1.26791936e-03]</t>
  </si>
  <si>
    <t xml:space="preserve"> [ 3.46175415e-04  5.08504632e-03  5.06653213e+00 -1.26570281e+00]</t>
  </si>
  <si>
    <t xml:space="preserve"> [-8.96365125e-05 -1.26791936e-03 -1.26570281e+00  3.16293269e-01]]</t>
  </si>
  <si>
    <t>[0.03028764 0.02154942 2.25089585 0.56239956]</t>
  </si>
  <si>
    <t>[[ 2.01982831e-03 -2.92611227e-05 -1.32317203e-02  6.65048662e-03]</t>
  </si>
  <si>
    <t xml:space="preserve"> [-2.92611227e-05  1.02366266e-03  2.56512247e-02 -1.28922739e-02]</t>
  </si>
  <si>
    <t xml:space="preserve"> [-1.32317203e-02  2.56512247e-02  2.61068162e+01 -1.31210881e+01]</t>
  </si>
  <si>
    <t xml:space="preserve"> [ 6.65048662e-03 -1.28922739e-02 -1.31210881e+01  6.59507826e+00]]</t>
  </si>
  <si>
    <t>[0.0449425  0.03199473 5.10948297 2.56808844]</t>
  </si>
  <si>
    <t>[4.23233018 0.03735494 0.68486185]</t>
  </si>
  <si>
    <t>[[ 1.70651698e-02 -2.33798736e-04 -1.78195296e-02]</t>
  </si>
  <si>
    <t xml:space="preserve"> [-2.33798736e-04  3.47467488e-06  2.48768010e-04]</t>
  </si>
  <si>
    <t xml:space="preserve"> [-1.78195296e-02  2.48768010e-04  1.87234069e-02]]</t>
  </si>
  <si>
    <t>[[ 5.91851891e-04  6.66787177e-06 -2.33050171e-04  7.88516591e-06]</t>
  </si>
  <si>
    <t xml:space="preserve"> [ 6.66787177e-06  2.93891126e-04  3.99892272e-05 -5.72625989e-06]</t>
  </si>
  <si>
    <t xml:space="preserve"> [-2.33050171e-04  3.99892272e-05  1.16235238e-01 -3.65596571e-03]</t>
  </si>
  <si>
    <t xml:space="preserve"> [ 7.88516591e-06 -5.72625989e-06 -3.65596571e-03  1.36376899e-04]]</t>
  </si>
  <si>
    <t>[0.02432801 0.01714325 0.34093289 0.01167805]</t>
  </si>
  <si>
    <t>[[ 5.10300649e-04  1.17393116e-06 -2.51025989e-04  3.15625122e-05]</t>
  </si>
  <si>
    <t xml:space="preserve"> [ 1.17393116e-06  2.52986414e-04  7.40749217e-06 -5.18775407e-06]</t>
  </si>
  <si>
    <t xml:space="preserve"> [-2.51025989e-04  7.40749217e-06  1.12929740e-01 -1.41508542e-02]</t>
  </si>
  <si>
    <t xml:space="preserve"> [ 3.15625122e-05 -5.18775407e-06 -1.41508542e-02  1.79404224e-03]]</t>
  </si>
  <si>
    <t>[0.02258984 0.01590555 0.3360502  0.04235614]</t>
  </si>
  <si>
    <t>[[ 5.47622655e-04  7.23616469e-06 -2.44220697e-04  6.20085807e-05]</t>
  </si>
  <si>
    <t xml:space="preserve"> [ 7.23616469e-06  2.72135102e-04  5.15005571e-05 -1.78460190e-05]</t>
  </si>
  <si>
    <t xml:space="preserve"> [-2.44220697e-04  5.15005571e-05  1.56788970e-01 -3.93587312e-02]</t>
  </si>
  <si>
    <t xml:space="preserve"> [ 6.20085807e-05 -1.78460190e-05 -3.93587312e-02  9.90904582e-03]]</t>
  </si>
  <si>
    <t>[0.02340134 0.01649652 0.39596587 0.09954419]</t>
  </si>
  <si>
    <t>[[ 7.00281112e-04  1.51170984e-05 -2.41982212e-04  1.23276166e-04]</t>
  </si>
  <si>
    <t xml:space="preserve"> [ 1.51170984e-05  3.49391508e-04  1.27795901e-04 -7.17728221e-05]</t>
  </si>
  <si>
    <t xml:space="preserve"> [-2.41982212e-04  1.27795901e-04  3.47315923e-01 -1.74719857e-01]</t>
  </si>
  <si>
    <t xml:space="preserve"> [ 1.23276166e-04 -7.17728221e-05 -1.74719857e-01  8.79577189e-02]]</t>
  </si>
  <si>
    <t>[0.02646283 0.01869202 0.58933515 0.29657667]</t>
  </si>
  <si>
    <t>[[ 6.88854046e-04  2.17190481e-05  9.80543253e-05 -7.16195422e-05]</t>
  </si>
  <si>
    <t xml:space="preserve"> [ 2.17190481e-05  3.45564959e-04  2.45375961e-04 -1.91638729e-04]</t>
  </si>
  <si>
    <t xml:space="preserve"> [ 9.80543253e-05  2.45375961e-04  5.11546414e-01 -3.85324516e-01]</t>
  </si>
  <si>
    <t xml:space="preserve"> [-7.16195422e-05 -1.91638729e-04 -3.85324516e-01  2.90339583e-01]]</t>
  </si>
  <si>
    <t>[0.02624603 0.01858938 0.71522473 0.53883168]</t>
  </si>
  <si>
    <t>[[ 7.79434339e-04  2.92590584e-05  4.73332102e-04 -4.73064911e-04]</t>
  </si>
  <si>
    <t xml:space="preserve"> [ 2.92590584e-05  3.92493089e-04  3.57598380e-04 -3.64761459e-04]</t>
  </si>
  <si>
    <t xml:space="preserve"> [ 4.73332102e-04  3.57598380e-04  6.75595486e-01 -6.78374621e-01]</t>
  </si>
  <si>
    <t xml:space="preserve"> [-4.73064911e-04 -3.64761459e-04 -6.78374621e-01  6.81285837e-01]]</t>
  </si>
  <si>
    <t>[0.02791835 0.01981144 0.82194616 0.82540041]</t>
  </si>
  <si>
    <t>[3.83763565 0.09896109 1.66409626]</t>
  </si>
  <si>
    <t>[[ 0.23720507 -0.01276633 -0.26286516]</t>
  </si>
  <si>
    <t xml:space="preserve"> [-0.01276633  0.00083369  0.0155273 ]</t>
  </si>
  <si>
    <t xml:space="preserve"> [-0.26286516  0.0155273   0.30719439]]</t>
  </si>
  <si>
    <t>7.5 cycles</t>
  </si>
  <si>
    <t>6 cycles</t>
  </si>
  <si>
    <t>[[ 5.87684206e-04  4.65613638e-06  2.76708130e-04 -7.20152025e-06]</t>
  </si>
  <si>
    <t xml:space="preserve"> [ 4.65613638e-06  2.97320623e-04 -7.94585951e-04  1.43483895e-05]</t>
  </si>
  <si>
    <t xml:space="preserve"> [ 2.76708130e-04 -7.94585951e-04  4.58733720e-01 -9.22682253e-03]</t>
  </si>
  <si>
    <t xml:space="preserve"> [-7.20152025e-06  1.43483895e-05 -9.22682253e-03  2.07970947e-04]]</t>
  </si>
  <si>
    <t>[0.0242422  0.01724299 0.67729884 0.0144212 ]</t>
  </si>
  <si>
    <t>[[ 5.02331769e-04  9.42873626e-06 -6.26776515e-04  5.12306748e-05]</t>
  </si>
  <si>
    <t xml:space="preserve"> [ 9.42873626e-06  2.51166772e-04 -1.31151221e-03  1.07382905e-04]</t>
  </si>
  <si>
    <t xml:space="preserve"> [-6.26776515e-04 -1.31151221e-03  4.21175101e-01 -3.45039613e-02]</t>
  </si>
  <si>
    <t xml:space="preserve"> [ 5.12306748e-05  1.07382905e-04 -3.45039613e-02  2.84787562e-03]]</t>
  </si>
  <si>
    <t>[0.02241276 0.01584824 0.64898005 0.05336549]</t>
  </si>
  <si>
    <t>[[ 6.33338198e-04 -2.57626906e-06 -7.05318199e-04  1.14059772e-04]</t>
  </si>
  <si>
    <t xml:space="preserve"> [-2.57626906e-06  3.21073384e-04 -6.02323803e-04  1.00980729e-04]</t>
  </si>
  <si>
    <t xml:space="preserve"> [-7.05318199e-04 -6.02323803e-04  7.48638461e-01 -1.22515778e-01]</t>
  </si>
  <si>
    <t xml:space="preserve"> [ 1.14059772e-04  1.00980729e-04 -1.22515778e-01  2.00861497e-02]]</t>
  </si>
  <si>
    <t>[0.02516621 0.01791852 0.86523896 0.14172561]</t>
  </si>
  <si>
    <t>[[ 5.58584668e-04 -3.88777287e-06  4.56183598e-04 -1.47413443e-04]</t>
  </si>
  <si>
    <t xml:space="preserve"> [-3.88777287e-06  2.82582451e-04  1.08293206e-03 -3.57321957e-04]</t>
  </si>
  <si>
    <t xml:space="preserve"> [ 4.56183598e-04  1.08293206e-03  9.88989633e-01 -3.24261953e-01]</t>
  </si>
  <si>
    <t xml:space="preserve"> [-1.47413443e-04 -3.57321957e-04 -3.24261953e-01  1.06364807e-01]]</t>
  </si>
  <si>
    <t>[0.0236344  0.01681019 0.99447958 0.32613618]</t>
  </si>
  <si>
    <t>[[ 8.15845171e-04 -9.17721196e-06 -9.04439228e-06  1.14530745e-05]</t>
  </si>
  <si>
    <t xml:space="preserve"> [-9.17721196e-06  4.11587203e-04  3.14860642e-03 -2.06595040e-03]</t>
  </si>
  <si>
    <t xml:space="preserve"> [-9.04439228e-06  3.14860642e-03  3.05600686e+00 -2.00112146e+00]</t>
  </si>
  <si>
    <t xml:space="preserve"> [ 1.14530745e-05 -2.06595040e-03 -2.00112146e+00  1.31051635e+00]]</t>
  </si>
  <si>
    <t>[0.028563   0.02028761 1.74814383 1.14477786]</t>
  </si>
  <si>
    <t>[4.50630304 0.0458812  0.82922286]</t>
  </si>
  <si>
    <t>[[ 7.48194372e-02 -1.29877271e-03 -7.96111015e-02]</t>
  </si>
  <si>
    <t xml:space="preserve"> [-1.29877271e-03  2.42897360e-05  1.41591247e-03]</t>
  </si>
  <si>
    <t xml:space="preserve"> [-7.96111015e-02  1.41591247e-03  8.56118430e-02]]</t>
  </si>
  <si>
    <t>5 cycles</t>
  </si>
  <si>
    <t>[[ 7.87132866e-04 -1.11260331e-05  1.82884001e-03 -3.15503650e-05]</t>
  </si>
  <si>
    <t xml:space="preserve"> [-1.11260331e-05  4.07283758e-04  7.09519445e-03 -1.00583054e-04]</t>
  </si>
  <si>
    <t xml:space="preserve"> [ 1.82884001e-03  7.09519445e-03  5.41201660e+00 -7.99645471e-02]</t>
  </si>
  <si>
    <t xml:space="preserve"> [-3.15503650e-05 -1.00583054e-04 -7.99645471e-02  1.21602553e-03]]</t>
  </si>
  <si>
    <t>[0.02805589 0.02018127 2.32637413 0.03487156]</t>
  </si>
  <si>
    <t>[[ 1.06129267e-03  1.13979985e-05 -4.53706103e-03  2.66302469e-04]</t>
  </si>
  <si>
    <t xml:space="preserve"> [ 1.13979985e-05  5.48202807e-04  8.61830122e-03 -5.24738691e-04]</t>
  </si>
  <si>
    <t xml:space="preserve"> [-4.53706103e-03  8.61830122e-03  8.91207209e+00 -5.35195227e-01]</t>
  </si>
  <si>
    <t xml:space="preserve"> [ 2.66302469e-04 -5.24738691e-04 -5.35195227e-01  3.21962204e-02]]</t>
  </si>
  <si>
    <t>[0.03257749 0.02341373 2.98530938 0.17943305]</t>
  </si>
  <si>
    <t>[[ 1.01112916e-03  1.99739557e-05  8.13288246e-04 -8.97339964e-05]</t>
  </si>
  <si>
    <t xml:space="preserve"> [ 1.99739557e-05  5.24388097e-04 -1.29570100e-02  1.56321468e-03]</t>
  </si>
  <si>
    <t xml:space="preserve"> [ 8.13288246e-04 -1.29570100e-02  1.05621691e+01 -1.26900900e+00]</t>
  </si>
  <si>
    <t xml:space="preserve"> [-8.97339964e-05  1.56321468e-03 -1.26900900e+00  1.52534252e-01]]</t>
  </si>
  <si>
    <t>[0.03179826 0.02289952 3.24994909 0.39055634]</t>
  </si>
  <si>
    <t>[[ 1.20428638e-03 -5.34008804e-05  1.42486053e-02 -3.45475697e-03]</t>
  </si>
  <si>
    <t xml:space="preserve"> [-5.34008804e-05  6.24241702e-04 -2.76671679e-02  6.70599824e-03]</t>
  </si>
  <si>
    <t xml:space="preserve"> [ 1.42486053e-02 -2.76671679e-02  1.78424528e+01 -4.32414848e+00]</t>
  </si>
  <si>
    <t xml:space="preserve"> [-3.45475697e-03  6.70599824e-03 -4.32414848e+00  1.04808019e+00]]</t>
  </si>
  <si>
    <t>[0.03470283 0.02498483 4.22403276 1.02375788]</t>
  </si>
  <si>
    <t>[[ 1.38831106e-03 -2.51330920e-05 -5.51222746e-03  2.65445656e-03]</t>
  </si>
  <si>
    <t xml:space="preserve"> [-2.51330920e-05  7.19806716e-04 -3.30057299e-02  1.57374050e-02]</t>
  </si>
  <si>
    <t xml:space="preserve"> [-5.51222746e-03 -3.30057299e-02  6.01935009e+01 -2.87381584e+01]</t>
  </si>
  <si>
    <t xml:space="preserve"> [ 2.65445656e-03  1.57374050e-02 -2.87381584e+01  1.37208253e+01]]</t>
  </si>
  <si>
    <t>[0.03726005 0.02682921 7.75844707 3.70416323]</t>
  </si>
  <si>
    <t>[ 4.97801041  0.02925554 -0.00927647]</t>
  </si>
  <si>
    <t>[[ 7.20085591e-02 -6.72038371e-04 -7.52674547e-02]</t>
  </si>
  <si>
    <t xml:space="preserve"> [-6.72038371e-04  6.55805652e-06  7.10905198e-04]</t>
  </si>
  <si>
    <t xml:space="preserve"> [-7.52674547e-02  7.10905198e-04  7.90460810e-02]]</t>
  </si>
  <si>
    <t>[[ 9.10851135e-04 -1.92801089e-05  2.16009716e-03 -2.80268475e-05]</t>
  </si>
  <si>
    <t xml:space="preserve"> [-1.92801089e-05  4.72863963e-04  1.42308363e-02 -1.30702484e-04]</t>
  </si>
  <si>
    <t xml:space="preserve"> [ 2.16009716e-03  1.42308363e-02  1.68810376e+01 -1.62794703e-01]</t>
  </si>
  <si>
    <t xml:space="preserve"> [-2.80268475e-05 -1.30702484e-04 -1.62794703e-01  1.61585799e-03]]</t>
  </si>
  <si>
    <t>[0.03018031 0.02174544 4.10865399 0.04019774]</t>
  </si>
  <si>
    <t>[[ 1.17085396e-03 -2.87207827e-05 -2.00885388e-03  8.93710169e-05]</t>
  </si>
  <si>
    <t xml:space="preserve"> [-2.87207827e-05  6.08222596e-04 -2.17261460e-02  8.33233865e-04]</t>
  </si>
  <si>
    <t xml:space="preserve"> [-2.00885388e-03 -2.17261460e-02  2.83962145e+01 -1.10212617e+00]</t>
  </si>
  <si>
    <t xml:space="preserve"> [ 8.93710169e-05  8.33233865e-04 -1.10212617e+00  4.28527067e-02]]</t>
  </si>
  <si>
    <t>[0.03421774 0.02466217 5.32880986 0.20700895]</t>
  </si>
  <si>
    <t>[[ 1.09308709e-03  5.56771626e-05  1.36962999e-02 -1.07631828e-03]</t>
  </si>
  <si>
    <t xml:space="preserve"> [ 5.56771626e-05  5.61005643e-04  3.27945168e-02 -2.56310742e-03]</t>
  </si>
  <si>
    <t xml:space="preserve"> [ 1.36962999e-02  3.27945168e-02  3.21728126e+01 -2.51026270e+00]</t>
  </si>
  <si>
    <t xml:space="preserve"> [-1.07631828e-03 -2.56310742e-03 -2.51026270e+00  1.95950608e-01]]</t>
  </si>
  <si>
    <t>[0.03306187 0.02368556 5.6721083  0.44266309]</t>
  </si>
  <si>
    <t>[[ 2.04075109e-03 -4.70824185e-05 -9.69429166e-03  1.53993067e-03]</t>
  </si>
  <si>
    <t xml:space="preserve"> [-4.70824185e-05  1.06068826e-03 -6.15186686e-02  9.52446118e-03]</t>
  </si>
  <si>
    <t xml:space="preserve"> [-9.69429166e-03 -6.15186686e-02  1.47342947e+02 -2.28884985e+01]</t>
  </si>
  <si>
    <t xml:space="preserve"> [ 1.53993067e-03  9.52446118e-03 -2.28884985e+01  3.55593139e+00]]</t>
  </si>
  <si>
    <t>[ 0.04517467  0.03256821 12.1384903   1.88571774]</t>
  </si>
  <si>
    <t>[[ 8.09124979e-04 -4.45242584e-05 -3.63518948e-02  1.13427109e-02]</t>
  </si>
  <si>
    <t xml:space="preserve"> [-4.45242584e-05  4.13930620e-04  7.49699009e-02 -2.34040237e-02]</t>
  </si>
  <si>
    <t xml:space="preserve"> [-3.63518948e-02  7.49699009e-02  2.09723652e+02 -6.54826606e+01]</t>
  </si>
  <si>
    <t xml:space="preserve"> [ 1.13427109e-02 -2.34040237e-02 -6.54826606e+01  2.04464357e+01]]</t>
  </si>
  <si>
    <t>[ 0.02844512  0.02034528 14.48183869  4.52177351]</t>
  </si>
  <si>
    <t>[ 4.95935576  0.02661604 -0.25641761]</t>
  </si>
  <si>
    <t>[[ 5.37815807e-02 -5.81925585e-04 -5.87683365e-02]</t>
  </si>
  <si>
    <t xml:space="preserve"> [-5.81925585e-04  6.97983566e-06  6.62940314e-04]</t>
  </si>
  <si>
    <t xml:space="preserve"> [-5.87683365e-02  6.62940314e-04  6.56593762e-02]]</t>
  </si>
  <si>
    <t>[ 4.76251762  0.03043094 -0.05381663]</t>
  </si>
  <si>
    <t>[[ 8.56963032e-04 -1.20548690e-05 -8.82773596e-04]</t>
  </si>
  <si>
    <t xml:space="preserve"> [-1.20548690e-05  3.61181748e-07  2.02097766e-05]</t>
  </si>
  <si>
    <t xml:space="preserve"> [-8.82773596e-04  2.02097766e-05  1.26531099e-03]]</t>
  </si>
  <si>
    <t>[[ 3.08930217e-03 -3.14816542e-04  1.68256141e-02 -1.45477633e-04]</t>
  </si>
  <si>
    <t xml:space="preserve"> [-3.14816542e-04  1.52215768e-03  5.08162412e-02 -3.28135940e-04]</t>
  </si>
  <si>
    <t xml:space="preserve"> [ 1.68256141e-02  5.08162412e-02  1.09203226e+02 -7.69425316e-01]</t>
  </si>
  <si>
    <t xml:space="preserve"> [-1.45477633e-04 -3.28135940e-04 -7.69425316e-01  5.56737063e-03]]</t>
  </si>
  <si>
    <t>[ 0.05558149  0.03901484 10.45003474  0.07461482]</t>
  </si>
  <si>
    <t>[[ 1.75748532e-03  7.16523181e-06 -2.93763119e-02  8.34083728e-04]</t>
  </si>
  <si>
    <t xml:space="preserve"> [ 7.16523181e-06  9.39791272e-04 -1.78991974e-03  1.08517984e-04]</t>
  </si>
  <si>
    <t xml:space="preserve"> [-2.93763119e-02 -1.78991974e-03  1.22987739e+02 -3.48404143e+00]</t>
  </si>
  <si>
    <t xml:space="preserve"> [ 8.34083728e-04  1.08517984e-04 -3.48404143e+00  9.88417343e-02]]</t>
  </si>
  <si>
    <t>[ 0.04192237  0.03065602 11.08998374  0.31439105]</t>
  </si>
  <si>
    <t>[[ 3.07444383e-03 -1.21611512e-05 -6.75659330e-02  3.81893102e-03]</t>
  </si>
  <si>
    <t xml:space="preserve"> [-1.21611512e-05  1.64334628e-03  3.85414958e-03 -8.74660658e-05]</t>
  </si>
  <si>
    <t xml:space="preserve"> [-6.75659330e-02  3.85414958e-03  3.57119875e+02 -2.02067030e+01]</t>
  </si>
  <si>
    <t xml:space="preserve"> [ 3.81893102e-03 -8.74660658e-05 -2.02067030e+01  1.14376268e+00]]</t>
  </si>
  <si>
    <t>[ 0.05544767  0.04053821 18.89761558  1.06946841]</t>
  </si>
  <si>
    <t>[[ 1.48214460e-03 -8.05591535e-05 -3.92102063e-02  4.34786982e-03]</t>
  </si>
  <si>
    <t xml:space="preserve"> [-8.05591535e-05  7.78111923e-04  3.62873397e-02 -3.96507539e-03]</t>
  </si>
  <si>
    <t xml:space="preserve"> [-3.92102063e-02  3.62873397e-02  4.39516739e+02 -4.91670624e+01]</t>
  </si>
  <si>
    <t xml:space="preserve"> [ 4.34786982e-03 -3.96507539e-03 -4.91670624e+01  5.50065725e+00]]</t>
  </si>
  <si>
    <t>[ 0.03849863  0.02789466 20.96465452  2.345348  ]</t>
  </si>
  <si>
    <t>[[ 9.32362869e-04 -8.50467424e-05  2.08716392e-03 -5.62279862e-04]</t>
  </si>
  <si>
    <t xml:space="preserve"> [-8.50467424e-05  4.64320636e-04  1.27889303e-01 -2.96337255e-02]</t>
  </si>
  <si>
    <t xml:space="preserve"> [ 2.08716392e-03  1.27889303e-01  1.55902264e+03 -3.62148479e+02]</t>
  </si>
  <si>
    <t xml:space="preserve"> [-5.62279862e-04 -2.96337255e-02 -3.62148479e+02  8.41264053e+01]]</t>
  </si>
  <si>
    <t>[3.05346176e-02 2.15481005e-02 3.94844608e+01 9.17204477e+00]</t>
  </si>
  <si>
    <t>[[ 1.50623476e-03 -8.29139384e-05 -9.17570784e-03  5.79924381e-05]</t>
  </si>
  <si>
    <t xml:space="preserve"> [-8.29139384e-05  7.71363684e-04  3.63718733e-02 -2.83400080e-04]</t>
  </si>
  <si>
    <t xml:space="preserve"> [-9.17570784e-03  3.63718733e-02  3.86912869e+01 -3.13319508e-01]</t>
  </si>
  <si>
    <t xml:space="preserve"> [ 5.79924381e-05 -2.83400080e-04 -3.13319508e-01  2.61246010e-03]]</t>
  </si>
  <si>
    <t>[0.03881024 0.02777343 6.22023206 0.05111223]</t>
  </si>
  <si>
    <t>[[ 1.88914067e-03 -1.14735736e-04  2.94176587e-02 -9.86896868e-04]</t>
  </si>
  <si>
    <t xml:space="preserve"> [-1.14735736e-04  9.59762880e-04 -6.24921204e-02  2.09711260e-03]</t>
  </si>
  <si>
    <t xml:space="preserve"> [ 2.94176587e-02 -6.24921204e-02  6.38372584e+01 -2.14247804e+00]</t>
  </si>
  <si>
    <t xml:space="preserve"> [-9.86896868e-04  2.09711260e-03 -2.14247804e+00  7.20358938e-02]]</t>
  </si>
  <si>
    <t>[0.04346425 0.03098004 7.98982218 0.26839503]</t>
  </si>
  <si>
    <t>[[ 2.15972830e-03 -4.55646407e-06 -3.81957821e-02  2.55506432e-03]</t>
  </si>
  <si>
    <t xml:space="preserve"> [-4.55646407e-06  1.12729509e-03 -6.30522372e-03  3.81660590e-04]</t>
  </si>
  <si>
    <t xml:space="preserve"> [-3.81957821e-02 -6.30522372e-03  1.51402056e+02 -1.01124471e+01]</t>
  </si>
  <si>
    <t xml:space="preserve"> [ 2.55506432e-03  3.81660590e-04 -1.01124471e+01  6.75715620e-01]]</t>
  </si>
  <si>
    <t>[ 0.04647288  0.03357522 12.30455429  0.82201923]</t>
  </si>
  <si>
    <t>[[ 1.00542017e-03 -2.26859600e-05  1.24261701e-02 -1.63539787e-03]</t>
  </si>
  <si>
    <t xml:space="preserve"> [-2.26859600e-05  5.29203469e-04  3.00122081e-02 -3.86551001e-03]</t>
  </si>
  <si>
    <t xml:space="preserve"> [ 1.24261701e-02  3.00122081e-02  1.72442341e+02 -2.24019935e+01]</t>
  </si>
  <si>
    <t xml:space="preserve"> [-1.63539787e-03 -3.86551001e-03 -2.24019935e+01  2.91055207e+00]]</t>
  </si>
  <si>
    <t>[ 0.03170836  0.02300442 13.13173031  1.70603402]</t>
  </si>
  <si>
    <t>[[ 6.97544868e-04 -3.15233576e-05 -1.06671986e-02  2.73416281e-03]</t>
  </si>
  <si>
    <t xml:space="preserve"> [-3.15233576e-05  3.61105895e-04  9.57429542e-02 -2.49823377e-02]</t>
  </si>
  <si>
    <t xml:space="preserve"> [-1.06671986e-02  9.57429542e-02  7.72348685e+02 -2.01886787e+02]</t>
  </si>
  <si>
    <t xml:space="preserve"> [ 2.73416281e-03 -2.49823377e-02 -2.01886787e+02  5.27733206e+01]]</t>
  </si>
  <si>
    <t>[2.64110747e-02 1.90027865e-02 2.77911620e+01 7.26452480e+00]</t>
  </si>
  <si>
    <t>[ 4.71726392  0.0312221  -0.12270205]</t>
  </si>
  <si>
    <t>[[ 1.82736505e-02 -2.68358241e-04 -1.95193759e-02]</t>
  </si>
  <si>
    <t xml:space="preserve"> [-2.68358241e-04  6.02793454e-06  3.68254061e-04]</t>
  </si>
  <si>
    <t xml:space="preserve"> [-1.95193759e-02  3.68254061e-04  2.45831759e-02]]</t>
  </si>
  <si>
    <t>Period</t>
  </si>
  <si>
    <t>Max-min</t>
  </si>
  <si>
    <t>R^2</t>
  </si>
  <si>
    <t>[ 8.47281364e-04 -1.93259367e+02  1.19193248e-02]</t>
  </si>
  <si>
    <t>[[ 9.92796938e-07  4.86011954e-02 -3.99628045e-06]</t>
  </si>
  <si>
    <t xml:space="preserve"> [ 4.86011954e-02  2.38646262e+03 -1.93342428e-01]</t>
  </si>
  <si>
    <t xml:space="preserve"> [-3.99628045e-06 -1.93342428e-01  1.92119668e-05]]</t>
  </si>
  <si>
    <t>Params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</si>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</sst>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26262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Jojo0!$Y$5:$Y$39</c:f>
              <c:numCache>
                <c:formatCode>General</c:formatCode>
                <c:ptCount val="35"/>
                <c:pt idx="0">
                  <c:v>699.79700202706613</c:v>
                </c:pt>
                <c:pt idx="1">
                  <c:v>2799.1880081082645</c:v>
                </c:pt>
                <c:pt idx="2">
                  <c:v>5598.376016216529</c:v>
                </c:pt>
                <c:pt idx="3">
                  <c:v>11196.752032433058</c:v>
                </c:pt>
                <c:pt idx="4">
                  <c:v>22393.504064866116</c:v>
                </c:pt>
                <c:pt idx="5">
                  <c:v>745.54233784434246</c:v>
                </c:pt>
                <c:pt idx="6">
                  <c:v>2982.1693513773698</c:v>
                </c:pt>
                <c:pt idx="7">
                  <c:v>5964.3387027547396</c:v>
                </c:pt>
                <c:pt idx="8">
                  <c:v>11928.677405509479</c:v>
                </c:pt>
                <c:pt idx="9">
                  <c:v>23857.354811018959</c:v>
                </c:pt>
                <c:pt idx="10">
                  <c:v>791.83296783561423</c:v>
                </c:pt>
                <c:pt idx="11">
                  <c:v>3167.3318713424569</c:v>
                </c:pt>
                <c:pt idx="12">
                  <c:v>6334.6637426849138</c:v>
                </c:pt>
                <c:pt idx="13">
                  <c:v>12669.327485369828</c:v>
                </c:pt>
                <c:pt idx="14">
                  <c:v>25338.654970739655</c:v>
                </c:pt>
                <c:pt idx="15">
                  <c:v>838.42168352699571</c:v>
                </c:pt>
                <c:pt idx="16">
                  <c:v>3353.6867341079828</c:v>
                </c:pt>
                <c:pt idx="17">
                  <c:v>6707.3734682159657</c:v>
                </c:pt>
                <c:pt idx="18">
                  <c:v>13414.746936431931</c:v>
                </c:pt>
                <c:pt idx="19">
                  <c:v>26829.493872863863</c:v>
                </c:pt>
                <c:pt idx="20">
                  <c:v>885.19861022197449</c:v>
                </c:pt>
                <c:pt idx="21">
                  <c:v>3540.794440887898</c:v>
                </c:pt>
                <c:pt idx="22">
                  <c:v>7081.5888817757959</c:v>
                </c:pt>
                <c:pt idx="23">
                  <c:v>14163.177763551592</c:v>
                </c:pt>
                <c:pt idx="24">
                  <c:v>28326.355527103184</c:v>
                </c:pt>
                <c:pt idx="25">
                  <c:v>932.10523401482169</c:v>
                </c:pt>
                <c:pt idx="26">
                  <c:v>3728.4209360592868</c:v>
                </c:pt>
                <c:pt idx="27">
                  <c:v>7456.8418721185735</c:v>
                </c:pt>
                <c:pt idx="28">
                  <c:v>14913.683744237147</c:v>
                </c:pt>
                <c:pt idx="29">
                  <c:v>29827.367488474294</c:v>
                </c:pt>
                <c:pt idx="30">
                  <c:v>979.10667409232485</c:v>
                </c:pt>
                <c:pt idx="31">
                  <c:v>3916.4266963692994</c:v>
                </c:pt>
                <c:pt idx="32">
                  <c:v>7832.8533927385988</c:v>
                </c:pt>
                <c:pt idx="33">
                  <c:v>15665.706785477198</c:v>
                </c:pt>
                <c:pt idx="34">
                  <c:v>31331.413570954395</c:v>
                </c:pt>
              </c:numCache>
            </c:numRef>
          </c:xVal>
          <c:yVal>
            <c:numRef>
              <c:f>Jojo0!$Z$5:$Z$39</c:f>
              <c:numCache>
                <c:formatCode>General</c:formatCode>
                <c:ptCount val="35"/>
                <c:pt idx="0">
                  <c:v>9.5693037992354704</c:v>
                </c:pt>
                <c:pt idx="1">
                  <c:v>8.9536251302958991</c:v>
                </c:pt>
                <c:pt idx="2">
                  <c:v>8.4996297288353801</c:v>
                </c:pt>
                <c:pt idx="3">
                  <c:v>6.8378376106326098</c:v>
                </c:pt>
                <c:pt idx="4">
                  <c:v>6.1380389230394004</c:v>
                </c:pt>
                <c:pt idx="5">
                  <c:v>10.144236100206699</c:v>
                </c:pt>
                <c:pt idx="6">
                  <c:v>9.2868617428211095</c:v>
                </c:pt>
                <c:pt idx="7">
                  <c:v>8.3823286192973594</c:v>
                </c:pt>
                <c:pt idx="8">
                  <c:v>7.0514500297258502</c:v>
                </c:pt>
                <c:pt idx="9">
                  <c:v>5.4345981875346698</c:v>
                </c:pt>
                <c:pt idx="10">
                  <c:v>9.8640924696897692</c:v>
                </c:pt>
                <c:pt idx="11">
                  <c:v>9.0554599454087494</c:v>
                </c:pt>
                <c:pt idx="12">
                  <c:v>8.1041072998430295</c:v>
                </c:pt>
                <c:pt idx="13">
                  <c:v>6.56441824227685</c:v>
                </c:pt>
                <c:pt idx="14">
                  <c:v>4.7284060536146901</c:v>
                </c:pt>
                <c:pt idx="15">
                  <c:v>9.1210233488526793</c:v>
                </c:pt>
                <c:pt idx="16">
                  <c:v>8.4995807410547393</c:v>
                </c:pt>
                <c:pt idx="17">
                  <c:v>7.4811316446734804</c:v>
                </c:pt>
                <c:pt idx="18">
                  <c:v>6.2527912440686402</c:v>
                </c:pt>
                <c:pt idx="19">
                  <c:v>4.2172305465303301</c:v>
                </c:pt>
                <c:pt idx="20">
                  <c:v>9.4306296295267504</c:v>
                </c:pt>
                <c:pt idx="21">
                  <c:v>8.5040986120432898</c:v>
                </c:pt>
                <c:pt idx="22">
                  <c:v>7.1506922330596199</c:v>
                </c:pt>
                <c:pt idx="23">
                  <c:v>5.71440832309397</c:v>
                </c:pt>
                <c:pt idx="24">
                  <c:v>3.87735806086393</c:v>
                </c:pt>
                <c:pt idx="25">
                  <c:v>9.1514486800881798</c:v>
                </c:pt>
                <c:pt idx="26">
                  <c:v>8.2881212667547199</c:v>
                </c:pt>
                <c:pt idx="27">
                  <c:v>6.9056210608555899</c:v>
                </c:pt>
                <c:pt idx="28">
                  <c:v>5.4160472390300898</c:v>
                </c:pt>
                <c:pt idx="29">
                  <c:v>3.0568263859341802</c:v>
                </c:pt>
                <c:pt idx="30">
                  <c:v>8.9535549821262599</c:v>
                </c:pt>
                <c:pt idx="31">
                  <c:v>7.7672000796475498</c:v>
                </c:pt>
                <c:pt idx="32">
                  <c:v>6.7165641568878103</c:v>
                </c:pt>
                <c:pt idx="33">
                  <c:v>5.03767368179677</c:v>
                </c:pt>
                <c:pt idx="34">
                  <c:v>3.0774833829783801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F-46C9-887D-444E9871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4536"/>
        <c:axId val="635092816"/>
      </c:scatterChart>
      <c:valAx>
        <c:axId val="925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92816"/>
        <c:crosses val="autoZero"/>
        <c:crossBetween val="midCat"/>
      </c:valAx>
      <c:valAx>
        <c:axId val="6350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chart" Target="../charts/chart1.xml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4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636270</xdr:colOff>
      <xdr:row>11</xdr:row>
      <xdr:rowOff>38100</xdr:rowOff>
    </xdr:from>
    <xdr:to>
      <xdr:col>14</xdr:col>
      <xdr:colOff>110490</xdr:colOff>
      <xdr:row>25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DC7AB-6681-4098-A98D-E01AD6A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830" y="2049780"/>
          <a:ext cx="39547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14</xdr:col>
      <xdr:colOff>266700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40B782-1CAD-444D-B022-0A53B4F7F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530352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57150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C260-9C7E-4ED1-96AE-D01FBDE3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209550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1D5B5F-10F2-4175-8B0F-85F5DC1E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57150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3ADF0-5C4E-4188-AAF3-BE1A64760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209550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A0E33-39A5-4924-8099-99409590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21</xdr:row>
      <xdr:rowOff>0</xdr:rowOff>
    </xdr:from>
    <xdr:to>
      <xdr:col>18</xdr:col>
      <xdr:colOff>102870</xdr:colOff>
      <xdr:row>35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022EE-A249-4453-9ABA-1F5FFA4B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84048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266700</xdr:colOff>
      <xdr:row>52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E68A83-FD14-450B-A344-452717811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694944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18</xdr:col>
      <xdr:colOff>102870</xdr:colOff>
      <xdr:row>26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4CC7F-DDF5-4DC9-A0D9-807DEC32D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19456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266700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41F2EB-6E37-47DF-8F68-B0552DE6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18</xdr:col>
      <xdr:colOff>102870</xdr:colOff>
      <xdr:row>28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5E5249-2079-41CC-AF64-CD4881CEE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56032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18</xdr:col>
      <xdr:colOff>266700</xdr:colOff>
      <xdr:row>45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84341-B7B3-4B97-AA7B-3F3BCA3EA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66928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18</xdr:col>
      <xdr:colOff>102870</xdr:colOff>
      <xdr:row>26</xdr:row>
      <xdr:rowOff>102870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9F263-1D9B-4B78-B2F8-531A4EDDE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19456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266700</xdr:colOff>
      <xdr:row>44</xdr:row>
      <xdr:rowOff>102870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117F3B-FFD9-4E52-975C-84D6AB3A8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48640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102870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E0D9D-7490-4DCB-8AED-E95FD6A7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266700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DD43-FB50-40C2-93B3-02E05CE43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18</xdr:col>
      <xdr:colOff>102870</xdr:colOff>
      <xdr:row>26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525818-9B09-40E8-88E2-4EF9A32E6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19456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266700</xdr:colOff>
      <xdr:row>44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9E0A26-BDB8-4703-9915-D5A9E61B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48640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18</xdr:col>
      <xdr:colOff>102870</xdr:colOff>
      <xdr:row>26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0BC997-ECD2-4C22-98E5-191E3E59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19456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266700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5A6BF-96B6-44D4-896C-B4852F2B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18</xdr:col>
      <xdr:colOff>102870</xdr:colOff>
      <xdr:row>24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3F148-743C-4ECF-B29E-FDAAD85B2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1828800"/>
          <a:ext cx="39433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266700</xdr:colOff>
      <xdr:row>41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5045D2-CFCE-4C5F-8D6C-1DC4B9FC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4937760"/>
          <a:ext cx="410718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14</xdr:row>
      <xdr:rowOff>0</xdr:rowOff>
    </xdr:from>
    <xdr:to>
      <xdr:col>19</xdr:col>
      <xdr:colOff>57150</xdr:colOff>
      <xdr:row>28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F592E-BFAB-4880-98A8-5B1FCF5B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1040" y="256032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45720</xdr:rowOff>
    </xdr:from>
    <xdr:to>
      <xdr:col>19</xdr:col>
      <xdr:colOff>209550</xdr:colOff>
      <xdr:row>46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F30C3D-3122-4814-8515-B05FBEAB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1040" y="589788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15</xdr:col>
      <xdr:colOff>266700</xdr:colOff>
      <xdr:row>201</xdr:row>
      <xdr:rowOff>76200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05D9792-BC69-43C1-ACF2-39DD7DB9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986790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15</xdr:col>
      <xdr:colOff>297180</xdr:colOff>
      <xdr:row>238</xdr:row>
      <xdr:rowOff>76200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65FCFBB-B546-431A-A7DD-A497C1D90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989838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15</xdr:col>
      <xdr:colOff>354330</xdr:colOff>
      <xdr:row>276</xdr:row>
      <xdr:rowOff>76200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03D095A-0D16-4A08-B3B7-91DB5E4BF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995553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173</xdr:row>
      <xdr:rowOff>0</xdr:rowOff>
    </xdr:from>
    <xdr:to>
      <xdr:col>23</xdr:col>
      <xdr:colOff>605790</xdr:colOff>
      <xdr:row>187</xdr:row>
      <xdr:rowOff>156210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E67066A-851A-45B2-ABBF-BADA82CBB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3163824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210</xdr:row>
      <xdr:rowOff>0</xdr:rowOff>
    </xdr:from>
    <xdr:to>
      <xdr:col>23</xdr:col>
      <xdr:colOff>605790</xdr:colOff>
      <xdr:row>224</xdr:row>
      <xdr:rowOff>156210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8838256-19B4-4975-A497-F68720A98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3840480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249</xdr:row>
      <xdr:rowOff>0</xdr:rowOff>
    </xdr:from>
    <xdr:to>
      <xdr:col>23</xdr:col>
      <xdr:colOff>605790</xdr:colOff>
      <xdr:row>263</xdr:row>
      <xdr:rowOff>156210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F7C2B64-9F43-43BA-93C3-52B5196F4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4553712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286</xdr:row>
      <xdr:rowOff>0</xdr:rowOff>
    </xdr:from>
    <xdr:to>
      <xdr:col>23</xdr:col>
      <xdr:colOff>605790</xdr:colOff>
      <xdr:row>300</xdr:row>
      <xdr:rowOff>156210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5C7DF72-4989-4A6E-9ECE-C0C6D57BA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5230368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15</xdr:col>
      <xdr:colOff>285750</xdr:colOff>
      <xdr:row>314</xdr:row>
      <xdr:rowOff>76200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43F2771-B376-44E9-BF57-8BC255813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988695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15</xdr:col>
      <xdr:colOff>240030</xdr:colOff>
      <xdr:row>89</xdr:row>
      <xdr:rowOff>76200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C978FCB-C0FE-4386-A7CC-1F3C53B5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984123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62</xdr:row>
      <xdr:rowOff>0</xdr:rowOff>
    </xdr:from>
    <xdr:to>
      <xdr:col>23</xdr:col>
      <xdr:colOff>605790</xdr:colOff>
      <xdr:row>76</xdr:row>
      <xdr:rowOff>156210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3C26860-3D96-4312-95EB-82EBD2084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1133856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15</xdr:col>
      <xdr:colOff>266700</xdr:colOff>
      <xdr:row>127</xdr:row>
      <xdr:rowOff>76200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8C52EDC-C452-4A93-ADE5-D54CC1B2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986790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100</xdr:row>
      <xdr:rowOff>0</xdr:rowOff>
    </xdr:from>
    <xdr:to>
      <xdr:col>23</xdr:col>
      <xdr:colOff>605790</xdr:colOff>
      <xdr:row>114</xdr:row>
      <xdr:rowOff>156210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C238CE7-D8D1-4EED-A5D5-1B95D3703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1828800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15</xdr:col>
      <xdr:colOff>190500</xdr:colOff>
      <xdr:row>164</xdr:row>
      <xdr:rowOff>76200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D9280A-1441-41F5-85F3-D595214B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979170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137</xdr:row>
      <xdr:rowOff>0</xdr:rowOff>
    </xdr:from>
    <xdr:to>
      <xdr:col>23</xdr:col>
      <xdr:colOff>605790</xdr:colOff>
      <xdr:row>151</xdr:row>
      <xdr:rowOff>156210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050E96B-426A-4AA7-98DB-C0085C9F7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2505456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10</xdr:col>
      <xdr:colOff>582930</xdr:colOff>
      <xdr:row>46</xdr:row>
      <xdr:rowOff>156210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A738081-6AA2-4EAF-878A-E07D7C4A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5852160"/>
          <a:ext cx="378333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201386</xdr:colOff>
      <xdr:row>17</xdr:row>
      <xdr:rowOff>46264</xdr:rowOff>
    </xdr:from>
    <xdr:to>
      <xdr:col>33</xdr:col>
      <xdr:colOff>277586</xdr:colOff>
      <xdr:row>32</xdr:row>
      <xdr:rowOff>13606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9EC165-8F13-44E8-AFF6-E8DA69F4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18</xdr:col>
      <xdr:colOff>57150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0207FD-B161-4218-B2B7-233E128F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74320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18</xdr:col>
      <xdr:colOff>209550</xdr:colOff>
      <xdr:row>48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E1AA0A-7956-4C13-9B70-1869462AE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621792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220980</xdr:colOff>
      <xdr:row>162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62D9BA-4BA1-4EEE-AAB3-644914C40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760"/>
          <a:ext cx="982218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15</xdr:col>
      <xdr:colOff>240030</xdr:colOff>
      <xdr:row>200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13F96A-5BCA-4F90-8E5E-2A3288B28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984123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15</xdr:col>
      <xdr:colOff>373380</xdr:colOff>
      <xdr:row>238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BD7480-684C-4FB4-B223-FEC7FB372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997458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15</xdr:col>
      <xdr:colOff>335280</xdr:colOff>
      <xdr:row>87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9AEC42-7CE8-4B27-A6BD-5A2014F6C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993648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60</xdr:row>
      <xdr:rowOff>0</xdr:rowOff>
    </xdr:from>
    <xdr:to>
      <xdr:col>23</xdr:col>
      <xdr:colOff>605790</xdr:colOff>
      <xdr:row>74</xdr:row>
      <xdr:rowOff>156210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2EB1B8-2B50-4F8B-B5A2-35254530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6114" y="11103429"/>
          <a:ext cx="5101590" cy="274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15</xdr:col>
      <xdr:colOff>190500</xdr:colOff>
      <xdr:row>124</xdr:row>
      <xdr:rowOff>76200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5E2CD15-2A95-4683-84A1-60A45762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979170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96</xdr:row>
      <xdr:rowOff>0</xdr:rowOff>
    </xdr:from>
    <xdr:to>
      <xdr:col>23</xdr:col>
      <xdr:colOff>605790</xdr:colOff>
      <xdr:row>110</xdr:row>
      <xdr:rowOff>156210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7D1871-6219-4CC7-B7FA-CE6AF356C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1755648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134</xdr:row>
      <xdr:rowOff>0</xdr:rowOff>
    </xdr:from>
    <xdr:to>
      <xdr:col>23</xdr:col>
      <xdr:colOff>605790</xdr:colOff>
      <xdr:row>148</xdr:row>
      <xdr:rowOff>156210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9B23E40-05BA-481D-8DB4-7BD5F658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2450592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171</xdr:row>
      <xdr:rowOff>0</xdr:rowOff>
    </xdr:from>
    <xdr:to>
      <xdr:col>23</xdr:col>
      <xdr:colOff>605790</xdr:colOff>
      <xdr:row>185</xdr:row>
      <xdr:rowOff>156210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3FABC4-A5C4-48DD-B297-9A1B5328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3127248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210</xdr:row>
      <xdr:rowOff>0</xdr:rowOff>
    </xdr:from>
    <xdr:to>
      <xdr:col>23</xdr:col>
      <xdr:colOff>605790</xdr:colOff>
      <xdr:row>224</xdr:row>
      <xdr:rowOff>156210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7E91C14-E84C-4729-BF7B-39534E080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3840480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15</xdr:col>
      <xdr:colOff>316230</xdr:colOff>
      <xdr:row>314</xdr:row>
      <xdr:rowOff>76200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651FD37-D741-496E-85DB-F9DB08640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991743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286</xdr:row>
      <xdr:rowOff>0</xdr:rowOff>
    </xdr:from>
    <xdr:to>
      <xdr:col>23</xdr:col>
      <xdr:colOff>605790</xdr:colOff>
      <xdr:row>300</xdr:row>
      <xdr:rowOff>156210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D5813F6-13FC-40CD-9AFB-3700544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5230368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15</xdr:col>
      <xdr:colOff>278130</xdr:colOff>
      <xdr:row>276</xdr:row>
      <xdr:rowOff>76200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69B7BE6-EC63-42CD-BD57-303A84E87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987933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248</xdr:row>
      <xdr:rowOff>0</xdr:rowOff>
    </xdr:from>
    <xdr:to>
      <xdr:col>23</xdr:col>
      <xdr:colOff>605790</xdr:colOff>
      <xdr:row>262</xdr:row>
      <xdr:rowOff>156210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76D9789-EC73-4065-9FB3-869D2D4A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45354240"/>
          <a:ext cx="5086350" cy="271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315685</xdr:colOff>
      <xdr:row>29</xdr:row>
      <xdr:rowOff>65315</xdr:rowOff>
    </xdr:from>
    <xdr:to>
      <xdr:col>10</xdr:col>
      <xdr:colOff>256358</xdr:colOff>
      <xdr:row>44</xdr:row>
      <xdr:rowOff>36468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C681A9-45A1-47A9-A32B-5A24CFB7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4714" y="5431972"/>
          <a:ext cx="3794215" cy="274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57150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951EF-554A-4011-B5A6-334F2670C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209550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4B3E72-BB59-4116-8D0E-D49F1631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17</xdr:row>
      <xdr:rowOff>0</xdr:rowOff>
    </xdr:from>
    <xdr:to>
      <xdr:col>18</xdr:col>
      <xdr:colOff>57150</xdr:colOff>
      <xdr:row>31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507EA-10C1-4D3B-8255-039C7BE4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10896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18</xdr:col>
      <xdr:colOff>209550</xdr:colOff>
      <xdr:row>50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65239F-F37C-4ABD-BD30-AA4C8A3A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658368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18</xdr:col>
      <xdr:colOff>57150</xdr:colOff>
      <xdr:row>26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CDB79-B615-4416-8A57-8F10104A4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19456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209550</xdr:colOff>
      <xdr:row>44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31058-7196-4F1F-BA81-1CC35A52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48640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57150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38F79-5FA7-4B57-BABB-D732C61C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209550</xdr:colOff>
      <xdr:row>43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EC1148-F82A-4B92-89BD-62C8F6636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30352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18</xdr:col>
      <xdr:colOff>57150</xdr:colOff>
      <xdr:row>27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A11DC-B83C-4D89-B995-6D9FE2D1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37744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18</xdr:col>
      <xdr:colOff>209550</xdr:colOff>
      <xdr:row>45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097FBF-084F-4B5B-8EF4-E588BA5E6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66928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18</xdr:col>
      <xdr:colOff>57150</xdr:colOff>
      <xdr:row>25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65165-519F-4C74-BBA8-3C782CCF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2011680"/>
          <a:ext cx="38976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18</xdr:col>
      <xdr:colOff>209550</xdr:colOff>
      <xdr:row>42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DD2A11-A71F-46FC-BA37-4DA6E21CC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5120640"/>
          <a:ext cx="405003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1B34-B512-4B30-B845-9BC65D50AC17}">
  <dimension ref="A1:I49"/>
  <sheetViews>
    <sheetView workbookViewId="0">
      <selection activeCell="P39" sqref="P39"/>
    </sheetView>
  </sheetViews>
  <sheetFormatPr defaultRowHeight="14.4"/>
  <sheetData>
    <row r="1" spans="1:9">
      <c r="A1" s="1" t="s">
        <v>7</v>
      </c>
      <c r="E1" s="1" t="s">
        <v>30</v>
      </c>
      <c r="I1" s="1" t="s">
        <v>50</v>
      </c>
    </row>
    <row r="2" spans="1:9">
      <c r="A2" s="1" t="s">
        <v>8</v>
      </c>
      <c r="E2" s="1" t="s">
        <v>31</v>
      </c>
      <c r="I2" s="1" t="s">
        <v>51</v>
      </c>
    </row>
    <row r="3" spans="1:9">
      <c r="A3" s="1" t="s">
        <v>5</v>
      </c>
      <c r="E3" s="1" t="s">
        <v>32</v>
      </c>
      <c r="I3" s="1" t="s">
        <v>52</v>
      </c>
    </row>
    <row r="4" spans="1:9">
      <c r="A4" s="1" t="s">
        <v>60</v>
      </c>
      <c r="E4" s="1" t="s">
        <v>33</v>
      </c>
      <c r="I4" s="1" t="s">
        <v>53</v>
      </c>
    </row>
    <row r="5" spans="1:9">
      <c r="A5" s="2"/>
      <c r="E5" s="1" t="s">
        <v>34</v>
      </c>
      <c r="I5" s="1" t="s">
        <v>54</v>
      </c>
    </row>
    <row r="6" spans="1:9">
      <c r="A6" s="1" t="s">
        <v>9</v>
      </c>
      <c r="E6" s="1" t="s">
        <v>35</v>
      </c>
      <c r="I6" s="1" t="s">
        <v>55</v>
      </c>
    </row>
    <row r="7" spans="1:9">
      <c r="A7" s="1" t="s">
        <v>10</v>
      </c>
      <c r="E7" s="1" t="s">
        <v>36</v>
      </c>
      <c r="I7" s="1" t="s">
        <v>56</v>
      </c>
    </row>
    <row r="8" spans="1:9">
      <c r="A8" s="1" t="s">
        <v>6</v>
      </c>
      <c r="E8" s="1" t="s">
        <v>37</v>
      </c>
      <c r="I8" s="1" t="s">
        <v>57</v>
      </c>
    </row>
    <row r="9" spans="1:9">
      <c r="A9" s="1" t="s">
        <v>61</v>
      </c>
      <c r="E9" s="1" t="s">
        <v>38</v>
      </c>
      <c r="I9" s="1" t="s">
        <v>58</v>
      </c>
    </row>
    <row r="10" spans="1:9">
      <c r="A10" s="2"/>
      <c r="E10" s="1" t="s">
        <v>39</v>
      </c>
      <c r="I10" s="1" t="s">
        <v>59</v>
      </c>
    </row>
    <row r="11" spans="1:9">
      <c r="A11" s="1" t="s">
        <v>11</v>
      </c>
      <c r="I11" s="1"/>
    </row>
    <row r="12" spans="1:9">
      <c r="A12" s="1" t="s">
        <v>12</v>
      </c>
      <c r="E12" s="1" t="s">
        <v>40</v>
      </c>
      <c r="I12" s="2"/>
    </row>
    <row r="13" spans="1:9">
      <c r="A13" s="1" t="s">
        <v>2</v>
      </c>
      <c r="E13" s="1" t="s">
        <v>41</v>
      </c>
      <c r="I13" s="1"/>
    </row>
    <row r="14" spans="1:9">
      <c r="A14" s="1" t="s">
        <v>62</v>
      </c>
      <c r="E14" s="1" t="s">
        <v>42</v>
      </c>
      <c r="I14" s="1"/>
    </row>
    <row r="15" spans="1:9">
      <c r="A15" s="2"/>
      <c r="E15" s="1" t="s">
        <v>43</v>
      </c>
      <c r="I15" s="2"/>
    </row>
    <row r="16" spans="1:9">
      <c r="A16" s="1" t="s">
        <v>13</v>
      </c>
      <c r="E16" s="1" t="s">
        <v>44</v>
      </c>
      <c r="I16" s="1"/>
    </row>
    <row r="17" spans="1:9">
      <c r="A17" s="1" t="s">
        <v>14</v>
      </c>
      <c r="E17" s="1" t="s">
        <v>45</v>
      </c>
      <c r="I17" s="1"/>
    </row>
    <row r="18" spans="1:9">
      <c r="A18" s="1" t="s">
        <v>0</v>
      </c>
      <c r="E18" s="1" t="s">
        <v>46</v>
      </c>
      <c r="I18" s="2"/>
    </row>
    <row r="19" spans="1:9">
      <c r="A19" s="1" t="s">
        <v>63</v>
      </c>
      <c r="E19" s="1" t="s">
        <v>47</v>
      </c>
      <c r="I19" s="1"/>
    </row>
    <row r="20" spans="1:9">
      <c r="A20" s="2"/>
      <c r="E20" s="1" t="s">
        <v>48</v>
      </c>
      <c r="I20" s="1"/>
    </row>
    <row r="21" spans="1:9">
      <c r="A21" s="1" t="s">
        <v>15</v>
      </c>
      <c r="E21" s="1" t="s">
        <v>49</v>
      </c>
      <c r="I21" s="2"/>
    </row>
    <row r="22" spans="1:9">
      <c r="A22" s="1" t="s">
        <v>16</v>
      </c>
      <c r="I22" s="1"/>
    </row>
    <row r="23" spans="1:9">
      <c r="A23" s="1" t="s">
        <v>1</v>
      </c>
      <c r="I23" s="1"/>
    </row>
    <row r="24" spans="1:9">
      <c r="A24" s="1" t="s">
        <v>64</v>
      </c>
      <c r="I24" s="2"/>
    </row>
    <row r="25" spans="1:9">
      <c r="A25" s="2"/>
      <c r="I25" s="1"/>
    </row>
    <row r="26" spans="1:9">
      <c r="A26" s="1" t="s">
        <v>17</v>
      </c>
      <c r="I26" s="1"/>
    </row>
    <row r="27" spans="1:9">
      <c r="A27" s="1" t="s">
        <v>18</v>
      </c>
      <c r="I27" s="2"/>
    </row>
    <row r="28" spans="1:9">
      <c r="A28" s="1" t="s">
        <v>4</v>
      </c>
      <c r="I28" s="1" t="s">
        <v>70</v>
      </c>
    </row>
    <row r="29" spans="1:9">
      <c r="A29" s="1" t="s">
        <v>65</v>
      </c>
      <c r="I29" s="1"/>
    </row>
    <row r="30" spans="1:9">
      <c r="A30" s="2"/>
    </row>
    <row r="31" spans="1:9">
      <c r="A31" s="1" t="s">
        <v>19</v>
      </c>
    </row>
    <row r="32" spans="1:9">
      <c r="A32" s="1" t="s">
        <v>20</v>
      </c>
    </row>
    <row r="33" spans="1:9">
      <c r="A33" s="1" t="s">
        <v>3</v>
      </c>
    </row>
    <row r="34" spans="1:9">
      <c r="A34" s="1" t="s">
        <v>66</v>
      </c>
    </row>
    <row r="35" spans="1:9">
      <c r="A35" s="2"/>
    </row>
    <row r="36" spans="1:9">
      <c r="A36" s="1" t="s">
        <v>21</v>
      </c>
    </row>
    <row r="37" spans="1:9">
      <c r="A37" s="1" t="s">
        <v>22</v>
      </c>
    </row>
    <row r="38" spans="1:9">
      <c r="A38" s="1" t="s">
        <v>23</v>
      </c>
    </row>
    <row r="39" spans="1:9">
      <c r="A39" s="1" t="s">
        <v>67</v>
      </c>
    </row>
    <row r="40" spans="1:9">
      <c r="A40" s="2"/>
    </row>
    <row r="41" spans="1:9">
      <c r="A41" s="1" t="s">
        <v>24</v>
      </c>
    </row>
    <row r="42" spans="1:9">
      <c r="A42" s="1" t="s">
        <v>25</v>
      </c>
    </row>
    <row r="43" spans="1:9">
      <c r="A43" s="1" t="s">
        <v>26</v>
      </c>
    </row>
    <row r="44" spans="1:9">
      <c r="A44" s="1" t="s">
        <v>68</v>
      </c>
    </row>
    <row r="45" spans="1:9">
      <c r="A45" s="2"/>
      <c r="I45" s="1" t="s">
        <v>854</v>
      </c>
    </row>
    <row r="46" spans="1:9">
      <c r="A46" s="1" t="s">
        <v>27</v>
      </c>
    </row>
    <row r="47" spans="1:9">
      <c r="A47" s="1" t="s">
        <v>28</v>
      </c>
    </row>
    <row r="48" spans="1:9">
      <c r="A48" s="1" t="s">
        <v>29</v>
      </c>
    </row>
    <row r="49" spans="1:1">
      <c r="A49" s="1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D709-B2E9-4878-826B-AF66F1CFC0DB}">
  <dimension ref="A1:M45"/>
  <sheetViews>
    <sheetView topLeftCell="A4" workbookViewId="0">
      <selection activeCell="I39" sqref="I39"/>
    </sheetView>
  </sheetViews>
  <sheetFormatPr defaultRowHeight="14.4"/>
  <sheetData>
    <row r="1" spans="1:13">
      <c r="A1" s="1" t="s">
        <v>412</v>
      </c>
      <c r="E1" s="1" t="s">
        <v>419</v>
      </c>
      <c r="I1" s="1" t="s">
        <v>412</v>
      </c>
      <c r="M1" s="1" t="s">
        <v>444</v>
      </c>
    </row>
    <row r="2" spans="1:13">
      <c r="A2" s="1" t="s">
        <v>78</v>
      </c>
      <c r="E2" s="1" t="s">
        <v>420</v>
      </c>
      <c r="I2" s="1" t="s">
        <v>443</v>
      </c>
      <c r="M2" s="1" t="s">
        <v>445</v>
      </c>
    </row>
    <row r="3" spans="1:13">
      <c r="A3" s="1" t="s">
        <v>74</v>
      </c>
      <c r="E3" s="1" t="s">
        <v>421</v>
      </c>
      <c r="I3" s="2"/>
      <c r="M3" s="1" t="s">
        <v>446</v>
      </c>
    </row>
    <row r="4" spans="1:13">
      <c r="A4" s="2"/>
      <c r="E4" s="1" t="s">
        <v>422</v>
      </c>
      <c r="I4" s="1" t="s">
        <v>413</v>
      </c>
      <c r="M4" s="1" t="s">
        <v>447</v>
      </c>
    </row>
    <row r="5" spans="1:13">
      <c r="A5" s="1" t="s">
        <v>413</v>
      </c>
      <c r="E5" s="1" t="s">
        <v>423</v>
      </c>
      <c r="I5" s="1" t="s">
        <v>436</v>
      </c>
      <c r="M5" s="1" t="s">
        <v>448</v>
      </c>
    </row>
    <row r="6" spans="1:13">
      <c r="A6" s="1" t="s">
        <v>83</v>
      </c>
      <c r="E6" s="1" t="s">
        <v>424</v>
      </c>
      <c r="I6" s="2"/>
      <c r="M6" s="1" t="s">
        <v>449</v>
      </c>
    </row>
    <row r="7" spans="1:13">
      <c r="A7" s="1" t="s">
        <v>74</v>
      </c>
      <c r="E7" s="1" t="s">
        <v>425</v>
      </c>
      <c r="I7" s="1" t="s">
        <v>414</v>
      </c>
      <c r="M7" s="1" t="s">
        <v>450</v>
      </c>
    </row>
    <row r="8" spans="1:13">
      <c r="A8" s="2"/>
      <c r="E8" s="1" t="s">
        <v>426</v>
      </c>
      <c r="I8" s="1" t="s">
        <v>442</v>
      </c>
      <c r="M8" s="1" t="s">
        <v>451</v>
      </c>
    </row>
    <row r="9" spans="1:13">
      <c r="A9" s="1" t="s">
        <v>414</v>
      </c>
      <c r="I9" s="2"/>
    </row>
    <row r="10" spans="1:13">
      <c r="A10" s="1" t="s">
        <v>73</v>
      </c>
      <c r="I10" s="1" t="s">
        <v>415</v>
      </c>
    </row>
    <row r="11" spans="1:13">
      <c r="A11" s="1" t="s">
        <v>74</v>
      </c>
      <c r="E11" t="s">
        <v>428</v>
      </c>
      <c r="I11" s="1" t="s">
        <v>437</v>
      </c>
    </row>
    <row r="12" spans="1:13">
      <c r="A12" s="2"/>
      <c r="E12" t="s">
        <v>429</v>
      </c>
      <c r="I12" s="2"/>
    </row>
    <row r="13" spans="1:13">
      <c r="A13" s="1" t="s">
        <v>415</v>
      </c>
      <c r="E13" t="s">
        <v>430</v>
      </c>
      <c r="I13" s="1" t="s">
        <v>416</v>
      </c>
    </row>
    <row r="14" spans="1:13">
      <c r="A14" s="1" t="s">
        <v>86</v>
      </c>
      <c r="E14" t="s">
        <v>431</v>
      </c>
      <c r="I14" s="1" t="s">
        <v>438</v>
      </c>
    </row>
    <row r="15" spans="1:13">
      <c r="A15" s="1" t="s">
        <v>77</v>
      </c>
      <c r="E15" t="s">
        <v>432</v>
      </c>
      <c r="I15" s="2"/>
    </row>
    <row r="16" spans="1:13">
      <c r="A16" s="2"/>
      <c r="E16" t="s">
        <v>433</v>
      </c>
      <c r="I16" s="1" t="s">
        <v>427</v>
      </c>
    </row>
    <row r="17" spans="1:13">
      <c r="A17" s="1" t="s">
        <v>416</v>
      </c>
      <c r="E17" t="s">
        <v>434</v>
      </c>
      <c r="I17" s="1" t="s">
        <v>439</v>
      </c>
    </row>
    <row r="18" spans="1:13">
      <c r="A18" s="1" t="s">
        <v>88</v>
      </c>
      <c r="E18" t="s">
        <v>435</v>
      </c>
      <c r="I18" s="2"/>
    </row>
    <row r="19" spans="1:13">
      <c r="A19" s="1" t="s">
        <v>75</v>
      </c>
      <c r="I19" s="1" t="s">
        <v>417</v>
      </c>
    </row>
    <row r="20" spans="1:13">
      <c r="A20" s="2"/>
      <c r="I20" s="1" t="s">
        <v>440</v>
      </c>
    </row>
    <row r="21" spans="1:13">
      <c r="A21" s="1" t="s">
        <v>427</v>
      </c>
      <c r="I21" s="2"/>
    </row>
    <row r="22" spans="1:13">
      <c r="A22" s="1" t="s">
        <v>79</v>
      </c>
      <c r="I22" s="1" t="s">
        <v>418</v>
      </c>
    </row>
    <row r="23" spans="1:13">
      <c r="A23" s="1" t="s">
        <v>80</v>
      </c>
      <c r="I23" s="1" t="s">
        <v>441</v>
      </c>
    </row>
    <row r="24" spans="1:13">
      <c r="A24" s="2"/>
    </row>
    <row r="25" spans="1:13">
      <c r="A25" s="1" t="s">
        <v>417</v>
      </c>
    </row>
    <row r="26" spans="1:13">
      <c r="A26" s="1" t="s">
        <v>91</v>
      </c>
    </row>
    <row r="27" spans="1:13">
      <c r="A27" s="1" t="s">
        <v>76</v>
      </c>
      <c r="M27" s="1" t="s">
        <v>452</v>
      </c>
    </row>
    <row r="28" spans="1:13">
      <c r="A28" s="2"/>
    </row>
    <row r="29" spans="1:13">
      <c r="A29" s="1" t="s">
        <v>418</v>
      </c>
    </row>
    <row r="30" spans="1:13">
      <c r="A30" s="1" t="s">
        <v>71</v>
      </c>
    </row>
    <row r="31" spans="1:13">
      <c r="A31" s="1" t="s">
        <v>72</v>
      </c>
    </row>
    <row r="45" spans="13:13">
      <c r="M45" s="1" t="s">
        <v>453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A48F-3163-417F-888B-860C9E226F7B}">
  <dimension ref="A1:M46"/>
  <sheetViews>
    <sheetView workbookViewId="0">
      <selection activeCell="U26" sqref="U26"/>
    </sheetView>
  </sheetViews>
  <sheetFormatPr defaultRowHeight="14.4"/>
  <sheetData>
    <row r="1" spans="1:13">
      <c r="A1" s="1" t="s">
        <v>454</v>
      </c>
      <c r="E1" s="1" t="s">
        <v>461</v>
      </c>
      <c r="I1" s="1" t="s">
        <v>454</v>
      </c>
      <c r="M1" s="1" t="s">
        <v>484</v>
      </c>
    </row>
    <row r="2" spans="1:13">
      <c r="A2" s="1" t="s">
        <v>78</v>
      </c>
      <c r="E2" s="1" t="s">
        <v>462</v>
      </c>
      <c r="I2" s="1" t="s">
        <v>492</v>
      </c>
      <c r="M2" s="1" t="s">
        <v>485</v>
      </c>
    </row>
    <row r="3" spans="1:13">
      <c r="A3" s="1" t="s">
        <v>74</v>
      </c>
      <c r="E3" s="1" t="s">
        <v>463</v>
      </c>
      <c r="I3" s="2"/>
      <c r="M3" s="1" t="s">
        <v>486</v>
      </c>
    </row>
    <row r="4" spans="1:13">
      <c r="A4" s="2"/>
      <c r="E4" s="1" t="s">
        <v>464</v>
      </c>
      <c r="I4" s="1" t="s">
        <v>455</v>
      </c>
      <c r="M4" s="1" t="s">
        <v>487</v>
      </c>
    </row>
    <row r="5" spans="1:13">
      <c r="A5" s="1" t="s">
        <v>455</v>
      </c>
      <c r="E5" s="1" t="s">
        <v>465</v>
      </c>
      <c r="I5" s="1" t="s">
        <v>478</v>
      </c>
      <c r="M5" s="1" t="s">
        <v>488</v>
      </c>
    </row>
    <row r="6" spans="1:13">
      <c r="A6" s="1" t="s">
        <v>83</v>
      </c>
      <c r="E6" s="1" t="s">
        <v>466</v>
      </c>
      <c r="I6" s="2"/>
      <c r="M6" s="1" t="s">
        <v>489</v>
      </c>
    </row>
    <row r="7" spans="1:13">
      <c r="A7" s="1" t="s">
        <v>74</v>
      </c>
      <c r="E7" s="1" t="s">
        <v>467</v>
      </c>
      <c r="I7" s="1" t="s">
        <v>456</v>
      </c>
      <c r="M7" s="1" t="s">
        <v>490</v>
      </c>
    </row>
    <row r="8" spans="1:13">
      <c r="A8" s="2"/>
      <c r="E8" s="1" t="s">
        <v>468</v>
      </c>
      <c r="I8" s="1" t="s">
        <v>493</v>
      </c>
      <c r="M8" s="1" t="s">
        <v>491</v>
      </c>
    </row>
    <row r="9" spans="1:13">
      <c r="A9" s="1" t="s">
        <v>456</v>
      </c>
      <c r="I9" s="2"/>
    </row>
    <row r="10" spans="1:13">
      <c r="A10" s="1" t="s">
        <v>73</v>
      </c>
      <c r="E10" t="s">
        <v>470</v>
      </c>
      <c r="I10" s="1" t="s">
        <v>457</v>
      </c>
    </row>
    <row r="11" spans="1:13">
      <c r="A11" s="1" t="s">
        <v>74</v>
      </c>
      <c r="E11" t="s">
        <v>471</v>
      </c>
      <c r="I11" s="1" t="s">
        <v>479</v>
      </c>
    </row>
    <row r="12" spans="1:13">
      <c r="A12" s="2"/>
      <c r="E12" t="s">
        <v>472</v>
      </c>
      <c r="I12" s="2"/>
    </row>
    <row r="13" spans="1:13">
      <c r="A13" s="1" t="s">
        <v>457</v>
      </c>
      <c r="E13" t="s">
        <v>473</v>
      </c>
      <c r="I13" s="1" t="s">
        <v>458</v>
      </c>
    </row>
    <row r="14" spans="1:13">
      <c r="A14" s="1" t="s">
        <v>86</v>
      </c>
      <c r="E14" t="s">
        <v>474</v>
      </c>
      <c r="I14" s="1" t="s">
        <v>480</v>
      </c>
    </row>
    <row r="15" spans="1:13">
      <c r="A15" s="1" t="s">
        <v>77</v>
      </c>
      <c r="E15" t="s">
        <v>475</v>
      </c>
      <c r="I15" s="2"/>
    </row>
    <row r="16" spans="1:13">
      <c r="A16" s="2"/>
      <c r="E16" t="s">
        <v>476</v>
      </c>
      <c r="I16" s="1" t="s">
        <v>459</v>
      </c>
    </row>
    <row r="17" spans="1:13">
      <c r="A17" s="1" t="s">
        <v>458</v>
      </c>
      <c r="E17" t="s">
        <v>477</v>
      </c>
      <c r="I17" s="1" t="s">
        <v>481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469</v>
      </c>
    </row>
    <row r="20" spans="1:13">
      <c r="A20" s="2"/>
      <c r="I20" s="1" t="s">
        <v>482</v>
      </c>
    </row>
    <row r="21" spans="1:13">
      <c r="A21" s="1" t="s">
        <v>459</v>
      </c>
      <c r="I21" s="2"/>
    </row>
    <row r="22" spans="1:13">
      <c r="A22" s="1" t="s">
        <v>79</v>
      </c>
      <c r="I22" s="1" t="s">
        <v>460</v>
      </c>
    </row>
    <row r="23" spans="1:13">
      <c r="A23" s="1" t="s">
        <v>80</v>
      </c>
      <c r="I23" s="1" t="s">
        <v>483</v>
      </c>
    </row>
    <row r="24" spans="1:13">
      <c r="A24" s="2"/>
    </row>
    <row r="25" spans="1:13">
      <c r="A25" s="1" t="s">
        <v>469</v>
      </c>
    </row>
    <row r="26" spans="1:13">
      <c r="A26" s="1" t="s">
        <v>91</v>
      </c>
    </row>
    <row r="27" spans="1:13">
      <c r="A27" s="1" t="s">
        <v>76</v>
      </c>
      <c r="M27" s="1" t="s">
        <v>494</v>
      </c>
    </row>
    <row r="28" spans="1:13">
      <c r="A28" s="2"/>
    </row>
    <row r="29" spans="1:13">
      <c r="A29" s="1" t="s">
        <v>460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495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B94D-1A87-4524-A0CC-04917BFEB605}">
  <dimension ref="A1:M54"/>
  <sheetViews>
    <sheetView topLeftCell="A31" workbookViewId="0">
      <selection activeCell="H50" sqref="H50"/>
    </sheetView>
  </sheetViews>
  <sheetFormatPr defaultRowHeight="14.4"/>
  <sheetData>
    <row r="1" spans="1:13">
      <c r="A1" s="1" t="s">
        <v>504</v>
      </c>
      <c r="E1" s="1" t="s">
        <v>496</v>
      </c>
    </row>
    <row r="2" spans="1:13">
      <c r="A2" s="1" t="s">
        <v>78</v>
      </c>
      <c r="E2" s="1" t="s">
        <v>497</v>
      </c>
    </row>
    <row r="3" spans="1:13">
      <c r="A3" s="1" t="s">
        <v>74</v>
      </c>
      <c r="E3" s="1" t="s">
        <v>498</v>
      </c>
    </row>
    <row r="4" spans="1:13">
      <c r="A4" s="2"/>
      <c r="E4" s="1" t="s">
        <v>499</v>
      </c>
    </row>
    <row r="5" spans="1:13">
      <c r="A5" s="1" t="s">
        <v>505</v>
      </c>
      <c r="E5" s="1" t="s">
        <v>500</v>
      </c>
    </row>
    <row r="6" spans="1:13">
      <c r="A6" s="1" t="s">
        <v>83</v>
      </c>
      <c r="E6" s="1" t="s">
        <v>501</v>
      </c>
    </row>
    <row r="7" spans="1:13">
      <c r="A7" s="1" t="s">
        <v>74</v>
      </c>
      <c r="E7" s="1" t="s">
        <v>502</v>
      </c>
    </row>
    <row r="8" spans="1:13">
      <c r="A8" s="2"/>
      <c r="E8" s="1" t="s">
        <v>503</v>
      </c>
    </row>
    <row r="9" spans="1:13">
      <c r="A9" s="1" t="s">
        <v>506</v>
      </c>
    </row>
    <row r="10" spans="1:13">
      <c r="A10" s="1" t="s">
        <v>73</v>
      </c>
      <c r="E10" s="1" t="s">
        <v>511</v>
      </c>
      <c r="I10" s="1" t="s">
        <v>504</v>
      </c>
      <c r="M10" s="1" t="s">
        <v>526</v>
      </c>
    </row>
    <row r="11" spans="1:13">
      <c r="A11" s="1" t="s">
        <v>74</v>
      </c>
      <c r="E11" s="1" t="s">
        <v>512</v>
      </c>
      <c r="I11" s="1" t="s">
        <v>534</v>
      </c>
      <c r="M11" s="1" t="s">
        <v>527</v>
      </c>
    </row>
    <row r="12" spans="1:13">
      <c r="A12" s="2"/>
      <c r="E12" s="1" t="s">
        <v>513</v>
      </c>
      <c r="I12" s="2"/>
      <c r="M12" s="1" t="s">
        <v>528</v>
      </c>
    </row>
    <row r="13" spans="1:13">
      <c r="A13" s="1" t="s">
        <v>507</v>
      </c>
      <c r="E13" s="1" t="s">
        <v>514</v>
      </c>
      <c r="I13" s="1" t="s">
        <v>505</v>
      </c>
      <c r="M13" s="1" t="s">
        <v>529</v>
      </c>
    </row>
    <row r="14" spans="1:13">
      <c r="A14" s="1" t="s">
        <v>86</v>
      </c>
      <c r="E14" s="1" t="s">
        <v>515</v>
      </c>
      <c r="I14" s="1" t="s">
        <v>535</v>
      </c>
      <c r="M14" s="1" t="s">
        <v>530</v>
      </c>
    </row>
    <row r="15" spans="1:13">
      <c r="A15" s="1" t="s">
        <v>77</v>
      </c>
      <c r="E15" s="1" t="s">
        <v>518</v>
      </c>
      <c r="I15" s="2"/>
      <c r="M15" s="1" t="s">
        <v>531</v>
      </c>
    </row>
    <row r="16" spans="1:13">
      <c r="A16" s="2"/>
      <c r="E16" s="1" t="s">
        <v>516</v>
      </c>
      <c r="I16" s="1" t="s">
        <v>506</v>
      </c>
      <c r="M16" s="1" t="s">
        <v>532</v>
      </c>
    </row>
    <row r="17" spans="1:13">
      <c r="A17" s="1" t="s">
        <v>508</v>
      </c>
      <c r="E17" s="1" t="s">
        <v>517</v>
      </c>
      <c r="I17" s="1" t="s">
        <v>520</v>
      </c>
      <c r="M17" s="1" t="s">
        <v>533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507</v>
      </c>
    </row>
    <row r="20" spans="1:13">
      <c r="A20" s="2"/>
      <c r="I20" s="1" t="s">
        <v>521</v>
      </c>
    </row>
    <row r="21" spans="1:13">
      <c r="A21" s="1" t="s">
        <v>519</v>
      </c>
      <c r="I21" s="2"/>
    </row>
    <row r="22" spans="1:13">
      <c r="A22" s="1" t="s">
        <v>79</v>
      </c>
      <c r="I22" s="1" t="s">
        <v>508</v>
      </c>
    </row>
    <row r="23" spans="1:13">
      <c r="A23" s="1" t="s">
        <v>80</v>
      </c>
      <c r="I23" s="1" t="s">
        <v>522</v>
      </c>
    </row>
    <row r="24" spans="1:13">
      <c r="A24" s="2"/>
      <c r="I24" s="2"/>
    </row>
    <row r="25" spans="1:13">
      <c r="A25" s="1" t="s">
        <v>509</v>
      </c>
      <c r="I25" s="1" t="s">
        <v>519</v>
      </c>
    </row>
    <row r="26" spans="1:13">
      <c r="A26" s="1" t="s">
        <v>91</v>
      </c>
      <c r="I26" s="1" t="s">
        <v>523</v>
      </c>
    </row>
    <row r="27" spans="1:13">
      <c r="A27" s="1" t="s">
        <v>76</v>
      </c>
      <c r="I27" s="2"/>
    </row>
    <row r="28" spans="1:13">
      <c r="A28" s="2"/>
      <c r="I28" s="1" t="s">
        <v>509</v>
      </c>
    </row>
    <row r="29" spans="1:13">
      <c r="A29" s="1" t="s">
        <v>510</v>
      </c>
      <c r="I29" s="1" t="s">
        <v>524</v>
      </c>
    </row>
    <row r="30" spans="1:13">
      <c r="A30" s="1" t="s">
        <v>71</v>
      </c>
      <c r="I30" s="2"/>
    </row>
    <row r="31" spans="1:13">
      <c r="A31" s="1" t="s">
        <v>72</v>
      </c>
      <c r="I31" s="1" t="s">
        <v>510</v>
      </c>
    </row>
    <row r="32" spans="1:13">
      <c r="I32" s="1" t="s">
        <v>525</v>
      </c>
    </row>
    <row r="37" spans="13:13">
      <c r="M37" s="1" t="s">
        <v>536</v>
      </c>
    </row>
    <row r="54" spans="13:13">
      <c r="M54" s="1" t="s">
        <v>537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FB12-5E67-49EF-8350-A0B0B3441602}">
  <dimension ref="A1:M46"/>
  <sheetViews>
    <sheetView topLeftCell="A28" workbookViewId="0">
      <selection activeCell="M46" sqref="M46"/>
    </sheetView>
  </sheetViews>
  <sheetFormatPr defaultRowHeight="14.4"/>
  <sheetData>
    <row r="1" spans="1:13">
      <c r="A1" s="1" t="s">
        <v>538</v>
      </c>
      <c r="E1" s="1" t="s">
        <v>545</v>
      </c>
      <c r="I1" s="1" t="s">
        <v>538</v>
      </c>
      <c r="M1" s="1" t="s">
        <v>568</v>
      </c>
    </row>
    <row r="2" spans="1:13">
      <c r="A2" s="1" t="s">
        <v>78</v>
      </c>
      <c r="E2" s="1" t="s">
        <v>546</v>
      </c>
      <c r="I2" s="1" t="s">
        <v>577</v>
      </c>
      <c r="M2" s="1" t="s">
        <v>569</v>
      </c>
    </row>
    <row r="3" spans="1:13">
      <c r="A3" s="1" t="s">
        <v>74</v>
      </c>
      <c r="E3" s="1" t="s">
        <v>547</v>
      </c>
      <c r="I3" s="2"/>
      <c r="M3" s="1" t="s">
        <v>570</v>
      </c>
    </row>
    <row r="4" spans="1:13">
      <c r="A4" s="2"/>
      <c r="E4" s="1" t="s">
        <v>548</v>
      </c>
      <c r="I4" s="1" t="s">
        <v>539</v>
      </c>
      <c r="M4" s="1" t="s">
        <v>571</v>
      </c>
    </row>
    <row r="5" spans="1:13">
      <c r="A5" s="1" t="s">
        <v>539</v>
      </c>
      <c r="E5" s="1" t="s">
        <v>549</v>
      </c>
      <c r="I5" s="1" t="s">
        <v>562</v>
      </c>
      <c r="M5" s="1" t="s">
        <v>572</v>
      </c>
    </row>
    <row r="6" spans="1:13">
      <c r="A6" s="1" t="s">
        <v>83</v>
      </c>
      <c r="E6" s="1" t="s">
        <v>550</v>
      </c>
      <c r="I6" s="2"/>
      <c r="M6" s="1" t="s">
        <v>573</v>
      </c>
    </row>
    <row r="7" spans="1:13">
      <c r="A7" s="1" t="s">
        <v>74</v>
      </c>
      <c r="E7" s="1" t="s">
        <v>551</v>
      </c>
      <c r="I7" s="1" t="s">
        <v>540</v>
      </c>
      <c r="M7" s="1" t="s">
        <v>574</v>
      </c>
    </row>
    <row r="8" spans="1:13">
      <c r="A8" s="2"/>
      <c r="E8" s="1" t="s">
        <v>552</v>
      </c>
      <c r="I8" s="1" t="s">
        <v>576</v>
      </c>
      <c r="M8" s="1" t="s">
        <v>575</v>
      </c>
    </row>
    <row r="9" spans="1:13">
      <c r="A9" s="1" t="s">
        <v>540</v>
      </c>
      <c r="I9" s="2"/>
    </row>
    <row r="10" spans="1:13">
      <c r="A10" s="1" t="s">
        <v>73</v>
      </c>
      <c r="E10" s="1" t="s">
        <v>554</v>
      </c>
      <c r="I10" s="1" t="s">
        <v>541</v>
      </c>
    </row>
    <row r="11" spans="1:13">
      <c r="A11" s="1" t="s">
        <v>74</v>
      </c>
      <c r="E11" s="1" t="s">
        <v>555</v>
      </c>
      <c r="I11" s="1" t="s">
        <v>563</v>
      </c>
    </row>
    <row r="12" spans="1:13">
      <c r="A12" s="2"/>
      <c r="E12" s="1" t="s">
        <v>556</v>
      </c>
      <c r="I12" s="2"/>
    </row>
    <row r="13" spans="1:13">
      <c r="A13" s="1" t="s">
        <v>541</v>
      </c>
      <c r="E13" s="1" t="s">
        <v>557</v>
      </c>
      <c r="I13" s="1" t="s">
        <v>542</v>
      </c>
    </row>
    <row r="14" spans="1:13">
      <c r="A14" s="1" t="s">
        <v>86</v>
      </c>
      <c r="E14" s="1" t="s">
        <v>558</v>
      </c>
      <c r="I14" s="1" t="s">
        <v>564</v>
      </c>
    </row>
    <row r="15" spans="1:13">
      <c r="A15" s="1" t="s">
        <v>77</v>
      </c>
      <c r="E15" s="1" t="s">
        <v>559</v>
      </c>
      <c r="I15" s="2"/>
    </row>
    <row r="16" spans="1:13">
      <c r="A16" s="2"/>
      <c r="E16" s="1" t="s">
        <v>560</v>
      </c>
      <c r="I16" s="1" t="s">
        <v>553</v>
      </c>
    </row>
    <row r="17" spans="1:13">
      <c r="A17" s="1" t="s">
        <v>542</v>
      </c>
      <c r="E17" s="1" t="s">
        <v>561</v>
      </c>
      <c r="I17" s="1" t="s">
        <v>565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543</v>
      </c>
    </row>
    <row r="20" spans="1:13">
      <c r="A20" s="2"/>
      <c r="I20" s="1" t="s">
        <v>566</v>
      </c>
    </row>
    <row r="21" spans="1:13">
      <c r="A21" s="1" t="s">
        <v>553</v>
      </c>
      <c r="I21" s="2"/>
    </row>
    <row r="22" spans="1:13">
      <c r="A22" s="1" t="s">
        <v>79</v>
      </c>
      <c r="I22" s="1" t="s">
        <v>544</v>
      </c>
    </row>
    <row r="23" spans="1:13">
      <c r="A23" s="1" t="s">
        <v>80</v>
      </c>
      <c r="I23" s="1" t="s">
        <v>567</v>
      </c>
    </row>
    <row r="24" spans="1:13">
      <c r="A24" s="2"/>
    </row>
    <row r="25" spans="1:13">
      <c r="A25" s="1" t="s">
        <v>543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  <c r="M28" s="1" t="s">
        <v>578</v>
      </c>
    </row>
    <row r="29" spans="1:13">
      <c r="A29" s="1" t="s">
        <v>544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579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4D9D-3055-42A1-8B18-78256BB02294}">
  <dimension ref="A1:M47"/>
  <sheetViews>
    <sheetView workbookViewId="0">
      <selection activeCell="M47" sqref="M47"/>
    </sheetView>
  </sheetViews>
  <sheetFormatPr defaultRowHeight="14.4"/>
  <sheetData>
    <row r="1" spans="1:13">
      <c r="A1" s="1" t="s">
        <v>580</v>
      </c>
      <c r="E1" s="1" t="s">
        <v>588</v>
      </c>
      <c r="I1" s="1" t="s">
        <v>580</v>
      </c>
      <c r="M1" s="1" t="s">
        <v>610</v>
      </c>
    </row>
    <row r="2" spans="1:13">
      <c r="A2" s="1" t="s">
        <v>78</v>
      </c>
      <c r="E2" s="1" t="s">
        <v>589</v>
      </c>
      <c r="I2" s="1" t="s">
        <v>619</v>
      </c>
      <c r="M2" s="1" t="s">
        <v>611</v>
      </c>
    </row>
    <row r="3" spans="1:13">
      <c r="A3" s="1" t="s">
        <v>74</v>
      </c>
      <c r="E3" s="1" t="s">
        <v>590</v>
      </c>
      <c r="I3" s="2"/>
      <c r="M3" s="1" t="s">
        <v>612</v>
      </c>
    </row>
    <row r="4" spans="1:13">
      <c r="A4" s="2"/>
      <c r="E4" s="1" t="s">
        <v>591</v>
      </c>
      <c r="I4" s="1" t="s">
        <v>581</v>
      </c>
      <c r="M4" s="1" t="s">
        <v>613</v>
      </c>
    </row>
    <row r="5" spans="1:13">
      <c r="A5" s="1" t="s">
        <v>581</v>
      </c>
      <c r="E5" s="1" t="s">
        <v>592</v>
      </c>
      <c r="I5" s="1" t="s">
        <v>604</v>
      </c>
      <c r="M5" s="1" t="s">
        <v>614</v>
      </c>
    </row>
    <row r="6" spans="1:13">
      <c r="A6" s="1" t="s">
        <v>83</v>
      </c>
      <c r="E6" s="1" t="s">
        <v>593</v>
      </c>
      <c r="I6" s="2"/>
      <c r="M6" s="1" t="s">
        <v>615</v>
      </c>
    </row>
    <row r="7" spans="1:13">
      <c r="A7" s="1" t="s">
        <v>74</v>
      </c>
      <c r="E7" s="1" t="s">
        <v>594</v>
      </c>
      <c r="I7" s="1" t="s">
        <v>582</v>
      </c>
      <c r="M7" s="1" t="s">
        <v>616</v>
      </c>
    </row>
    <row r="8" spans="1:13">
      <c r="A8" s="2"/>
      <c r="E8" s="1" t="s">
        <v>595</v>
      </c>
      <c r="I8" s="1" t="s">
        <v>618</v>
      </c>
      <c r="M8" s="1" t="s">
        <v>617</v>
      </c>
    </row>
    <row r="9" spans="1:13">
      <c r="A9" s="1" t="s">
        <v>582</v>
      </c>
      <c r="I9" s="2"/>
    </row>
    <row r="10" spans="1:13">
      <c r="A10" s="1" t="s">
        <v>73</v>
      </c>
      <c r="E10" s="1" t="s">
        <v>596</v>
      </c>
      <c r="I10" s="1" t="s">
        <v>583</v>
      </c>
    </row>
    <row r="11" spans="1:13">
      <c r="A11" s="1" t="s">
        <v>74</v>
      </c>
      <c r="E11" s="1" t="s">
        <v>597</v>
      </c>
      <c r="I11" s="1" t="s">
        <v>605</v>
      </c>
    </row>
    <row r="12" spans="1:13">
      <c r="A12" s="2"/>
      <c r="E12" s="1" t="s">
        <v>598</v>
      </c>
      <c r="I12" s="2"/>
    </row>
    <row r="13" spans="1:13">
      <c r="A13" s="1" t="s">
        <v>583</v>
      </c>
      <c r="E13" s="1" t="s">
        <v>599</v>
      </c>
      <c r="I13" s="1" t="s">
        <v>584</v>
      </c>
    </row>
    <row r="14" spans="1:13">
      <c r="A14" s="1" t="s">
        <v>86</v>
      </c>
      <c r="E14" s="1" t="s">
        <v>600</v>
      </c>
      <c r="I14" s="1" t="s">
        <v>606</v>
      </c>
    </row>
    <row r="15" spans="1:13">
      <c r="A15" s="1" t="s">
        <v>77</v>
      </c>
      <c r="E15" s="1" t="s">
        <v>601</v>
      </c>
      <c r="I15" s="2"/>
    </row>
    <row r="16" spans="1:13">
      <c r="A16" s="2"/>
      <c r="E16" s="1" t="s">
        <v>602</v>
      </c>
      <c r="I16" s="1" t="s">
        <v>585</v>
      </c>
    </row>
    <row r="17" spans="1:13">
      <c r="A17" s="1" t="s">
        <v>584</v>
      </c>
      <c r="E17" s="1" t="s">
        <v>603</v>
      </c>
      <c r="I17" s="1" t="s">
        <v>607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586</v>
      </c>
    </row>
    <row r="20" spans="1:13">
      <c r="A20" s="2"/>
      <c r="I20" s="1" t="s">
        <v>608</v>
      </c>
    </row>
    <row r="21" spans="1:13">
      <c r="A21" s="1" t="s">
        <v>585</v>
      </c>
      <c r="I21" s="2"/>
    </row>
    <row r="22" spans="1:13">
      <c r="A22" s="1" t="s">
        <v>79</v>
      </c>
      <c r="I22" s="1" t="s">
        <v>587</v>
      </c>
    </row>
    <row r="23" spans="1:13">
      <c r="A23" s="1" t="s">
        <v>80</v>
      </c>
      <c r="I23" s="1" t="s">
        <v>609</v>
      </c>
    </row>
    <row r="24" spans="1:13">
      <c r="A24" s="2"/>
    </row>
    <row r="25" spans="1:13">
      <c r="A25" s="1" t="s">
        <v>586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</row>
    <row r="29" spans="1:13">
      <c r="A29" s="1" t="s">
        <v>587</v>
      </c>
    </row>
    <row r="30" spans="1:13">
      <c r="A30" s="1" t="s">
        <v>71</v>
      </c>
      <c r="M30" s="1" t="s">
        <v>620</v>
      </c>
    </row>
    <row r="31" spans="1:13">
      <c r="A31" s="1" t="s">
        <v>72</v>
      </c>
    </row>
    <row r="47" spans="13:13">
      <c r="M47" s="1" t="s">
        <v>621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ED4A-A4A5-4B1C-A393-9F5E8B195A73}">
  <dimension ref="A1:M46"/>
  <sheetViews>
    <sheetView workbookViewId="0">
      <selection activeCell="J41" sqref="J41"/>
    </sheetView>
  </sheetViews>
  <sheetFormatPr defaultRowHeight="14.4"/>
  <sheetData>
    <row r="1" spans="1:13">
      <c r="A1" s="1" t="s">
        <v>622</v>
      </c>
      <c r="E1" s="1" t="s">
        <v>630</v>
      </c>
      <c r="I1" s="1" t="s">
        <v>622</v>
      </c>
      <c r="M1" s="1" t="s">
        <v>646</v>
      </c>
    </row>
    <row r="2" spans="1:13">
      <c r="A2" s="1" t="s">
        <v>78</v>
      </c>
      <c r="E2" s="1" t="s">
        <v>631</v>
      </c>
      <c r="I2" s="1" t="s">
        <v>659</v>
      </c>
      <c r="M2" s="1" t="s">
        <v>647</v>
      </c>
    </row>
    <row r="3" spans="1:13">
      <c r="A3" s="1" t="s">
        <v>74</v>
      </c>
      <c r="E3" s="1" t="s">
        <v>632</v>
      </c>
      <c r="I3" s="2"/>
      <c r="M3" s="1" t="s">
        <v>648</v>
      </c>
    </row>
    <row r="4" spans="1:13">
      <c r="A4" s="2"/>
      <c r="E4" s="1" t="s">
        <v>633</v>
      </c>
      <c r="I4" s="1" t="s">
        <v>623</v>
      </c>
      <c r="M4" s="1" t="s">
        <v>649</v>
      </c>
    </row>
    <row r="5" spans="1:13">
      <c r="A5" s="1" t="s">
        <v>623</v>
      </c>
      <c r="E5" s="1" t="s">
        <v>634</v>
      </c>
      <c r="I5" s="1" t="s">
        <v>660</v>
      </c>
      <c r="M5" s="1" t="s">
        <v>650</v>
      </c>
    </row>
    <row r="6" spans="1:13">
      <c r="A6" s="1" t="s">
        <v>83</v>
      </c>
      <c r="E6" s="1" t="s">
        <v>635</v>
      </c>
      <c r="I6" s="2"/>
      <c r="M6" s="1" t="s">
        <v>651</v>
      </c>
    </row>
    <row r="7" spans="1:13">
      <c r="A7" s="1" t="s">
        <v>74</v>
      </c>
      <c r="E7" s="1" t="s">
        <v>636</v>
      </c>
      <c r="I7" s="1" t="s">
        <v>624</v>
      </c>
      <c r="M7" s="1" t="s">
        <v>652</v>
      </c>
    </row>
    <row r="8" spans="1:13">
      <c r="A8" s="2"/>
      <c r="E8" s="1" t="s">
        <v>637</v>
      </c>
      <c r="I8" s="1" t="s">
        <v>661</v>
      </c>
      <c r="M8" s="1" t="s">
        <v>653</v>
      </c>
    </row>
    <row r="9" spans="1:13">
      <c r="A9" s="1" t="s">
        <v>624</v>
      </c>
      <c r="I9" s="2"/>
    </row>
    <row r="10" spans="1:13">
      <c r="A10" s="1" t="s">
        <v>73</v>
      </c>
      <c r="E10" s="1" t="s">
        <v>638</v>
      </c>
      <c r="I10" s="1" t="s">
        <v>625</v>
      </c>
    </row>
    <row r="11" spans="1:13">
      <c r="A11" s="1" t="s">
        <v>74</v>
      </c>
      <c r="E11" s="1" t="s">
        <v>639</v>
      </c>
      <c r="I11" s="1" t="s">
        <v>654</v>
      </c>
    </row>
    <row r="12" spans="1:13">
      <c r="A12" s="2"/>
      <c r="E12" s="1" t="s">
        <v>640</v>
      </c>
      <c r="I12" s="2"/>
    </row>
    <row r="13" spans="1:13">
      <c r="A13" s="1" t="s">
        <v>625</v>
      </c>
      <c r="E13" s="1" t="s">
        <v>641</v>
      </c>
      <c r="I13" s="1" t="s">
        <v>626</v>
      </c>
    </row>
    <row r="14" spans="1:13">
      <c r="A14" s="1" t="s">
        <v>86</v>
      </c>
      <c r="E14" s="1" t="s">
        <v>642</v>
      </c>
      <c r="I14" s="1" t="s">
        <v>655</v>
      </c>
    </row>
    <row r="15" spans="1:13">
      <c r="A15" s="1" t="s">
        <v>77</v>
      </c>
      <c r="E15" s="1" t="s">
        <v>643</v>
      </c>
      <c r="I15" s="2"/>
    </row>
    <row r="16" spans="1:13">
      <c r="A16" s="2"/>
      <c r="E16" s="1" t="s">
        <v>644</v>
      </c>
      <c r="I16" s="1" t="s">
        <v>627</v>
      </c>
    </row>
    <row r="17" spans="1:13">
      <c r="A17" s="1" t="s">
        <v>626</v>
      </c>
      <c r="E17" s="1" t="s">
        <v>645</v>
      </c>
      <c r="I17" s="1" t="s">
        <v>656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628</v>
      </c>
    </row>
    <row r="20" spans="1:13">
      <c r="A20" s="2"/>
      <c r="I20" s="1" t="s">
        <v>657</v>
      </c>
    </row>
    <row r="21" spans="1:13">
      <c r="A21" s="1" t="s">
        <v>627</v>
      </c>
      <c r="I21" s="2"/>
    </row>
    <row r="22" spans="1:13">
      <c r="A22" s="1" t="s">
        <v>79</v>
      </c>
      <c r="I22" s="1" t="s">
        <v>629</v>
      </c>
    </row>
    <row r="23" spans="1:13">
      <c r="A23" s="1" t="s">
        <v>80</v>
      </c>
      <c r="I23" s="1" t="s">
        <v>658</v>
      </c>
    </row>
    <row r="24" spans="1:13">
      <c r="A24" s="2"/>
    </row>
    <row r="25" spans="1:13">
      <c r="A25" s="1" t="s">
        <v>628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  <c r="M28" s="1" t="s">
        <v>662</v>
      </c>
    </row>
    <row r="29" spans="1:13">
      <c r="A29" s="1" t="s">
        <v>629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663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39F4-3D06-4FCE-AD49-270D1875E40C}">
  <dimension ref="A1:M45"/>
  <sheetViews>
    <sheetView topLeftCell="A22" workbookViewId="0">
      <selection activeCell="G41" sqref="G41"/>
    </sheetView>
  </sheetViews>
  <sheetFormatPr defaultRowHeight="14.4"/>
  <sheetData>
    <row r="1" spans="1:13">
      <c r="A1" s="1" t="s">
        <v>664</v>
      </c>
      <c r="E1" s="1" t="s">
        <v>672</v>
      </c>
      <c r="I1" s="1" t="s">
        <v>664</v>
      </c>
      <c r="M1" s="1" t="s">
        <v>694</v>
      </c>
    </row>
    <row r="2" spans="1:13">
      <c r="A2" s="1" t="s">
        <v>78</v>
      </c>
      <c r="E2" s="1" t="s">
        <v>673</v>
      </c>
      <c r="I2" s="1" t="s">
        <v>688</v>
      </c>
      <c r="M2" s="1" t="s">
        <v>695</v>
      </c>
    </row>
    <row r="3" spans="1:13">
      <c r="A3" s="1" t="s">
        <v>74</v>
      </c>
      <c r="E3" s="1" t="s">
        <v>674</v>
      </c>
      <c r="I3" s="2"/>
      <c r="M3" s="1" t="s">
        <v>696</v>
      </c>
    </row>
    <row r="4" spans="1:13">
      <c r="A4" s="2"/>
      <c r="E4" s="1" t="s">
        <v>675</v>
      </c>
      <c r="I4" s="1" t="s">
        <v>665</v>
      </c>
      <c r="M4" s="1" t="s">
        <v>697</v>
      </c>
    </row>
    <row r="5" spans="1:13">
      <c r="A5" s="1" t="s">
        <v>665</v>
      </c>
      <c r="E5" s="1" t="s">
        <v>676</v>
      </c>
      <c r="I5" s="1" t="s">
        <v>703</v>
      </c>
      <c r="M5" s="1" t="s">
        <v>698</v>
      </c>
    </row>
    <row r="6" spans="1:13">
      <c r="A6" s="1" t="s">
        <v>83</v>
      </c>
      <c r="E6" s="1" t="s">
        <v>677</v>
      </c>
      <c r="I6" s="2"/>
      <c r="M6" s="1" t="s">
        <v>699</v>
      </c>
    </row>
    <row r="7" spans="1:13">
      <c r="A7" s="1" t="s">
        <v>74</v>
      </c>
      <c r="E7" s="1" t="s">
        <v>678</v>
      </c>
      <c r="I7" s="1" t="s">
        <v>666</v>
      </c>
      <c r="M7" s="1" t="s">
        <v>700</v>
      </c>
    </row>
    <row r="8" spans="1:13">
      <c r="A8" s="2"/>
      <c r="E8" s="1" t="s">
        <v>679</v>
      </c>
      <c r="I8" s="1" t="s">
        <v>702</v>
      </c>
      <c r="M8" s="1" t="s">
        <v>701</v>
      </c>
    </row>
    <row r="9" spans="1:13">
      <c r="A9" s="1" t="s">
        <v>666</v>
      </c>
      <c r="I9" s="2"/>
    </row>
    <row r="10" spans="1:13">
      <c r="A10" s="1" t="s">
        <v>73</v>
      </c>
      <c r="E10" s="1" t="s">
        <v>680</v>
      </c>
      <c r="I10" s="1" t="s">
        <v>667</v>
      </c>
    </row>
    <row r="11" spans="1:13">
      <c r="A11" s="1" t="s">
        <v>74</v>
      </c>
      <c r="E11" s="1" t="s">
        <v>681</v>
      </c>
      <c r="I11" s="1" t="s">
        <v>689</v>
      </c>
    </row>
    <row r="12" spans="1:13">
      <c r="A12" s="2"/>
      <c r="E12" s="1" t="s">
        <v>682</v>
      </c>
      <c r="I12" s="2"/>
    </row>
    <row r="13" spans="1:13">
      <c r="A13" s="1" t="s">
        <v>667</v>
      </c>
      <c r="E13" s="1" t="s">
        <v>683</v>
      </c>
      <c r="I13" s="1" t="s">
        <v>668</v>
      </c>
    </row>
    <row r="14" spans="1:13">
      <c r="A14" s="1" t="s">
        <v>86</v>
      </c>
      <c r="E14" s="1" t="s">
        <v>684</v>
      </c>
      <c r="I14" s="1" t="s">
        <v>690</v>
      </c>
    </row>
    <row r="15" spans="1:13">
      <c r="A15" s="1" t="s">
        <v>77</v>
      </c>
      <c r="E15" s="1" t="s">
        <v>685</v>
      </c>
      <c r="I15" s="2"/>
    </row>
    <row r="16" spans="1:13">
      <c r="A16" s="2"/>
      <c r="E16" s="1" t="s">
        <v>686</v>
      </c>
      <c r="I16" s="1" t="s">
        <v>669</v>
      </c>
    </row>
    <row r="17" spans="1:13">
      <c r="A17" s="1" t="s">
        <v>668</v>
      </c>
      <c r="E17" s="1" t="s">
        <v>687</v>
      </c>
      <c r="I17" s="1" t="s">
        <v>691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670</v>
      </c>
    </row>
    <row r="20" spans="1:13">
      <c r="A20" s="2"/>
      <c r="I20" s="1" t="s">
        <v>692</v>
      </c>
    </row>
    <row r="21" spans="1:13">
      <c r="A21" s="1" t="s">
        <v>669</v>
      </c>
      <c r="I21" s="2"/>
    </row>
    <row r="22" spans="1:13">
      <c r="A22" s="1" t="s">
        <v>79</v>
      </c>
      <c r="I22" s="1" t="s">
        <v>671</v>
      </c>
    </row>
    <row r="23" spans="1:13">
      <c r="A23" s="1" t="s">
        <v>80</v>
      </c>
      <c r="I23" s="1" t="s">
        <v>693</v>
      </c>
    </row>
    <row r="24" spans="1:13">
      <c r="A24" s="2"/>
    </row>
    <row r="25" spans="1:13">
      <c r="A25" s="1" t="s">
        <v>670</v>
      </c>
    </row>
    <row r="26" spans="1:13">
      <c r="A26" s="1" t="s">
        <v>91</v>
      </c>
    </row>
    <row r="27" spans="1:13">
      <c r="A27" s="1" t="s">
        <v>76</v>
      </c>
      <c r="M27" s="1" t="s">
        <v>704</v>
      </c>
    </row>
    <row r="28" spans="1:13">
      <c r="A28" s="2"/>
    </row>
    <row r="29" spans="1:13">
      <c r="A29" s="1" t="s">
        <v>671</v>
      </c>
    </row>
    <row r="30" spans="1:13">
      <c r="A30" s="1" t="s">
        <v>71</v>
      </c>
    </row>
    <row r="31" spans="1:13">
      <c r="A31" s="1" t="s">
        <v>72</v>
      </c>
    </row>
    <row r="45" spans="13:13">
      <c r="M45" s="1" t="s">
        <v>705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4EEC-C847-411B-B72C-A066C3BD4F4A}">
  <dimension ref="A1:M46"/>
  <sheetViews>
    <sheetView workbookViewId="0">
      <selection activeCell="J44" sqref="J44"/>
    </sheetView>
  </sheetViews>
  <sheetFormatPr defaultRowHeight="14.4"/>
  <sheetData>
    <row r="1" spans="1:13">
      <c r="A1" s="1" t="s">
        <v>706</v>
      </c>
      <c r="E1" s="1" t="s">
        <v>712</v>
      </c>
      <c r="I1" s="1" t="s">
        <v>269</v>
      </c>
      <c r="M1" s="1" t="s">
        <v>730</v>
      </c>
    </row>
    <row r="2" spans="1:13">
      <c r="A2" s="1" t="s">
        <v>78</v>
      </c>
      <c r="E2" s="1" t="s">
        <v>713</v>
      </c>
      <c r="I2" s="1" t="s">
        <v>738</v>
      </c>
      <c r="M2" s="1" t="s">
        <v>731</v>
      </c>
    </row>
    <row r="3" spans="1:13">
      <c r="A3" s="1" t="s">
        <v>74</v>
      </c>
      <c r="E3" s="1" t="s">
        <v>714</v>
      </c>
      <c r="I3" s="2"/>
      <c r="M3" s="1" t="s">
        <v>732</v>
      </c>
    </row>
    <row r="4" spans="1:13">
      <c r="A4" s="2"/>
      <c r="E4" s="1" t="s">
        <v>715</v>
      </c>
      <c r="I4" s="1" t="s">
        <v>707</v>
      </c>
      <c r="M4" s="1" t="s">
        <v>733</v>
      </c>
    </row>
    <row r="5" spans="1:13">
      <c r="A5" s="1" t="s">
        <v>707</v>
      </c>
      <c r="E5" s="1" t="s">
        <v>716</v>
      </c>
      <c r="I5" s="1" t="s">
        <v>739</v>
      </c>
      <c r="M5" s="1" t="s">
        <v>734</v>
      </c>
    </row>
    <row r="6" spans="1:13">
      <c r="A6" s="1" t="s">
        <v>83</v>
      </c>
      <c r="E6" s="1" t="s">
        <v>717</v>
      </c>
      <c r="I6" s="2"/>
      <c r="M6" s="1" t="s">
        <v>735</v>
      </c>
    </row>
    <row r="7" spans="1:13">
      <c r="A7" s="1" t="s">
        <v>74</v>
      </c>
      <c r="E7" s="1" t="s">
        <v>718</v>
      </c>
      <c r="I7" s="1" t="s">
        <v>708</v>
      </c>
      <c r="M7" s="1" t="s">
        <v>736</v>
      </c>
    </row>
    <row r="8" spans="1:13">
      <c r="A8" s="2"/>
      <c r="E8" s="1" t="s">
        <v>719</v>
      </c>
      <c r="I8" s="1" t="s">
        <v>745</v>
      </c>
      <c r="M8" s="1" t="s">
        <v>737</v>
      </c>
    </row>
    <row r="9" spans="1:13">
      <c r="A9" s="1" t="s">
        <v>708</v>
      </c>
      <c r="I9" s="2"/>
    </row>
    <row r="10" spans="1:13">
      <c r="A10" s="1" t="s">
        <v>73</v>
      </c>
      <c r="I10" s="1" t="s">
        <v>720</v>
      </c>
    </row>
    <row r="11" spans="1:13">
      <c r="A11" s="1" t="s">
        <v>74</v>
      </c>
      <c r="E11" t="s">
        <v>722</v>
      </c>
      <c r="I11" s="1" t="s">
        <v>740</v>
      </c>
    </row>
    <row r="12" spans="1:13">
      <c r="A12" s="2"/>
      <c r="E12" t="s">
        <v>723</v>
      </c>
      <c r="I12" s="2"/>
    </row>
    <row r="13" spans="1:13">
      <c r="A13" s="1" t="s">
        <v>720</v>
      </c>
      <c r="E13" t="s">
        <v>724</v>
      </c>
      <c r="I13" s="1" t="s">
        <v>709</v>
      </c>
    </row>
    <row r="14" spans="1:13">
      <c r="A14" s="1" t="s">
        <v>86</v>
      </c>
      <c r="E14" t="s">
        <v>725</v>
      </c>
      <c r="I14" s="1" t="s">
        <v>741</v>
      </c>
    </row>
    <row r="15" spans="1:13">
      <c r="A15" s="1" t="s">
        <v>77</v>
      </c>
      <c r="E15" t="s">
        <v>726</v>
      </c>
      <c r="I15" s="2"/>
    </row>
    <row r="16" spans="1:13">
      <c r="A16" s="2"/>
      <c r="E16" t="s">
        <v>727</v>
      </c>
      <c r="I16" s="1" t="s">
        <v>710</v>
      </c>
    </row>
    <row r="17" spans="1:13">
      <c r="A17" s="1" t="s">
        <v>709</v>
      </c>
      <c r="E17" t="s">
        <v>728</v>
      </c>
      <c r="I17" s="1" t="s">
        <v>742</v>
      </c>
    </row>
    <row r="18" spans="1:13">
      <c r="A18" s="1" t="s">
        <v>88</v>
      </c>
      <c r="E18" t="s">
        <v>729</v>
      </c>
      <c r="I18" s="2"/>
    </row>
    <row r="19" spans="1:13">
      <c r="A19" s="1" t="s">
        <v>75</v>
      </c>
      <c r="I19" s="1" t="s">
        <v>721</v>
      </c>
    </row>
    <row r="20" spans="1:13">
      <c r="A20" s="2"/>
      <c r="I20" s="1" t="s">
        <v>743</v>
      </c>
    </row>
    <row r="21" spans="1:13">
      <c r="A21" s="1" t="s">
        <v>710</v>
      </c>
      <c r="I21" s="2"/>
    </row>
    <row r="22" spans="1:13">
      <c r="A22" s="1" t="s">
        <v>79</v>
      </c>
      <c r="I22" s="1" t="s">
        <v>711</v>
      </c>
    </row>
    <row r="23" spans="1:13">
      <c r="A23" s="1" t="s">
        <v>80</v>
      </c>
      <c r="I23" s="1" t="s">
        <v>744</v>
      </c>
    </row>
    <row r="24" spans="1:13">
      <c r="A24" s="2"/>
    </row>
    <row r="25" spans="1:13">
      <c r="A25" s="1" t="s">
        <v>721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  <c r="M28" s="1" t="s">
        <v>746</v>
      </c>
    </row>
    <row r="29" spans="1:13">
      <c r="A29" s="1" t="s">
        <v>711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747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5C47-5CCD-43CD-A427-F537D2A253E6}">
  <dimension ref="A1:M45"/>
  <sheetViews>
    <sheetView topLeftCell="A25" workbookViewId="0">
      <selection activeCell="M45" sqref="M45"/>
    </sheetView>
  </sheetViews>
  <sheetFormatPr defaultRowHeight="14.4"/>
  <sheetData>
    <row r="1" spans="1:13">
      <c r="A1" s="1" t="s">
        <v>748</v>
      </c>
      <c r="E1" s="1" t="s">
        <v>755</v>
      </c>
      <c r="I1" s="1" t="s">
        <v>748</v>
      </c>
      <c r="M1" s="1" t="s">
        <v>777</v>
      </c>
    </row>
    <row r="2" spans="1:13">
      <c r="A2" s="1" t="s">
        <v>78</v>
      </c>
      <c r="E2" s="1" t="s">
        <v>756</v>
      </c>
      <c r="I2" s="1" t="s">
        <v>787</v>
      </c>
      <c r="M2" s="1" t="s">
        <v>778</v>
      </c>
    </row>
    <row r="3" spans="1:13">
      <c r="A3" s="1" t="s">
        <v>74</v>
      </c>
      <c r="E3" s="1" t="s">
        <v>757</v>
      </c>
      <c r="I3" s="2"/>
      <c r="M3" s="1" t="s">
        <v>779</v>
      </c>
    </row>
    <row r="4" spans="1:13">
      <c r="A4" s="2"/>
      <c r="E4" s="1" t="s">
        <v>758</v>
      </c>
      <c r="I4" s="1" t="s">
        <v>749</v>
      </c>
      <c r="M4" s="1" t="s">
        <v>780</v>
      </c>
    </row>
    <row r="5" spans="1:13">
      <c r="A5" s="1" t="s">
        <v>749</v>
      </c>
      <c r="E5" s="1" t="s">
        <v>759</v>
      </c>
      <c r="I5" s="1" t="s">
        <v>772</v>
      </c>
      <c r="M5" s="1" t="s">
        <v>781</v>
      </c>
    </row>
    <row r="6" spans="1:13">
      <c r="A6" s="1" t="s">
        <v>83</v>
      </c>
      <c r="E6" s="1" t="s">
        <v>760</v>
      </c>
      <c r="I6" s="2"/>
      <c r="M6" s="1" t="s">
        <v>782</v>
      </c>
    </row>
    <row r="7" spans="1:13">
      <c r="A7" s="1" t="s">
        <v>74</v>
      </c>
      <c r="E7" s="1" t="s">
        <v>761</v>
      </c>
      <c r="I7" s="1" t="s">
        <v>750</v>
      </c>
      <c r="M7" s="1" t="s">
        <v>783</v>
      </c>
    </row>
    <row r="8" spans="1:13">
      <c r="A8" s="2"/>
      <c r="E8" s="1" t="s">
        <v>762</v>
      </c>
      <c r="I8" s="1" t="s">
        <v>786</v>
      </c>
      <c r="M8" s="1" t="s">
        <v>784</v>
      </c>
    </row>
    <row r="9" spans="1:13">
      <c r="A9" s="1" t="s">
        <v>750</v>
      </c>
      <c r="I9" s="2"/>
    </row>
    <row r="10" spans="1:13">
      <c r="A10" s="1" t="s">
        <v>73</v>
      </c>
      <c r="E10" s="1" t="s">
        <v>763</v>
      </c>
      <c r="I10" s="1" t="s">
        <v>751</v>
      </c>
    </row>
    <row r="11" spans="1:13">
      <c r="A11" s="1" t="s">
        <v>74</v>
      </c>
      <c r="E11" s="1" t="s">
        <v>764</v>
      </c>
      <c r="I11" s="1" t="s">
        <v>785</v>
      </c>
    </row>
    <row r="12" spans="1:13">
      <c r="A12" s="2"/>
      <c r="E12" s="1" t="s">
        <v>765</v>
      </c>
      <c r="I12" s="2"/>
    </row>
    <row r="13" spans="1:13">
      <c r="A13" s="1" t="s">
        <v>751</v>
      </c>
      <c r="E13" s="1" t="s">
        <v>766</v>
      </c>
      <c r="I13" s="1" t="s">
        <v>770</v>
      </c>
    </row>
    <row r="14" spans="1:13">
      <c r="A14" s="1" t="s">
        <v>86</v>
      </c>
      <c r="E14" s="1" t="s">
        <v>771</v>
      </c>
      <c r="I14" s="1" t="s">
        <v>773</v>
      </c>
    </row>
    <row r="15" spans="1:13">
      <c r="A15" s="1" t="s">
        <v>77</v>
      </c>
      <c r="E15" s="1" t="s">
        <v>767</v>
      </c>
      <c r="I15" s="2"/>
    </row>
    <row r="16" spans="1:13">
      <c r="A16" s="2"/>
      <c r="E16" s="1" t="s">
        <v>768</v>
      </c>
      <c r="I16" s="1" t="s">
        <v>752</v>
      </c>
    </row>
    <row r="17" spans="1:13">
      <c r="A17" s="1" t="s">
        <v>770</v>
      </c>
      <c r="E17" s="1" t="s">
        <v>769</v>
      </c>
      <c r="I17" s="1" t="s">
        <v>774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753</v>
      </c>
    </row>
    <row r="20" spans="1:13">
      <c r="A20" s="2"/>
      <c r="I20" s="1" t="s">
        <v>775</v>
      </c>
    </row>
    <row r="21" spans="1:13">
      <c r="A21" s="1" t="s">
        <v>752</v>
      </c>
      <c r="I21" s="2"/>
    </row>
    <row r="22" spans="1:13">
      <c r="A22" s="1" t="s">
        <v>79</v>
      </c>
      <c r="I22" s="1" t="s">
        <v>754</v>
      </c>
    </row>
    <row r="23" spans="1:13">
      <c r="A23" s="1" t="s">
        <v>80</v>
      </c>
      <c r="I23" s="1" t="s">
        <v>776</v>
      </c>
    </row>
    <row r="24" spans="1:13">
      <c r="A24" s="2"/>
    </row>
    <row r="25" spans="1:13">
      <c r="A25" s="1" t="s">
        <v>753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  <c r="M28" s="1" t="s">
        <v>788</v>
      </c>
    </row>
    <row r="29" spans="1:13">
      <c r="A29" s="1" t="s">
        <v>754</v>
      </c>
    </row>
    <row r="30" spans="1:13">
      <c r="A30" s="1" t="s">
        <v>71</v>
      </c>
    </row>
    <row r="31" spans="1:13">
      <c r="A31" s="1" t="s">
        <v>72</v>
      </c>
    </row>
    <row r="45" spans="13:13">
      <c r="M45" s="1" t="s">
        <v>789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BEE2-D5EC-4736-9D22-FF1341A23CF9}">
  <dimension ref="A1:M43"/>
  <sheetViews>
    <sheetView topLeftCell="A19" workbookViewId="0">
      <selection activeCell="M43" sqref="M43"/>
    </sheetView>
  </sheetViews>
  <sheetFormatPr defaultRowHeight="14.4"/>
  <sheetData>
    <row r="1" spans="1:13">
      <c r="A1" s="1" t="s">
        <v>790</v>
      </c>
      <c r="E1" s="1" t="s">
        <v>798</v>
      </c>
      <c r="I1" s="1" t="s">
        <v>790</v>
      </c>
      <c r="M1" s="1" t="s">
        <v>819</v>
      </c>
    </row>
    <row r="2" spans="1:13">
      <c r="A2" s="1" t="s">
        <v>78</v>
      </c>
      <c r="E2" s="1" t="s">
        <v>799</v>
      </c>
      <c r="I2" s="1" t="s">
        <v>828</v>
      </c>
      <c r="M2" s="1" t="s">
        <v>820</v>
      </c>
    </row>
    <row r="3" spans="1:13">
      <c r="A3" s="1" t="s">
        <v>74</v>
      </c>
      <c r="E3" s="1" t="s">
        <v>800</v>
      </c>
      <c r="I3" s="2"/>
      <c r="M3" s="1" t="s">
        <v>821</v>
      </c>
    </row>
    <row r="4" spans="1:13">
      <c r="A4" s="2"/>
      <c r="E4" s="1" t="s">
        <v>801</v>
      </c>
      <c r="I4" s="1" t="s">
        <v>791</v>
      </c>
      <c r="M4" s="1" t="s">
        <v>822</v>
      </c>
    </row>
    <row r="5" spans="1:13">
      <c r="A5" s="1" t="s">
        <v>791</v>
      </c>
      <c r="E5" s="1" t="s">
        <v>802</v>
      </c>
      <c r="I5" s="1" t="s">
        <v>827</v>
      </c>
      <c r="M5" s="1" t="s">
        <v>823</v>
      </c>
    </row>
    <row r="6" spans="1:13">
      <c r="A6" s="1" t="s">
        <v>83</v>
      </c>
      <c r="E6" s="1" t="s">
        <v>803</v>
      </c>
      <c r="I6" s="2"/>
      <c r="M6" s="1" t="s">
        <v>824</v>
      </c>
    </row>
    <row r="7" spans="1:13">
      <c r="A7" s="1" t="s">
        <v>74</v>
      </c>
      <c r="E7" s="1" t="s">
        <v>804</v>
      </c>
      <c r="I7" s="1" t="s">
        <v>792</v>
      </c>
      <c r="M7" s="1" t="s">
        <v>825</v>
      </c>
    </row>
    <row r="8" spans="1:13">
      <c r="A8" s="2"/>
      <c r="E8" s="1" t="s">
        <v>805</v>
      </c>
      <c r="I8" s="1" t="s">
        <v>829</v>
      </c>
      <c r="M8" s="1" t="s">
        <v>826</v>
      </c>
    </row>
    <row r="9" spans="1:13">
      <c r="A9" s="1" t="s">
        <v>792</v>
      </c>
      <c r="I9" s="2"/>
    </row>
    <row r="10" spans="1:13">
      <c r="A10" s="1" t="s">
        <v>73</v>
      </c>
      <c r="E10" s="1" t="s">
        <v>806</v>
      </c>
      <c r="I10" s="1" t="s">
        <v>793</v>
      </c>
    </row>
    <row r="11" spans="1:13">
      <c r="A11" s="1" t="s">
        <v>74</v>
      </c>
      <c r="E11" s="1" t="s">
        <v>807</v>
      </c>
      <c r="I11" s="1" t="s">
        <v>814</v>
      </c>
    </row>
    <row r="12" spans="1:13">
      <c r="A12" s="2"/>
      <c r="E12" s="1" t="s">
        <v>808</v>
      </c>
      <c r="I12" s="2"/>
    </row>
    <row r="13" spans="1:13">
      <c r="A13" s="1" t="s">
        <v>793</v>
      </c>
      <c r="E13" s="1" t="s">
        <v>809</v>
      </c>
      <c r="I13" s="1" t="s">
        <v>794</v>
      </c>
    </row>
    <row r="14" spans="1:13">
      <c r="A14" s="1" t="s">
        <v>86</v>
      </c>
      <c r="E14" s="1" t="s">
        <v>810</v>
      </c>
      <c r="I14" s="1" t="s">
        <v>815</v>
      </c>
    </row>
    <row r="15" spans="1:13">
      <c r="A15" s="1" t="s">
        <v>77</v>
      </c>
      <c r="E15" s="1" t="s">
        <v>811</v>
      </c>
      <c r="I15" s="2"/>
    </row>
    <row r="16" spans="1:13">
      <c r="A16" s="2"/>
      <c r="E16" s="1" t="s">
        <v>812</v>
      </c>
      <c r="I16" s="1" t="s">
        <v>795</v>
      </c>
    </row>
    <row r="17" spans="1:13">
      <c r="A17" s="1" t="s">
        <v>794</v>
      </c>
      <c r="E17" s="1" t="s">
        <v>813</v>
      </c>
      <c r="I17" s="1" t="s">
        <v>816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796</v>
      </c>
    </row>
    <row r="20" spans="1:13">
      <c r="A20" s="2"/>
      <c r="I20" s="1" t="s">
        <v>817</v>
      </c>
    </row>
    <row r="21" spans="1:13">
      <c r="A21" s="1" t="s">
        <v>795</v>
      </c>
      <c r="I21" s="2"/>
    </row>
    <row r="22" spans="1:13">
      <c r="A22" s="1" t="s">
        <v>79</v>
      </c>
      <c r="I22" s="1" t="s">
        <v>797</v>
      </c>
    </row>
    <row r="23" spans="1:13">
      <c r="A23" s="1" t="s">
        <v>80</v>
      </c>
      <c r="I23" s="1" t="s">
        <v>818</v>
      </c>
    </row>
    <row r="24" spans="1:13">
      <c r="A24" s="2"/>
    </row>
    <row r="25" spans="1:13">
      <c r="A25" s="1" t="s">
        <v>796</v>
      </c>
    </row>
    <row r="26" spans="1:13">
      <c r="A26" s="1" t="s">
        <v>91</v>
      </c>
      <c r="M26" s="1" t="s">
        <v>830</v>
      </c>
    </row>
    <row r="27" spans="1:13">
      <c r="A27" s="1" t="s">
        <v>76</v>
      </c>
    </row>
    <row r="28" spans="1:13">
      <c r="A28" s="2"/>
    </row>
    <row r="29" spans="1:13">
      <c r="A29" s="1" t="s">
        <v>797</v>
      </c>
    </row>
    <row r="30" spans="1:13">
      <c r="A30" s="1" t="s">
        <v>71</v>
      </c>
    </row>
    <row r="31" spans="1:13">
      <c r="A31" s="1" t="s">
        <v>72</v>
      </c>
    </row>
    <row r="43" spans="13:13">
      <c r="M43" s="1" t="s">
        <v>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39F2-24DF-4F83-AF49-8E1214A2C363}">
  <dimension ref="A1:Z309"/>
  <sheetViews>
    <sheetView topLeftCell="A67" zoomScale="70" zoomScaleNormal="70" workbookViewId="0">
      <selection activeCell="Q125" sqref="Q125"/>
    </sheetView>
  </sheetViews>
  <sheetFormatPr defaultRowHeight="14.4"/>
  <sheetData>
    <row r="1" spans="1:26">
      <c r="A1" s="1" t="s">
        <v>81</v>
      </c>
      <c r="E1" s="1" t="s">
        <v>93</v>
      </c>
      <c r="I1" s="1" t="s">
        <v>81</v>
      </c>
      <c r="M1" s="1" t="s">
        <v>111</v>
      </c>
    </row>
    <row r="2" spans="1:26">
      <c r="A2" s="1" t="s">
        <v>78</v>
      </c>
      <c r="E2" s="1" t="s">
        <v>94</v>
      </c>
      <c r="I2" s="1" t="s">
        <v>101</v>
      </c>
      <c r="M2" s="1" t="s">
        <v>112</v>
      </c>
    </row>
    <row r="3" spans="1:26">
      <c r="A3" s="1" t="s">
        <v>74</v>
      </c>
      <c r="E3" s="1" t="s">
        <v>95</v>
      </c>
      <c r="I3" s="2"/>
      <c r="M3" s="1" t="s">
        <v>113</v>
      </c>
    </row>
    <row r="4" spans="1:26">
      <c r="A4" s="2"/>
      <c r="E4" s="1" t="s">
        <v>96</v>
      </c>
      <c r="I4" s="1" t="s">
        <v>82</v>
      </c>
      <c r="M4" s="1" t="s">
        <v>114</v>
      </c>
    </row>
    <row r="5" spans="1:26">
      <c r="A5" s="1" t="s">
        <v>82</v>
      </c>
      <c r="E5" s="1" t="s">
        <v>97</v>
      </c>
      <c r="I5" s="1" t="s">
        <v>107</v>
      </c>
      <c r="M5" s="1" t="s">
        <v>115</v>
      </c>
      <c r="Y5">
        <v>699.79700202706613</v>
      </c>
      <c r="Z5">
        <v>9.5693037992354704</v>
      </c>
    </row>
    <row r="6" spans="1:26">
      <c r="A6" s="1" t="s">
        <v>83</v>
      </c>
      <c r="E6" s="1" t="s">
        <v>98</v>
      </c>
      <c r="I6" s="2"/>
      <c r="M6" s="1" t="s">
        <v>116</v>
      </c>
      <c r="Y6">
        <v>2799.1880081082645</v>
      </c>
      <c r="Z6">
        <v>8.9536251302958991</v>
      </c>
    </row>
    <row r="7" spans="1:26">
      <c r="A7" s="1" t="s">
        <v>74</v>
      </c>
      <c r="E7" s="1" t="s">
        <v>99</v>
      </c>
      <c r="I7" s="1" t="s">
        <v>84</v>
      </c>
      <c r="M7" s="1" t="s">
        <v>117</v>
      </c>
      <c r="Y7">
        <v>5598.376016216529</v>
      </c>
      <c r="Z7">
        <v>8.4996297288353801</v>
      </c>
    </row>
    <row r="8" spans="1:26">
      <c r="A8" s="2"/>
      <c r="E8" s="1" t="s">
        <v>100</v>
      </c>
      <c r="I8" s="1" t="s">
        <v>108</v>
      </c>
      <c r="M8" s="1" t="s">
        <v>118</v>
      </c>
      <c r="Y8">
        <v>11196.752032433058</v>
      </c>
      <c r="Z8">
        <v>6.8378376106326098</v>
      </c>
    </row>
    <row r="9" spans="1:26">
      <c r="A9" s="1" t="s">
        <v>84</v>
      </c>
      <c r="E9" s="1"/>
      <c r="I9" s="2"/>
      <c r="Y9">
        <v>22393.504064866116</v>
      </c>
      <c r="Z9">
        <v>6.1380389230394004</v>
      </c>
    </row>
    <row r="10" spans="1:26">
      <c r="A10" s="1" t="s">
        <v>73</v>
      </c>
      <c r="E10" s="1"/>
      <c r="I10" s="1" t="s">
        <v>85</v>
      </c>
      <c r="Y10">
        <v>745.54233784434246</v>
      </c>
      <c r="Z10">
        <v>10.144236100206699</v>
      </c>
    </row>
    <row r="11" spans="1:26">
      <c r="A11" s="1" t="s">
        <v>74</v>
      </c>
      <c r="E11" t="s">
        <v>119</v>
      </c>
      <c r="I11" s="1" t="s">
        <v>102</v>
      </c>
      <c r="Y11">
        <v>2982.1693513773698</v>
      </c>
      <c r="Z11">
        <v>9.2868617428211095</v>
      </c>
    </row>
    <row r="12" spans="1:26">
      <c r="A12" s="2"/>
      <c r="E12" t="s">
        <v>120</v>
      </c>
      <c r="I12" s="2"/>
      <c r="Y12">
        <v>5964.3387027547396</v>
      </c>
      <c r="Z12">
        <v>8.3823286192973594</v>
      </c>
    </row>
    <row r="13" spans="1:26">
      <c r="A13" s="1" t="s">
        <v>85</v>
      </c>
      <c r="E13" t="s">
        <v>121</v>
      </c>
      <c r="I13" s="1" t="s">
        <v>87</v>
      </c>
      <c r="Y13">
        <v>11928.677405509479</v>
      </c>
      <c r="Z13">
        <v>7.0514500297258502</v>
      </c>
    </row>
    <row r="14" spans="1:26">
      <c r="A14" s="1" t="s">
        <v>86</v>
      </c>
      <c r="E14" t="s">
        <v>122</v>
      </c>
      <c r="I14" s="1" t="s">
        <v>103</v>
      </c>
      <c r="Y14">
        <v>23857.354811018959</v>
      </c>
      <c r="Z14">
        <v>5.4345981875346698</v>
      </c>
    </row>
    <row r="15" spans="1:26">
      <c r="A15" s="1" t="s">
        <v>77</v>
      </c>
      <c r="E15" t="s">
        <v>123</v>
      </c>
      <c r="I15" s="2"/>
      <c r="Y15">
        <v>791.83296783561423</v>
      </c>
      <c r="Z15">
        <v>9.8640924696897692</v>
      </c>
    </row>
    <row r="16" spans="1:26">
      <c r="A16" s="2"/>
      <c r="E16" t="s">
        <v>124</v>
      </c>
      <c r="I16" s="1" t="s">
        <v>89</v>
      </c>
      <c r="Y16">
        <v>3167.3318713424569</v>
      </c>
      <c r="Z16">
        <v>9.0554599454087494</v>
      </c>
    </row>
    <row r="17" spans="1:26">
      <c r="A17" s="1" t="s">
        <v>87</v>
      </c>
      <c r="E17" t="s">
        <v>125</v>
      </c>
      <c r="I17" s="1" t="s">
        <v>104</v>
      </c>
      <c r="Y17">
        <v>6334.6637426849138</v>
      </c>
      <c r="Z17">
        <v>8.1041072998430295</v>
      </c>
    </row>
    <row r="18" spans="1:26">
      <c r="A18" s="1" t="s">
        <v>88</v>
      </c>
      <c r="E18" t="s">
        <v>126</v>
      </c>
      <c r="I18" s="2"/>
      <c r="Y18">
        <v>12669.327485369828</v>
      </c>
      <c r="Z18">
        <v>6.56441824227685</v>
      </c>
    </row>
    <row r="19" spans="1:26">
      <c r="A19" s="1" t="s">
        <v>75</v>
      </c>
      <c r="I19" s="1" t="s">
        <v>90</v>
      </c>
      <c r="Y19">
        <v>25338.654970739655</v>
      </c>
      <c r="Z19">
        <v>4.7284060536146901</v>
      </c>
    </row>
    <row r="20" spans="1:26">
      <c r="A20" s="2"/>
      <c r="I20" s="1" t="s">
        <v>105</v>
      </c>
      <c r="Y20">
        <v>838.42168352699571</v>
      </c>
      <c r="Z20">
        <v>9.1210233488526793</v>
      </c>
    </row>
    <row r="21" spans="1:26">
      <c r="A21" s="1" t="s">
        <v>89</v>
      </c>
      <c r="I21" s="2"/>
      <c r="Y21">
        <v>3353.6867341079828</v>
      </c>
      <c r="Z21">
        <v>8.4995807410547393</v>
      </c>
    </row>
    <row r="22" spans="1:26">
      <c r="A22" s="1" t="s">
        <v>79</v>
      </c>
      <c r="I22" s="1" t="s">
        <v>92</v>
      </c>
      <c r="Y22">
        <v>6707.3734682159657</v>
      </c>
      <c r="Z22">
        <v>7.4811316446734804</v>
      </c>
    </row>
    <row r="23" spans="1:26">
      <c r="A23" s="1" t="s">
        <v>80</v>
      </c>
      <c r="I23" s="1" t="s">
        <v>106</v>
      </c>
      <c r="Y23">
        <v>13414.746936431931</v>
      </c>
      <c r="Z23">
        <v>6.2527912440686402</v>
      </c>
    </row>
    <row r="24" spans="1:26">
      <c r="A24" s="2"/>
      <c r="I24" s="2"/>
      <c r="Y24">
        <v>26829.493872863863</v>
      </c>
      <c r="Z24">
        <v>4.2172305465303301</v>
      </c>
    </row>
    <row r="25" spans="1:26">
      <c r="A25" s="1" t="s">
        <v>90</v>
      </c>
      <c r="I25" s="1"/>
      <c r="Y25">
        <v>885.19861022197449</v>
      </c>
      <c r="Z25">
        <v>9.4306296295267504</v>
      </c>
    </row>
    <row r="26" spans="1:26">
      <c r="A26" s="1" t="s">
        <v>91</v>
      </c>
      <c r="I26" s="1"/>
      <c r="Y26">
        <v>3540.794440887898</v>
      </c>
      <c r="Z26">
        <v>8.5040986120432898</v>
      </c>
    </row>
    <row r="27" spans="1:26">
      <c r="A27" s="1" t="s">
        <v>76</v>
      </c>
      <c r="I27" s="2"/>
      <c r="Y27">
        <v>7081.5888817757959</v>
      </c>
      <c r="Z27">
        <v>7.1506922330596199</v>
      </c>
    </row>
    <row r="28" spans="1:26">
      <c r="A28" s="2"/>
      <c r="I28" s="1"/>
      <c r="Y28">
        <v>14163.177763551592</v>
      </c>
      <c r="Z28">
        <v>5.71440832309397</v>
      </c>
    </row>
    <row r="29" spans="1:26">
      <c r="A29" s="1" t="s">
        <v>92</v>
      </c>
      <c r="I29" s="1"/>
      <c r="Y29">
        <v>28326.355527103184</v>
      </c>
      <c r="Z29">
        <v>3.87735806086393</v>
      </c>
    </row>
    <row r="30" spans="1:26">
      <c r="A30" s="1" t="s">
        <v>71</v>
      </c>
      <c r="I30" s="2"/>
      <c r="Y30">
        <v>932.10523401482169</v>
      </c>
      <c r="Z30">
        <v>9.1514486800881798</v>
      </c>
    </row>
    <row r="31" spans="1:26">
      <c r="A31" s="1" t="s">
        <v>72</v>
      </c>
      <c r="I31" s="1"/>
      <c r="N31" s="1" t="s">
        <v>109</v>
      </c>
      <c r="Y31">
        <v>3728.4209360592868</v>
      </c>
      <c r="Z31">
        <v>8.2881212667547199</v>
      </c>
    </row>
    <row r="32" spans="1:26">
      <c r="A32" s="2"/>
      <c r="I32" s="1"/>
      <c r="Y32">
        <v>7456.8418721185735</v>
      </c>
      <c r="Z32">
        <v>6.9056210608555899</v>
      </c>
    </row>
    <row r="33" spans="1:26">
      <c r="A33" s="1"/>
      <c r="I33" s="2"/>
      <c r="Y33">
        <v>14913.683744237147</v>
      </c>
      <c r="Z33">
        <v>5.4160472390300898</v>
      </c>
    </row>
    <row r="34" spans="1:26">
      <c r="A34" s="1"/>
      <c r="I34" s="1"/>
      <c r="Y34">
        <v>29827.367488474294</v>
      </c>
      <c r="Z34">
        <v>3.0568263859341802</v>
      </c>
    </row>
    <row r="35" spans="1:26">
      <c r="A35" s="1"/>
      <c r="I35" s="1"/>
      <c r="Y35">
        <v>979.10667409232485</v>
      </c>
      <c r="Z35">
        <v>8.9535549821262599</v>
      </c>
    </row>
    <row r="36" spans="1:26">
      <c r="A36" s="2"/>
      <c r="Y36">
        <v>3916.4266963692994</v>
      </c>
      <c r="Z36">
        <v>7.7672000796475498</v>
      </c>
    </row>
    <row r="37" spans="1:26">
      <c r="A37" s="1"/>
      <c r="Y37">
        <v>7832.8533927385988</v>
      </c>
      <c r="Z37">
        <v>6.7165641568878103</v>
      </c>
    </row>
    <row r="38" spans="1:26">
      <c r="A38" s="1"/>
      <c r="Y38">
        <v>15665.706785477198</v>
      </c>
      <c r="Z38">
        <v>5.03767368179677</v>
      </c>
    </row>
    <row r="39" spans="1:26">
      <c r="A39" s="1"/>
      <c r="Y39">
        <v>31331.413570954395</v>
      </c>
      <c r="Z39">
        <v>3.0774833829783801</v>
      </c>
    </row>
    <row r="40" spans="1:26">
      <c r="A40" s="1"/>
      <c r="I40" s="1"/>
      <c r="M40" s="1"/>
    </row>
    <row r="41" spans="1:26">
      <c r="A41" s="2"/>
      <c r="I41" s="1"/>
      <c r="M41" s="1"/>
    </row>
    <row r="42" spans="1:26">
      <c r="A42" s="1"/>
      <c r="I42" s="1"/>
    </row>
    <row r="43" spans="1:26">
      <c r="A43" s="1"/>
      <c r="I43" s="2"/>
    </row>
    <row r="44" spans="1:26">
      <c r="A44" s="1"/>
      <c r="I44" s="1"/>
    </row>
    <row r="45" spans="1:26">
      <c r="A45" s="2"/>
      <c r="I45" s="1"/>
    </row>
    <row r="46" spans="1:26">
      <c r="A46" s="1"/>
      <c r="I46" s="1"/>
    </row>
    <row r="47" spans="1:26">
      <c r="A47" s="1"/>
    </row>
    <row r="48" spans="1:26">
      <c r="A48" s="1"/>
      <c r="I48" s="1"/>
      <c r="M48" s="1"/>
    </row>
    <row r="49" spans="6:26">
      <c r="F49" s="1"/>
      <c r="I49" s="1"/>
      <c r="N49" s="1" t="s">
        <v>110</v>
      </c>
    </row>
    <row r="50" spans="6:26">
      <c r="F50" s="1">
        <v>2.2863553614154499</v>
      </c>
      <c r="H50" s="1">
        <v>0.19947105444888499</v>
      </c>
      <c r="I50" s="1"/>
    </row>
    <row r="51" spans="6:26">
      <c r="F51" s="1">
        <v>-3.2227997297340202E-2</v>
      </c>
      <c r="H51" s="1">
        <v>5.7744362357730903E-3</v>
      </c>
      <c r="N51" s="1">
        <v>1.9044192284447301E-2</v>
      </c>
    </row>
    <row r="55" spans="6:26">
      <c r="Z55" s="1" t="s">
        <v>973</v>
      </c>
    </row>
    <row r="56" spans="6:26">
      <c r="P56">
        <v>5</v>
      </c>
      <c r="Q56" s="1">
        <v>4.6177107393718897</v>
      </c>
      <c r="R56" s="1">
        <v>9.5693037992354704</v>
      </c>
      <c r="T56">
        <f>(P56*1000*($N$51+($F$50 * $R$80)))</f>
        <v>699.79700202706613</v>
      </c>
      <c r="Z56" s="1" t="s">
        <v>974</v>
      </c>
    </row>
    <row r="57" spans="6:26">
      <c r="P57">
        <v>20</v>
      </c>
      <c r="Q57" s="1">
        <v>4.35178218771025</v>
      </c>
      <c r="R57" s="1">
        <v>8.9536251302958991</v>
      </c>
      <c r="T57">
        <f t="shared" ref="T57:T59" si="0">(P57*1000*($N$51+($F$50 * $R$80)))</f>
        <v>2799.1880081082645</v>
      </c>
      <c r="Z57" s="1" t="s">
        <v>975</v>
      </c>
    </row>
    <row r="58" spans="6:26">
      <c r="P58">
        <v>40</v>
      </c>
      <c r="Q58" s="1">
        <v>3.9296650832484201</v>
      </c>
      <c r="R58" s="1">
        <v>8.4996297288353801</v>
      </c>
      <c r="T58">
        <f t="shared" si="0"/>
        <v>5598.376016216529</v>
      </c>
      <c r="Z58" s="1" t="s">
        <v>976</v>
      </c>
    </row>
    <row r="59" spans="6:26">
      <c r="P59">
        <v>80</v>
      </c>
      <c r="Q59" s="1">
        <v>3.20908544705205</v>
      </c>
      <c r="R59" s="1">
        <v>6.8378376106326098</v>
      </c>
      <c r="T59">
        <f t="shared" si="0"/>
        <v>11196.752032433058</v>
      </c>
      <c r="Z59" s="1" t="s">
        <v>977</v>
      </c>
    </row>
    <row r="60" spans="6:26">
      <c r="P60">
        <v>160</v>
      </c>
      <c r="Q60" s="1">
        <v>2.7099380986027999</v>
      </c>
      <c r="R60" s="1">
        <v>6.1380389230394004</v>
      </c>
      <c r="T60">
        <f>(P60*1000*($N$51+($F$50 * $R$80)))</f>
        <v>22393.504064866116</v>
      </c>
      <c r="Z60" s="2"/>
    </row>
    <row r="61" spans="6:26">
      <c r="Z61" s="1" t="s">
        <v>978</v>
      </c>
    </row>
    <row r="62" spans="6:26">
      <c r="Z62" s="1" t="s">
        <v>979</v>
      </c>
    </row>
    <row r="63" spans="6:26">
      <c r="Z63" s="1" t="s">
        <v>980</v>
      </c>
    </row>
    <row r="64" spans="6:26">
      <c r="Z64" s="1" t="s">
        <v>981</v>
      </c>
    </row>
    <row r="65" spans="17:26">
      <c r="Z65" s="1" t="s">
        <v>982</v>
      </c>
    </row>
    <row r="66" spans="17:26">
      <c r="Z66" s="2"/>
    </row>
    <row r="67" spans="17:26">
      <c r="Z67" s="1" t="s">
        <v>983</v>
      </c>
    </row>
    <row r="68" spans="17:26">
      <c r="Z68" s="1" t="s">
        <v>984</v>
      </c>
    </row>
    <row r="69" spans="17:26">
      <c r="Z69" s="1" t="s">
        <v>985</v>
      </c>
    </row>
    <row r="70" spans="17:26">
      <c r="Z70" s="1" t="s">
        <v>986</v>
      </c>
    </row>
    <row r="71" spans="17:26">
      <c r="Z71" s="1" t="s">
        <v>987</v>
      </c>
    </row>
    <row r="72" spans="17:26">
      <c r="Z72" s="2"/>
    </row>
    <row r="73" spans="17:26">
      <c r="Z73" s="1" t="s">
        <v>988</v>
      </c>
    </row>
    <row r="74" spans="17:26">
      <c r="Z74" s="1" t="s">
        <v>989</v>
      </c>
    </row>
    <row r="75" spans="17:26">
      <c r="Z75" s="1" t="s">
        <v>990</v>
      </c>
    </row>
    <row r="76" spans="17:26">
      <c r="Z76" s="1" t="s">
        <v>991</v>
      </c>
    </row>
    <row r="77" spans="17:26">
      <c r="Z77" s="1" t="s">
        <v>992</v>
      </c>
    </row>
    <row r="78" spans="17:26">
      <c r="Q78" s="1"/>
      <c r="R78" s="1" t="s">
        <v>1003</v>
      </c>
      <c r="Z78" s="2"/>
    </row>
    <row r="79" spans="17:26">
      <c r="Q79" t="s">
        <v>856</v>
      </c>
      <c r="R79" s="1">
        <v>0.11222986288945901</v>
      </c>
      <c r="Z79" s="1" t="s">
        <v>993</v>
      </c>
    </row>
    <row r="80" spans="17:26">
      <c r="Q80" s="1" t="s">
        <v>855</v>
      </c>
      <c r="R80" s="1">
        <v>5.2885570704157302E-2</v>
      </c>
      <c r="Z80" s="1" t="s">
        <v>994</v>
      </c>
    </row>
    <row r="81" spans="16:26">
      <c r="Q81" s="1"/>
      <c r="R81" s="1" t="s">
        <v>1004</v>
      </c>
      <c r="Z81" s="1" t="s">
        <v>995</v>
      </c>
    </row>
    <row r="82" spans="16:26">
      <c r="Q82" s="1"/>
      <c r="R82" s="1" t="s">
        <v>1005</v>
      </c>
      <c r="Z82" s="1" t="s">
        <v>996</v>
      </c>
    </row>
    <row r="83" spans="16:26">
      <c r="R83" s="1" t="s">
        <v>1006</v>
      </c>
      <c r="Z83" s="1" t="s">
        <v>997</v>
      </c>
    </row>
    <row r="84" spans="16:26">
      <c r="Z84" s="2"/>
    </row>
    <row r="85" spans="16:26">
      <c r="Z85" s="1" t="s">
        <v>998</v>
      </c>
    </row>
    <row r="86" spans="16:26">
      <c r="Q86" t="s">
        <v>1099</v>
      </c>
      <c r="Z86" s="1" t="s">
        <v>999</v>
      </c>
    </row>
    <row r="87" spans="16:26">
      <c r="Z87" s="1" t="s">
        <v>1000</v>
      </c>
    </row>
    <row r="88" spans="16:26">
      <c r="Z88" s="1" t="s">
        <v>1001</v>
      </c>
    </row>
    <row r="89" spans="16:26">
      <c r="Z89" s="1" t="s">
        <v>1002</v>
      </c>
    </row>
    <row r="93" spans="16:26">
      <c r="Z93" s="1" t="s">
        <v>1007</v>
      </c>
    </row>
    <row r="94" spans="16:26">
      <c r="P94">
        <v>5</v>
      </c>
      <c r="Q94" s="1">
        <v>4.8679719585105401</v>
      </c>
      <c r="R94" s="1">
        <v>10.144236100206699</v>
      </c>
      <c r="T94">
        <f>(P94*1000*1.5*($N$51+($F$50 * $R$118)))</f>
        <v>745.54233784434246</v>
      </c>
      <c r="Z94" s="1" t="s">
        <v>1008</v>
      </c>
    </row>
    <row r="95" spans="16:26">
      <c r="P95">
        <v>20</v>
      </c>
      <c r="Q95" s="1">
        <v>4.49833491729229</v>
      </c>
      <c r="R95" s="1">
        <v>9.2868617428211095</v>
      </c>
      <c r="T95">
        <f t="shared" ref="T95:T98" si="1">(P95*1000*1.5*($N$51+($F$50 * $R$118)))</f>
        <v>2982.1693513773698</v>
      </c>
      <c r="Z95" s="1" t="s">
        <v>1009</v>
      </c>
    </row>
    <row r="96" spans="16:26">
      <c r="P96">
        <v>40</v>
      </c>
      <c r="Q96" s="1">
        <v>4.0262025281428002</v>
      </c>
      <c r="R96" s="1">
        <v>8.3823286192973594</v>
      </c>
      <c r="T96">
        <f t="shared" si="1"/>
        <v>5964.3387027547396</v>
      </c>
      <c r="Z96" s="1" t="s">
        <v>1010</v>
      </c>
    </row>
    <row r="97" spans="16:26">
      <c r="P97">
        <v>80</v>
      </c>
      <c r="Q97" s="1">
        <v>3.3462373663585301</v>
      </c>
      <c r="R97" s="1">
        <v>7.0514500297258502</v>
      </c>
      <c r="T97">
        <f t="shared" si="1"/>
        <v>11928.677405509479</v>
      </c>
      <c r="Z97" s="1" t="s">
        <v>1011</v>
      </c>
    </row>
    <row r="98" spans="16:26">
      <c r="P98">
        <v>160</v>
      </c>
      <c r="Q98" s="1">
        <v>2.5765097531585801</v>
      </c>
      <c r="R98" s="1">
        <v>5.4345981875346698</v>
      </c>
      <c r="T98">
        <f t="shared" si="1"/>
        <v>23857.354811018959</v>
      </c>
      <c r="Z98" s="2"/>
    </row>
    <row r="99" spans="16:26">
      <c r="Z99" s="1" t="s">
        <v>1012</v>
      </c>
    </row>
    <row r="100" spans="16:26">
      <c r="Z100" s="1" t="s">
        <v>1013</v>
      </c>
    </row>
    <row r="101" spans="16:26">
      <c r="Z101" s="1" t="s">
        <v>1014</v>
      </c>
    </row>
    <row r="102" spans="16:26">
      <c r="Z102" s="1" t="s">
        <v>1015</v>
      </c>
    </row>
    <row r="103" spans="16:26">
      <c r="Z103" s="1" t="s">
        <v>1016</v>
      </c>
    </row>
    <row r="104" spans="16:26">
      <c r="Z104" s="2"/>
    </row>
    <row r="105" spans="16:26">
      <c r="Z105" s="1" t="s">
        <v>1017</v>
      </c>
    </row>
    <row r="106" spans="16:26">
      <c r="Z106" s="1" t="s">
        <v>1018</v>
      </c>
    </row>
    <row r="107" spans="16:26">
      <c r="Z107" s="1" t="s">
        <v>1019</v>
      </c>
    </row>
    <row r="108" spans="16:26">
      <c r="Z108" s="1" t="s">
        <v>1020</v>
      </c>
    </row>
    <row r="109" spans="16:26">
      <c r="Z109" s="1" t="s">
        <v>1021</v>
      </c>
    </row>
    <row r="110" spans="16:26">
      <c r="Z110" s="2"/>
    </row>
    <row r="111" spans="16:26">
      <c r="Z111" s="1" t="s">
        <v>1022</v>
      </c>
    </row>
    <row r="112" spans="16:26">
      <c r="Z112" s="1" t="s">
        <v>1023</v>
      </c>
    </row>
    <row r="113" spans="17:26">
      <c r="Z113" s="1" t="s">
        <v>1024</v>
      </c>
    </row>
    <row r="114" spans="17:26">
      <c r="Z114" s="1" t="s">
        <v>1025</v>
      </c>
    </row>
    <row r="115" spans="17:26">
      <c r="Q115" s="1"/>
      <c r="Z115" s="1" t="s">
        <v>1026</v>
      </c>
    </row>
    <row r="116" spans="17:26">
      <c r="Q116" s="1"/>
      <c r="R116" s="1" t="s">
        <v>1032</v>
      </c>
      <c r="Z116" s="2"/>
    </row>
    <row r="117" spans="17:26">
      <c r="Q117" s="1" t="s">
        <v>856</v>
      </c>
      <c r="R117" s="1">
        <v>6.3628338950806204E-2</v>
      </c>
      <c r="Z117" s="1" t="s">
        <v>1027</v>
      </c>
    </row>
    <row r="118" spans="17:26">
      <c r="Q118" s="1" t="s">
        <v>855</v>
      </c>
      <c r="R118" s="1">
        <v>3.5148277523977901E-2</v>
      </c>
      <c r="Z118" s="1" t="s">
        <v>1028</v>
      </c>
    </row>
    <row r="119" spans="17:26">
      <c r="R119" s="1" t="s">
        <v>1033</v>
      </c>
      <c r="Z119" s="1" t="s">
        <v>1029</v>
      </c>
    </row>
    <row r="120" spans="17:26">
      <c r="Q120" s="1"/>
      <c r="R120" s="1" t="s">
        <v>1034</v>
      </c>
      <c r="Z120" s="1" t="s">
        <v>1030</v>
      </c>
    </row>
    <row r="121" spans="17:26">
      <c r="R121" s="1" t="s">
        <v>1035</v>
      </c>
      <c r="Z121" s="1" t="s">
        <v>1031</v>
      </c>
    </row>
    <row r="122" spans="17:26">
      <c r="Z122" s="2"/>
    </row>
    <row r="123" spans="17:26">
      <c r="Z123" s="1"/>
    </row>
    <row r="124" spans="17:26">
      <c r="Q124" t="s">
        <v>1100</v>
      </c>
      <c r="Z124" s="1"/>
    </row>
    <row r="125" spans="17:26">
      <c r="Z125" s="1"/>
    </row>
    <row r="126" spans="17:26">
      <c r="Z126" s="1"/>
    </row>
    <row r="127" spans="17:26">
      <c r="Z127" s="1"/>
    </row>
    <row r="132" spans="16:26">
      <c r="P132">
        <v>5</v>
      </c>
      <c r="Q132" s="1">
        <v>4.76685905265599</v>
      </c>
      <c r="R132" s="1">
        <v>9.8640924696897692</v>
      </c>
      <c r="T132">
        <f>(P94*1000*2*($N$51+($F$50 * $R$156)))</f>
        <v>791.83296783561423</v>
      </c>
      <c r="Z132" s="1" t="s">
        <v>1036</v>
      </c>
    </row>
    <row r="133" spans="16:26">
      <c r="P133">
        <v>20</v>
      </c>
      <c r="Q133" s="1">
        <v>4.3250876500368296</v>
      </c>
      <c r="R133" s="1">
        <v>9.0554599454087494</v>
      </c>
      <c r="T133">
        <f t="shared" ref="T133:T136" si="2">(P95*1000*2*($N$51+($F$50 * $R$156)))</f>
        <v>3167.3318713424569</v>
      </c>
      <c r="Z133" s="1" t="s">
        <v>1037</v>
      </c>
    </row>
    <row r="134" spans="16:26">
      <c r="P134">
        <v>40</v>
      </c>
      <c r="Q134" s="1">
        <v>3.8167485377582899</v>
      </c>
      <c r="R134" s="1">
        <v>8.1041072998430295</v>
      </c>
      <c r="T134">
        <f t="shared" si="2"/>
        <v>6334.6637426849138</v>
      </c>
      <c r="Z134" s="1" t="s">
        <v>1038</v>
      </c>
    </row>
    <row r="135" spans="16:26">
      <c r="P135">
        <v>80</v>
      </c>
      <c r="Q135" s="1">
        <v>3.0335534904796502</v>
      </c>
      <c r="R135" s="1">
        <v>6.56441824227685</v>
      </c>
      <c r="T135">
        <f t="shared" si="2"/>
        <v>12669.327485369828</v>
      </c>
      <c r="Z135" s="1" t="s">
        <v>1039</v>
      </c>
    </row>
    <row r="136" spans="16:26">
      <c r="P136">
        <v>160</v>
      </c>
      <c r="Q136" s="1">
        <v>1.9539261467270099</v>
      </c>
      <c r="R136" s="1">
        <v>4.7284060536146901</v>
      </c>
      <c r="T136">
        <f t="shared" si="2"/>
        <v>25338.654970739655</v>
      </c>
      <c r="Z136" s="1" t="s">
        <v>1040</v>
      </c>
    </row>
    <row r="137" spans="16:26">
      <c r="Q137" s="1"/>
      <c r="Z137" s="2"/>
    </row>
    <row r="138" spans="16:26">
      <c r="Z138" s="1" t="s">
        <v>1041</v>
      </c>
    </row>
    <row r="139" spans="16:26">
      <c r="Z139" s="1" t="s">
        <v>1042</v>
      </c>
    </row>
    <row r="140" spans="16:26">
      <c r="Z140" s="1" t="s">
        <v>1043</v>
      </c>
    </row>
    <row r="141" spans="16:26">
      <c r="Z141" s="1" t="s">
        <v>1044</v>
      </c>
    </row>
    <row r="142" spans="16:26">
      <c r="Z142" s="1" t="s">
        <v>1045</v>
      </c>
    </row>
    <row r="143" spans="16:26">
      <c r="Z143" s="2"/>
    </row>
    <row r="144" spans="16:26">
      <c r="Z144" s="1" t="s">
        <v>1046</v>
      </c>
    </row>
    <row r="145" spans="17:26">
      <c r="Z145" s="1" t="s">
        <v>1047</v>
      </c>
    </row>
    <row r="146" spans="17:26">
      <c r="Z146" s="1" t="s">
        <v>1048</v>
      </c>
    </row>
    <row r="147" spans="17:26">
      <c r="Z147" s="1" t="s">
        <v>1049</v>
      </c>
    </row>
    <row r="148" spans="17:26">
      <c r="Z148" s="1" t="s">
        <v>1050</v>
      </c>
    </row>
    <row r="149" spans="17:26">
      <c r="Z149" s="2"/>
    </row>
    <row r="150" spans="17:26">
      <c r="Z150" s="1" t="s">
        <v>1051</v>
      </c>
    </row>
    <row r="151" spans="17:26">
      <c r="Z151" s="1" t="s">
        <v>1052</v>
      </c>
    </row>
    <row r="152" spans="17:26">
      <c r="Z152" s="1" t="s">
        <v>1053</v>
      </c>
    </row>
    <row r="153" spans="17:26">
      <c r="Z153" s="1" t="s">
        <v>1054</v>
      </c>
    </row>
    <row r="154" spans="17:26">
      <c r="Q154" s="1"/>
      <c r="R154" s="1" t="s">
        <v>1061</v>
      </c>
      <c r="Z154" s="1" t="s">
        <v>1055</v>
      </c>
    </row>
    <row r="155" spans="17:26">
      <c r="Q155" s="1" t="s">
        <v>856</v>
      </c>
      <c r="R155" s="1">
        <v>3.7354940555936002E-2</v>
      </c>
      <c r="Z155" s="2"/>
    </row>
    <row r="156" spans="17:26">
      <c r="Q156" s="1" t="s">
        <v>855</v>
      </c>
      <c r="R156" s="1">
        <v>2.63034808647956E-2</v>
      </c>
      <c r="Z156" s="1" t="s">
        <v>1056</v>
      </c>
    </row>
    <row r="157" spans="17:26">
      <c r="R157" s="1" t="s">
        <v>1062</v>
      </c>
      <c r="Z157" s="1" t="s">
        <v>1057</v>
      </c>
    </row>
    <row r="158" spans="17:26">
      <c r="Q158" s="1"/>
      <c r="R158" s="1" t="s">
        <v>1063</v>
      </c>
      <c r="Z158" s="1" t="s">
        <v>1058</v>
      </c>
    </row>
    <row r="159" spans="17:26">
      <c r="R159" s="1" t="s">
        <v>1064</v>
      </c>
      <c r="Z159" s="1" t="s">
        <v>1059</v>
      </c>
    </row>
    <row r="160" spans="17:26">
      <c r="Z160" s="1" t="s">
        <v>1060</v>
      </c>
    </row>
    <row r="168" spans="16:26">
      <c r="P168">
        <v>5</v>
      </c>
      <c r="Q168" s="1">
        <v>4.4430162161356002</v>
      </c>
      <c r="R168" s="1">
        <v>9.1210233488526793</v>
      </c>
      <c r="T168">
        <f>(P94*1000*2.5*($N$51+($F$50 * $R$191)))</f>
        <v>838.42168352699571</v>
      </c>
      <c r="Z168" s="1" t="s">
        <v>857</v>
      </c>
    </row>
    <row r="169" spans="16:26">
      <c r="P169">
        <v>20</v>
      </c>
      <c r="Q169" s="1">
        <v>4.0297639132227498</v>
      </c>
      <c r="R169" s="1">
        <v>8.4995807410547393</v>
      </c>
      <c r="T169">
        <f t="shared" ref="T169:T172" si="3">(P95*1000*2.5*($N$51+($F$50 * $R$191)))</f>
        <v>3353.6867341079828</v>
      </c>
      <c r="Z169" s="1" t="s">
        <v>858</v>
      </c>
    </row>
    <row r="170" spans="16:26">
      <c r="P170">
        <v>40</v>
      </c>
      <c r="Q170" s="1">
        <v>3.5263238383907201</v>
      </c>
      <c r="R170" s="1">
        <v>7.4811316446734804</v>
      </c>
      <c r="T170">
        <f t="shared" si="3"/>
        <v>6707.3734682159657</v>
      </c>
      <c r="Z170" s="1" t="s">
        <v>859</v>
      </c>
    </row>
    <row r="171" spans="16:26">
      <c r="P171">
        <v>80</v>
      </c>
      <c r="Q171" s="1">
        <v>2.8843571984462901</v>
      </c>
      <c r="R171" s="1">
        <v>6.2527912440686402</v>
      </c>
      <c r="T171">
        <f t="shared" si="3"/>
        <v>13414.746936431931</v>
      </c>
      <c r="Z171" s="1" t="s">
        <v>860</v>
      </c>
    </row>
    <row r="172" spans="16:26">
      <c r="P172">
        <v>160</v>
      </c>
      <c r="Q172" s="1">
        <v>1.84297663044213</v>
      </c>
      <c r="R172" s="1">
        <v>4.2172305465303301</v>
      </c>
      <c r="T172">
        <f t="shared" si="3"/>
        <v>26829.493872863863</v>
      </c>
      <c r="Z172" s="1" t="s">
        <v>861</v>
      </c>
    </row>
    <row r="173" spans="16:26">
      <c r="Q173" s="1"/>
      <c r="Z173" s="2"/>
    </row>
    <row r="174" spans="16:26">
      <c r="Z174" s="1" t="s">
        <v>862</v>
      </c>
    </row>
    <row r="175" spans="16:26">
      <c r="Q175" s="1"/>
      <c r="Z175" s="1" t="s">
        <v>863</v>
      </c>
    </row>
    <row r="176" spans="16:26">
      <c r="Q176" s="1"/>
      <c r="Z176" s="1" t="s">
        <v>864</v>
      </c>
    </row>
    <row r="177" spans="17:26">
      <c r="Z177" s="1" t="s">
        <v>865</v>
      </c>
    </row>
    <row r="178" spans="17:26">
      <c r="Z178" s="1" t="s">
        <v>866</v>
      </c>
    </row>
    <row r="179" spans="17:26">
      <c r="Z179" s="2"/>
    </row>
    <row r="180" spans="17:26">
      <c r="Z180" s="1" t="s">
        <v>867</v>
      </c>
    </row>
    <row r="181" spans="17:26">
      <c r="Z181" s="1" t="s">
        <v>868</v>
      </c>
    </row>
    <row r="182" spans="17:26">
      <c r="Z182" s="1" t="s">
        <v>869</v>
      </c>
    </row>
    <row r="183" spans="17:26">
      <c r="Z183" s="1" t="s">
        <v>870</v>
      </c>
    </row>
    <row r="184" spans="17:26">
      <c r="Z184" s="1" t="s">
        <v>871</v>
      </c>
    </row>
    <row r="185" spans="17:26">
      <c r="Z185" s="2"/>
    </row>
    <row r="186" spans="17:26">
      <c r="Z186" s="1" t="s">
        <v>872</v>
      </c>
    </row>
    <row r="187" spans="17:26">
      <c r="Z187" s="1" t="s">
        <v>873</v>
      </c>
    </row>
    <row r="188" spans="17:26">
      <c r="Z188" s="1" t="s">
        <v>874</v>
      </c>
    </row>
    <row r="189" spans="17:26">
      <c r="Q189" s="1"/>
      <c r="R189" s="1" t="s">
        <v>882</v>
      </c>
      <c r="Z189" s="1" t="s">
        <v>875</v>
      </c>
    </row>
    <row r="190" spans="17:26">
      <c r="Q190" s="1" t="s">
        <v>856</v>
      </c>
      <c r="R190" s="1">
        <v>2.9489898895177301E-2</v>
      </c>
      <c r="Z190" s="1" t="s">
        <v>876</v>
      </c>
    </row>
    <row r="191" spans="17:26">
      <c r="Q191" s="1" t="s">
        <v>855</v>
      </c>
      <c r="R191" s="1">
        <v>2.10070329434607E-2</v>
      </c>
      <c r="Z191" s="2"/>
    </row>
    <row r="192" spans="17:26">
      <c r="Q192" s="1"/>
      <c r="R192" s="1" t="s">
        <v>883</v>
      </c>
      <c r="Z192" s="1" t="s">
        <v>877</v>
      </c>
    </row>
    <row r="193" spans="16:26">
      <c r="Q193" s="1"/>
      <c r="R193" s="1" t="s">
        <v>884</v>
      </c>
      <c r="Z193" s="1" t="s">
        <v>878</v>
      </c>
    </row>
    <row r="194" spans="16:26">
      <c r="Q194" s="1"/>
      <c r="R194" s="1" t="s">
        <v>885</v>
      </c>
      <c r="Z194" s="1" t="s">
        <v>879</v>
      </c>
    </row>
    <row r="195" spans="16:26">
      <c r="Z195" s="1" t="s">
        <v>880</v>
      </c>
    </row>
    <row r="196" spans="16:26">
      <c r="Z196" s="1" t="s">
        <v>881</v>
      </c>
    </row>
    <row r="205" spans="16:26">
      <c r="P205">
        <v>5</v>
      </c>
      <c r="Q205" s="1">
        <v>4.5095854796324799</v>
      </c>
      <c r="R205" s="1">
        <v>9.4306296295267504</v>
      </c>
      <c r="T205">
        <f>(P94*1000*3*($N$51+($F$50 * $R$229)))</f>
        <v>885.19861022197449</v>
      </c>
      <c r="Z205" s="1" t="s">
        <v>886</v>
      </c>
    </row>
    <row r="206" spans="16:26">
      <c r="P206">
        <v>20</v>
      </c>
      <c r="Q206" s="1">
        <v>3.99983167617955</v>
      </c>
      <c r="R206" s="1">
        <v>8.5040986120432898</v>
      </c>
      <c r="T206">
        <f t="shared" ref="T206:T209" si="4">(P95*1000*3*($N$51+($F$50 * $R$229)))</f>
        <v>3540.794440887898</v>
      </c>
      <c r="Z206" s="1" t="s">
        <v>887</v>
      </c>
    </row>
    <row r="207" spans="16:26">
      <c r="P207">
        <v>40</v>
      </c>
      <c r="Q207" s="1">
        <v>3.4085075827018301</v>
      </c>
      <c r="R207" s="1">
        <v>7.1506922330596199</v>
      </c>
      <c r="T207">
        <f t="shared" si="4"/>
        <v>7081.5888817757959</v>
      </c>
      <c r="Z207" s="1" t="s">
        <v>888</v>
      </c>
    </row>
    <row r="208" spans="16:26">
      <c r="P208">
        <v>80</v>
      </c>
      <c r="Q208" s="1">
        <v>2.60716371102591</v>
      </c>
      <c r="R208" s="1">
        <v>5.71440832309397</v>
      </c>
      <c r="T208">
        <f t="shared" si="4"/>
        <v>14163.177763551592</v>
      </c>
      <c r="Z208" s="1" t="s">
        <v>889</v>
      </c>
    </row>
    <row r="209" spans="16:26">
      <c r="P209">
        <v>160</v>
      </c>
      <c r="Q209" s="1">
        <v>1.49060797134974</v>
      </c>
      <c r="R209" s="1">
        <v>3.87735806086393</v>
      </c>
      <c r="T209">
        <f t="shared" si="4"/>
        <v>28326.355527103184</v>
      </c>
      <c r="Z209" s="1" t="s">
        <v>890</v>
      </c>
    </row>
    <row r="210" spans="16:26">
      <c r="Q210" s="1"/>
      <c r="Z210" s="2"/>
    </row>
    <row r="211" spans="16:26">
      <c r="Z211" s="1" t="s">
        <v>891</v>
      </c>
    </row>
    <row r="212" spans="16:26">
      <c r="Z212" s="1" t="s">
        <v>892</v>
      </c>
    </row>
    <row r="213" spans="16:26">
      <c r="Q213" s="1"/>
      <c r="Z213" s="1" t="s">
        <v>893</v>
      </c>
    </row>
    <row r="214" spans="16:26">
      <c r="Q214" s="1"/>
      <c r="Z214" s="1" t="s">
        <v>894</v>
      </c>
    </row>
    <row r="215" spans="16:26">
      <c r="Z215" s="1" t="s">
        <v>895</v>
      </c>
    </row>
    <row r="216" spans="16:26">
      <c r="Z216" s="2"/>
    </row>
    <row r="217" spans="16:26">
      <c r="Z217" s="1" t="s">
        <v>896</v>
      </c>
    </row>
    <row r="218" spans="16:26">
      <c r="Z218" s="1" t="s">
        <v>897</v>
      </c>
    </row>
    <row r="219" spans="16:26">
      <c r="Z219" s="1" t="s">
        <v>898</v>
      </c>
    </row>
    <row r="220" spans="16:26">
      <c r="Z220" s="1" t="s">
        <v>899</v>
      </c>
    </row>
    <row r="221" spans="16:26">
      <c r="Z221" s="1" t="s">
        <v>900</v>
      </c>
    </row>
    <row r="222" spans="16:26">
      <c r="Z222" s="2"/>
    </row>
    <row r="223" spans="16:26">
      <c r="Z223" s="1" t="s">
        <v>901</v>
      </c>
    </row>
    <row r="224" spans="16:26">
      <c r="Z224" s="1" t="s">
        <v>902</v>
      </c>
    </row>
    <row r="225" spans="17:26">
      <c r="Z225" s="1" t="s">
        <v>903</v>
      </c>
    </row>
    <row r="226" spans="17:26">
      <c r="Z226" s="1" t="s">
        <v>904</v>
      </c>
    </row>
    <row r="227" spans="17:26">
      <c r="Q227" s="1"/>
      <c r="R227" s="1" t="s">
        <v>911</v>
      </c>
      <c r="Z227" s="1" t="s">
        <v>905</v>
      </c>
    </row>
    <row r="228" spans="17:26">
      <c r="Q228" s="1" t="s">
        <v>856</v>
      </c>
      <c r="R228" s="1">
        <v>2.8467447042270302E-2</v>
      </c>
      <c r="Z228" s="2"/>
    </row>
    <row r="229" spans="17:26">
      <c r="Q229" s="1" t="s">
        <v>855</v>
      </c>
      <c r="R229" s="1">
        <v>1.7481555610967401E-2</v>
      </c>
      <c r="Z229" s="1" t="s">
        <v>906</v>
      </c>
    </row>
    <row r="230" spans="17:26">
      <c r="Q230" s="1"/>
      <c r="R230" s="1" t="s">
        <v>912</v>
      </c>
      <c r="Z230" s="1" t="s">
        <v>907</v>
      </c>
    </row>
    <row r="231" spans="17:26">
      <c r="Q231" s="1"/>
      <c r="R231" s="1" t="s">
        <v>913</v>
      </c>
      <c r="Z231" s="1" t="s">
        <v>908</v>
      </c>
    </row>
    <row r="232" spans="17:26">
      <c r="Q232" s="1"/>
      <c r="R232" s="1" t="s">
        <v>914</v>
      </c>
      <c r="Z232" s="1" t="s">
        <v>909</v>
      </c>
    </row>
    <row r="233" spans="17:26">
      <c r="Z233" s="1" t="s">
        <v>910</v>
      </c>
    </row>
    <row r="244" spans="16:26">
      <c r="P244">
        <v>5</v>
      </c>
      <c r="Q244" s="1">
        <v>4.4633628934070098</v>
      </c>
      <c r="R244" s="1">
        <v>9.1514486800881798</v>
      </c>
      <c r="T244">
        <f>(P94*1000*3.5*($N$51+($F$50 * $R$268)))</f>
        <v>932.10523401482169</v>
      </c>
      <c r="Z244" s="1" t="s">
        <v>915</v>
      </c>
    </row>
    <row r="245" spans="16:26">
      <c r="P245">
        <v>20</v>
      </c>
      <c r="Q245" s="1">
        <v>3.94451597861545</v>
      </c>
      <c r="R245" s="1">
        <v>8.2881212667547199</v>
      </c>
      <c r="T245">
        <f t="shared" ref="T245:T248" si="5">(P95*1000*3.5*($N$51+($F$50 * $R$268)))</f>
        <v>3728.4209360592868</v>
      </c>
      <c r="Z245" s="1" t="s">
        <v>916</v>
      </c>
    </row>
    <row r="246" spans="16:26">
      <c r="P246">
        <v>40</v>
      </c>
      <c r="Q246" s="1">
        <v>3.3000742968968901</v>
      </c>
      <c r="R246" s="1">
        <v>6.9056210608555899</v>
      </c>
      <c r="T246">
        <f t="shared" si="5"/>
        <v>7456.8418721185735</v>
      </c>
      <c r="Z246" s="1" t="s">
        <v>917</v>
      </c>
    </row>
    <row r="247" spans="16:26">
      <c r="P247">
        <v>80</v>
      </c>
      <c r="Q247" s="1">
        <v>2.4467719912792698</v>
      </c>
      <c r="R247" s="1">
        <v>5.4160472390300898</v>
      </c>
      <c r="T247">
        <f t="shared" si="5"/>
        <v>14913.683744237147</v>
      </c>
      <c r="Z247" s="1" t="s">
        <v>918</v>
      </c>
    </row>
    <row r="248" spans="16:26">
      <c r="P248">
        <v>160</v>
      </c>
      <c r="Q248" s="1">
        <v>1.28900706109549</v>
      </c>
      <c r="R248" s="1">
        <v>3.0568263859341802</v>
      </c>
      <c r="T248">
        <f t="shared" si="5"/>
        <v>29827.367488474294</v>
      </c>
      <c r="Z248" s="1" t="s">
        <v>919</v>
      </c>
    </row>
    <row r="249" spans="16:26">
      <c r="Z249" s="2"/>
    </row>
    <row r="250" spans="16:26">
      <c r="Z250" s="1" t="s">
        <v>920</v>
      </c>
    </row>
    <row r="251" spans="16:26">
      <c r="Z251" s="1" t="s">
        <v>921</v>
      </c>
    </row>
    <row r="252" spans="16:26">
      <c r="Z252" s="1" t="s">
        <v>922</v>
      </c>
    </row>
    <row r="253" spans="16:26">
      <c r="Z253" s="1" t="s">
        <v>923</v>
      </c>
    </row>
    <row r="254" spans="16:26">
      <c r="Z254" s="1" t="s">
        <v>924</v>
      </c>
    </row>
    <row r="255" spans="16:26">
      <c r="Z255" s="2"/>
    </row>
    <row r="256" spans="16:26">
      <c r="Z256" s="1" t="s">
        <v>925</v>
      </c>
    </row>
    <row r="257" spans="17:26">
      <c r="Z257" s="1" t="s">
        <v>926</v>
      </c>
    </row>
    <row r="258" spans="17:26">
      <c r="Z258" s="1" t="s">
        <v>927</v>
      </c>
    </row>
    <row r="259" spans="17:26">
      <c r="Z259" s="1" t="s">
        <v>928</v>
      </c>
    </row>
    <row r="260" spans="17:26">
      <c r="Z260" s="1" t="s">
        <v>929</v>
      </c>
    </row>
    <row r="261" spans="17:26">
      <c r="Z261" s="2"/>
    </row>
    <row r="262" spans="17:26">
      <c r="Z262" s="1" t="s">
        <v>930</v>
      </c>
    </row>
    <row r="263" spans="17:26">
      <c r="Z263" s="1" t="s">
        <v>931</v>
      </c>
    </row>
    <row r="264" spans="17:26">
      <c r="Z264" s="1" t="s">
        <v>932</v>
      </c>
    </row>
    <row r="265" spans="17:26">
      <c r="Z265" s="1" t="s">
        <v>933</v>
      </c>
    </row>
    <row r="266" spans="17:26">
      <c r="Q266" s="1"/>
      <c r="R266" s="1" t="s">
        <v>940</v>
      </c>
      <c r="Z266" s="1" t="s">
        <v>934</v>
      </c>
    </row>
    <row r="267" spans="17:26">
      <c r="Q267" s="1" t="s">
        <v>856</v>
      </c>
      <c r="R267" s="1">
        <v>2.4708699089407999E-2</v>
      </c>
      <c r="Z267" s="2"/>
    </row>
    <row r="268" spans="17:26">
      <c r="Q268" s="1" t="s">
        <v>855</v>
      </c>
      <c r="R268" s="1">
        <v>1.49665990346254E-2</v>
      </c>
      <c r="Z268" s="1" t="s">
        <v>935</v>
      </c>
    </row>
    <row r="269" spans="17:26">
      <c r="R269" s="1" t="s">
        <v>941</v>
      </c>
      <c r="Z269" s="1" t="s">
        <v>936</v>
      </c>
    </row>
    <row r="270" spans="17:26">
      <c r="Q270" s="1"/>
      <c r="R270" s="1" t="s">
        <v>942</v>
      </c>
      <c r="Z270" s="1" t="s">
        <v>937</v>
      </c>
    </row>
    <row r="271" spans="17:26">
      <c r="R271" s="1" t="s">
        <v>943</v>
      </c>
      <c r="Z271" s="1" t="s">
        <v>938</v>
      </c>
    </row>
    <row r="272" spans="17:26">
      <c r="Z272" s="1" t="s">
        <v>939</v>
      </c>
    </row>
    <row r="281" spans="16:26">
      <c r="P281">
        <v>5</v>
      </c>
      <c r="Q281" s="1">
        <v>4.2853843598332002</v>
      </c>
      <c r="R281" s="1">
        <v>8.9535549821262599</v>
      </c>
      <c r="T281">
        <f>(P94*1000*4*($N$51+($F$50 * $R$305)))</f>
        <v>979.10667409232485</v>
      </c>
      <c r="Z281" s="1" t="s">
        <v>948</v>
      </c>
    </row>
    <row r="282" spans="16:26">
      <c r="P282">
        <v>20</v>
      </c>
      <c r="Q282" s="1">
        <v>3.6922781933446198</v>
      </c>
      <c r="R282" s="1">
        <v>7.7672000796475498</v>
      </c>
      <c r="T282">
        <f t="shared" ref="T282:T285" si="6">(P95*1000*4*($N$51+($F$50 * $R$305)))</f>
        <v>3916.4266963692994</v>
      </c>
      <c r="Z282" s="1" t="s">
        <v>949</v>
      </c>
    </row>
    <row r="283" spans="16:26">
      <c r="P283">
        <v>40</v>
      </c>
      <c r="Q283" s="1">
        <v>3.1354159080089801</v>
      </c>
      <c r="R283" s="1">
        <v>6.7165641568878103</v>
      </c>
      <c r="T283">
        <f t="shared" si="6"/>
        <v>7832.8533927385988</v>
      </c>
      <c r="Z283" s="1" t="s">
        <v>950</v>
      </c>
    </row>
    <row r="284" spans="16:26">
      <c r="P284">
        <v>80</v>
      </c>
      <c r="Q284" s="1">
        <v>2.1885050786294902</v>
      </c>
      <c r="R284" s="1">
        <v>5.03767368179677</v>
      </c>
      <c r="T284">
        <f t="shared" si="6"/>
        <v>15665.706785477198</v>
      </c>
      <c r="Z284" s="1" t="s">
        <v>951</v>
      </c>
    </row>
    <row r="285" spans="16:26">
      <c r="P285">
        <v>160</v>
      </c>
      <c r="Q285" s="1">
        <v>1.12132314017408</v>
      </c>
      <c r="R285" s="1">
        <v>3.0774833829783801</v>
      </c>
      <c r="T285">
        <f t="shared" si="6"/>
        <v>31331.413570954395</v>
      </c>
      <c r="Z285" s="1" t="s">
        <v>952</v>
      </c>
    </row>
    <row r="286" spans="16:26">
      <c r="Z286" s="2"/>
    </row>
    <row r="287" spans="16:26">
      <c r="Z287" s="1" t="s">
        <v>953</v>
      </c>
    </row>
    <row r="288" spans="16:26">
      <c r="Z288" s="1" t="s">
        <v>954</v>
      </c>
    </row>
    <row r="289" spans="17:26">
      <c r="Z289" s="1" t="s">
        <v>955</v>
      </c>
    </row>
    <row r="290" spans="17:26">
      <c r="Z290" s="1" t="s">
        <v>956</v>
      </c>
    </row>
    <row r="291" spans="17:26">
      <c r="Z291" s="1" t="s">
        <v>957</v>
      </c>
    </row>
    <row r="292" spans="17:26">
      <c r="Z292" s="2"/>
    </row>
    <row r="293" spans="17:26">
      <c r="Z293" s="1" t="s">
        <v>958</v>
      </c>
    </row>
    <row r="294" spans="17:26">
      <c r="Z294" s="1" t="s">
        <v>959</v>
      </c>
    </row>
    <row r="295" spans="17:26">
      <c r="Z295" s="1" t="s">
        <v>960</v>
      </c>
    </row>
    <row r="296" spans="17:26">
      <c r="Z296" s="1" t="s">
        <v>961</v>
      </c>
    </row>
    <row r="297" spans="17:26">
      <c r="Z297" s="1" t="s">
        <v>962</v>
      </c>
    </row>
    <row r="298" spans="17:26">
      <c r="Z298" s="2"/>
    </row>
    <row r="299" spans="17:26">
      <c r="Z299" s="1" t="s">
        <v>963</v>
      </c>
    </row>
    <row r="300" spans="17:26">
      <c r="Z300" s="1" t="s">
        <v>964</v>
      </c>
    </row>
    <row r="301" spans="17:26">
      <c r="Z301" s="1" t="s">
        <v>965</v>
      </c>
    </row>
    <row r="302" spans="17:26">
      <c r="Z302" s="1" t="s">
        <v>966</v>
      </c>
    </row>
    <row r="303" spans="17:26">
      <c r="Q303" s="1"/>
      <c r="R303" s="1" t="s">
        <v>944</v>
      </c>
      <c r="Z303" s="1" t="s">
        <v>967</v>
      </c>
    </row>
    <row r="304" spans="17:26">
      <c r="Q304" s="1" t="s">
        <v>856</v>
      </c>
      <c r="R304" s="1">
        <v>2.40140877270738E-2</v>
      </c>
      <c r="Z304" s="2"/>
    </row>
    <row r="305" spans="17:26">
      <c r="Q305" s="1" t="s">
        <v>855</v>
      </c>
      <c r="R305" s="1">
        <v>1.3082455127033E-2</v>
      </c>
      <c r="Z305" s="1" t="s">
        <v>968</v>
      </c>
    </row>
    <row r="306" spans="17:26">
      <c r="R306" s="1" t="s">
        <v>945</v>
      </c>
      <c r="Z306" s="1" t="s">
        <v>969</v>
      </c>
    </row>
    <row r="307" spans="17:26">
      <c r="Q307" s="1"/>
      <c r="R307" s="1" t="s">
        <v>946</v>
      </c>
      <c r="Z307" s="1" t="s">
        <v>970</v>
      </c>
    </row>
    <row r="308" spans="17:26">
      <c r="R308" s="1" t="s">
        <v>947</v>
      </c>
      <c r="Z308" s="1" t="s">
        <v>971</v>
      </c>
    </row>
    <row r="309" spans="17:26">
      <c r="Z309" s="1" t="s">
        <v>972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1B2E-8C1D-4327-AB04-F9E850DBBE43}">
  <dimension ref="A1:E31"/>
  <sheetViews>
    <sheetView workbookViewId="0">
      <selection activeCell="I10" sqref="I10"/>
    </sheetView>
  </sheetViews>
  <sheetFormatPr defaultRowHeight="14.4"/>
  <sheetData>
    <row r="1" spans="1:5">
      <c r="A1" s="1" t="s">
        <v>832</v>
      </c>
      <c r="E1" s="1" t="s">
        <v>840</v>
      </c>
    </row>
    <row r="2" spans="1:5">
      <c r="A2" s="1" t="s">
        <v>78</v>
      </c>
      <c r="E2" s="1" t="s">
        <v>841</v>
      </c>
    </row>
    <row r="3" spans="1:5">
      <c r="A3" s="1" t="s">
        <v>74</v>
      </c>
      <c r="E3" s="1" t="s">
        <v>842</v>
      </c>
    </row>
    <row r="4" spans="1:5">
      <c r="A4" s="2"/>
      <c r="E4" s="1" t="s">
        <v>843</v>
      </c>
    </row>
    <row r="5" spans="1:5">
      <c r="A5" s="1" t="s">
        <v>833</v>
      </c>
      <c r="E5" s="1" t="s">
        <v>844</v>
      </c>
    </row>
    <row r="6" spans="1:5">
      <c r="A6" s="1" t="s">
        <v>83</v>
      </c>
      <c r="E6" s="1" t="s">
        <v>845</v>
      </c>
    </row>
    <row r="7" spans="1:5">
      <c r="A7" s="1" t="s">
        <v>74</v>
      </c>
      <c r="E7" s="1" t="s">
        <v>846</v>
      </c>
    </row>
    <row r="8" spans="1:5">
      <c r="A8" s="2"/>
      <c r="E8" s="1" t="s">
        <v>847</v>
      </c>
    </row>
    <row r="9" spans="1:5">
      <c r="A9" s="1" t="s">
        <v>834</v>
      </c>
    </row>
    <row r="10" spans="1:5">
      <c r="A10" s="1" t="s">
        <v>73</v>
      </c>
      <c r="E10" t="s">
        <v>848</v>
      </c>
    </row>
    <row r="11" spans="1:5">
      <c r="A11" s="1" t="s">
        <v>74</v>
      </c>
      <c r="E11" t="s">
        <v>849</v>
      </c>
    </row>
    <row r="12" spans="1:5">
      <c r="A12" s="2"/>
      <c r="E12" t="s">
        <v>850</v>
      </c>
    </row>
    <row r="13" spans="1:5">
      <c r="A13" s="1" t="s">
        <v>835</v>
      </c>
      <c r="E13" t="s">
        <v>851</v>
      </c>
    </row>
    <row r="14" spans="1:5">
      <c r="A14" s="1" t="s">
        <v>86</v>
      </c>
      <c r="E14" t="s">
        <v>852</v>
      </c>
    </row>
    <row r="15" spans="1:5">
      <c r="A15" s="1" t="s">
        <v>77</v>
      </c>
      <c r="E15" t="s">
        <v>853</v>
      </c>
    </row>
    <row r="16" spans="1:5">
      <c r="A16" s="2"/>
    </row>
    <row r="17" spans="1:1">
      <c r="A17" s="1" t="s">
        <v>836</v>
      </c>
    </row>
    <row r="18" spans="1:1">
      <c r="A18" s="1" t="s">
        <v>88</v>
      </c>
    </row>
    <row r="19" spans="1:1">
      <c r="A19" s="1" t="s">
        <v>75</v>
      </c>
    </row>
    <row r="20" spans="1:1">
      <c r="A20" s="2"/>
    </row>
    <row r="21" spans="1:1">
      <c r="A21" s="1" t="s">
        <v>837</v>
      </c>
    </row>
    <row r="22" spans="1:1">
      <c r="A22" s="1" t="s">
        <v>79</v>
      </c>
    </row>
    <row r="23" spans="1:1">
      <c r="A23" s="1" t="s">
        <v>80</v>
      </c>
    </row>
    <row r="24" spans="1:1">
      <c r="A24" s="2"/>
    </row>
    <row r="25" spans="1:1">
      <c r="A25" s="1" t="s">
        <v>838</v>
      </c>
    </row>
    <row r="26" spans="1:1">
      <c r="A26" s="1" t="s">
        <v>91</v>
      </c>
    </row>
    <row r="27" spans="1:1">
      <c r="A27" s="1" t="s">
        <v>76</v>
      </c>
    </row>
    <row r="28" spans="1:1">
      <c r="A28" s="2"/>
    </row>
    <row r="29" spans="1:1">
      <c r="A29" s="1" t="s">
        <v>839</v>
      </c>
    </row>
    <row r="30" spans="1:1">
      <c r="A30" s="1" t="s">
        <v>71</v>
      </c>
    </row>
    <row r="31" spans="1:1">
      <c r="A31" s="1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2D17-E515-4641-BC92-A76D8264E0DA}">
  <dimension ref="A1:Z308"/>
  <sheetViews>
    <sheetView tabSelected="1" topLeftCell="A53" zoomScale="70" zoomScaleNormal="70" workbookViewId="0">
      <selection activeCell="W58" sqref="W58"/>
    </sheetView>
  </sheetViews>
  <sheetFormatPr defaultRowHeight="14.4"/>
  <sheetData>
    <row r="1" spans="1:13">
      <c r="A1" s="1" t="s">
        <v>127</v>
      </c>
      <c r="E1" s="1" t="s">
        <v>133</v>
      </c>
      <c r="I1" s="1" t="s">
        <v>127</v>
      </c>
      <c r="M1" s="1" t="s">
        <v>161</v>
      </c>
    </row>
    <row r="2" spans="1:13">
      <c r="A2" s="1" t="s">
        <v>78</v>
      </c>
      <c r="E2" s="1" t="s">
        <v>134</v>
      </c>
      <c r="I2" s="1" t="s">
        <v>158</v>
      </c>
      <c r="M2" s="1" t="s">
        <v>162</v>
      </c>
    </row>
    <row r="3" spans="1:13">
      <c r="A3" s="1" t="s">
        <v>74</v>
      </c>
      <c r="E3" s="1" t="s">
        <v>135</v>
      </c>
      <c r="I3" s="2"/>
      <c r="M3" s="1" t="s">
        <v>163</v>
      </c>
    </row>
    <row r="4" spans="1:13">
      <c r="A4" s="2"/>
      <c r="E4" s="1" t="s">
        <v>136</v>
      </c>
      <c r="I4" s="1" t="s">
        <v>128</v>
      </c>
      <c r="M4" s="1" t="s">
        <v>164</v>
      </c>
    </row>
    <row r="5" spans="1:13">
      <c r="A5" s="1" t="s">
        <v>128</v>
      </c>
      <c r="E5" s="1" t="s">
        <v>137</v>
      </c>
      <c r="I5" s="1" t="s">
        <v>151</v>
      </c>
      <c r="M5" s="1" t="s">
        <v>165</v>
      </c>
    </row>
    <row r="6" spans="1:13">
      <c r="A6" s="1" t="s">
        <v>83</v>
      </c>
      <c r="E6" s="1" t="s">
        <v>138</v>
      </c>
      <c r="I6" s="2"/>
      <c r="M6" s="1" t="s">
        <v>166</v>
      </c>
    </row>
    <row r="7" spans="1:13">
      <c r="A7" s="1" t="s">
        <v>74</v>
      </c>
      <c r="E7" s="1" t="s">
        <v>139</v>
      </c>
      <c r="I7" s="1" t="s">
        <v>129</v>
      </c>
      <c r="M7" s="1" t="s">
        <v>167</v>
      </c>
    </row>
    <row r="8" spans="1:13">
      <c r="A8" s="2"/>
      <c r="E8" s="1" t="s">
        <v>140</v>
      </c>
      <c r="I8" s="1" t="s">
        <v>157</v>
      </c>
      <c r="M8" s="1" t="s">
        <v>168</v>
      </c>
    </row>
    <row r="9" spans="1:13">
      <c r="A9" s="1" t="s">
        <v>129</v>
      </c>
      <c r="I9" s="2"/>
    </row>
    <row r="10" spans="1:13">
      <c r="A10" s="1" t="s">
        <v>73</v>
      </c>
      <c r="E10" s="1" t="s">
        <v>143</v>
      </c>
      <c r="I10" s="1" t="s">
        <v>130</v>
      </c>
    </row>
    <row r="11" spans="1:13">
      <c r="A11" s="1" t="s">
        <v>74</v>
      </c>
      <c r="E11" s="1" t="s">
        <v>144</v>
      </c>
      <c r="I11" s="1" t="s">
        <v>152</v>
      </c>
    </row>
    <row r="12" spans="1:13">
      <c r="A12" s="2"/>
      <c r="E12" s="1" t="s">
        <v>145</v>
      </c>
      <c r="I12" s="2"/>
    </row>
    <row r="13" spans="1:13">
      <c r="A13" s="1" t="s">
        <v>130</v>
      </c>
      <c r="E13" s="1" t="s">
        <v>146</v>
      </c>
      <c r="I13" s="1" t="s">
        <v>131</v>
      </c>
    </row>
    <row r="14" spans="1:13">
      <c r="A14" s="1" t="s">
        <v>86</v>
      </c>
      <c r="E14" s="1" t="s">
        <v>147</v>
      </c>
      <c r="I14" s="1" t="s">
        <v>153</v>
      </c>
    </row>
    <row r="15" spans="1:13">
      <c r="A15" s="1" t="s">
        <v>77</v>
      </c>
      <c r="E15" s="1" t="s">
        <v>148</v>
      </c>
      <c r="I15" s="2"/>
    </row>
    <row r="16" spans="1:13">
      <c r="A16" s="2"/>
      <c r="E16" s="1" t="s">
        <v>149</v>
      </c>
      <c r="I16" s="1" t="s">
        <v>142</v>
      </c>
    </row>
    <row r="17" spans="1:13">
      <c r="A17" s="1" t="s">
        <v>131</v>
      </c>
      <c r="E17" s="1" t="s">
        <v>150</v>
      </c>
      <c r="I17" s="1" t="s">
        <v>154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141</v>
      </c>
    </row>
    <row r="20" spans="1:13">
      <c r="A20" s="2"/>
      <c r="I20" s="1" t="s">
        <v>155</v>
      </c>
    </row>
    <row r="21" spans="1:13">
      <c r="A21" s="1" t="s">
        <v>142</v>
      </c>
      <c r="I21" s="2"/>
    </row>
    <row r="22" spans="1:13">
      <c r="A22" s="1" t="s">
        <v>79</v>
      </c>
      <c r="I22" s="1" t="s">
        <v>132</v>
      </c>
    </row>
    <row r="23" spans="1:13">
      <c r="A23" s="1" t="s">
        <v>80</v>
      </c>
      <c r="I23" s="1" t="s">
        <v>156</v>
      </c>
    </row>
    <row r="24" spans="1:13">
      <c r="A24" s="2"/>
    </row>
    <row r="25" spans="1:13">
      <c r="A25" s="1" t="s">
        <v>141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</row>
    <row r="29" spans="1:13">
      <c r="A29" s="1" t="s">
        <v>132</v>
      </c>
    </row>
    <row r="30" spans="1:13">
      <c r="A30" s="1" t="s">
        <v>71</v>
      </c>
    </row>
    <row r="31" spans="1:13">
      <c r="A31" s="1" t="s">
        <v>72</v>
      </c>
    </row>
    <row r="32" spans="1:13">
      <c r="M32" s="1" t="s">
        <v>159</v>
      </c>
    </row>
    <row r="46" spans="4:5">
      <c r="D46" s="5" t="s">
        <v>1249</v>
      </c>
      <c r="E46" s="1">
        <v>0.98347703349930005</v>
      </c>
    </row>
    <row r="47" spans="4:5">
      <c r="D47" s="5" t="s">
        <v>1254</v>
      </c>
      <c r="E47" s="1" t="s">
        <v>1250</v>
      </c>
    </row>
    <row r="48" spans="4:5">
      <c r="D48" s="5" t="s">
        <v>1255</v>
      </c>
      <c r="E48" s="1" t="s">
        <v>1251</v>
      </c>
    </row>
    <row r="49" spans="5:26">
      <c r="E49" s="1" t="s">
        <v>1252</v>
      </c>
    </row>
    <row r="50" spans="5:26">
      <c r="E50" s="1" t="s">
        <v>1253</v>
      </c>
      <c r="M50" s="1" t="s">
        <v>160</v>
      </c>
    </row>
    <row r="52" spans="5:26">
      <c r="Z52" s="1" t="s">
        <v>1065</v>
      </c>
    </row>
    <row r="53" spans="5:26">
      <c r="Z53" s="1" t="s">
        <v>1066</v>
      </c>
    </row>
    <row r="54" spans="5:26">
      <c r="Q54" s="5" t="s">
        <v>1247</v>
      </c>
      <c r="R54" s="5" t="s">
        <v>855</v>
      </c>
      <c r="S54" s="5" t="s">
        <v>1248</v>
      </c>
      <c r="V54" s="5" t="s">
        <v>1249</v>
      </c>
      <c r="Z54" s="1" t="s">
        <v>1067</v>
      </c>
    </row>
    <row r="55" spans="5:26">
      <c r="Q55" s="1">
        <v>5</v>
      </c>
      <c r="R55" s="1">
        <v>5.2177780432963798</v>
      </c>
      <c r="S55" s="1">
        <v>10.643400550159701</v>
      </c>
      <c r="V55" s="1">
        <v>0.99757310494724305</v>
      </c>
      <c r="Z55" s="1" t="s">
        <v>1068</v>
      </c>
    </row>
    <row r="56" spans="5:26">
      <c r="Q56" s="1">
        <v>20</v>
      </c>
      <c r="R56" s="1">
        <v>4.9002982249251001</v>
      </c>
      <c r="S56" s="1">
        <v>9.9617271905581593</v>
      </c>
      <c r="V56" s="1">
        <v>0.99762812286329206</v>
      </c>
      <c r="Z56" s="1" t="s">
        <v>1069</v>
      </c>
    </row>
    <row r="57" spans="5:26">
      <c r="Q57" s="1">
        <v>40</v>
      </c>
      <c r="R57" s="1">
        <v>4.3261073349770696</v>
      </c>
      <c r="S57" s="1">
        <v>8.9851289896995805</v>
      </c>
      <c r="V57" s="1">
        <v>0.99673585450207902</v>
      </c>
      <c r="Z57" s="2"/>
    </row>
    <row r="58" spans="5:26">
      <c r="Q58" s="1">
        <v>80</v>
      </c>
      <c r="R58" s="1">
        <v>3.3056758777022699</v>
      </c>
      <c r="S58" s="1">
        <v>7.0933827989940097</v>
      </c>
      <c r="V58" s="1">
        <v>0.99287578567867996</v>
      </c>
      <c r="Z58" s="1" t="s">
        <v>1070</v>
      </c>
    </row>
    <row r="59" spans="5:26">
      <c r="Q59" s="1">
        <v>160</v>
      </c>
      <c r="R59" s="1">
        <v>2.5549387266504602</v>
      </c>
      <c r="S59" s="1">
        <v>5.5170931735735298</v>
      </c>
      <c r="V59" s="1">
        <v>0.98680946474356601</v>
      </c>
      <c r="Z59" s="1" t="s">
        <v>1071</v>
      </c>
    </row>
    <row r="60" spans="5:26">
      <c r="Z60" s="1" t="s">
        <v>1072</v>
      </c>
    </row>
    <row r="61" spans="5:26">
      <c r="Z61" s="1" t="s">
        <v>1073</v>
      </c>
    </row>
    <row r="62" spans="5:26">
      <c r="Z62" s="1" t="s">
        <v>1074</v>
      </c>
    </row>
    <row r="63" spans="5:26">
      <c r="Z63" s="2"/>
    </row>
    <row r="64" spans="5:26">
      <c r="Z64" s="1" t="s">
        <v>1075</v>
      </c>
    </row>
    <row r="65" spans="17:26">
      <c r="Z65" s="1" t="s">
        <v>1076</v>
      </c>
    </row>
    <row r="66" spans="17:26">
      <c r="Z66" s="1" t="s">
        <v>1077</v>
      </c>
    </row>
    <row r="67" spans="17:26">
      <c r="Z67" s="1" t="s">
        <v>1078</v>
      </c>
    </row>
    <row r="68" spans="17:26">
      <c r="Z68" s="1" t="s">
        <v>1079</v>
      </c>
    </row>
    <row r="69" spans="17:26">
      <c r="Z69" s="2"/>
    </row>
    <row r="70" spans="17:26">
      <c r="Z70" s="1" t="s">
        <v>1080</v>
      </c>
    </row>
    <row r="71" spans="17:26">
      <c r="Z71" s="1" t="s">
        <v>1081</v>
      </c>
    </row>
    <row r="72" spans="17:26">
      <c r="Z72" s="1" t="s">
        <v>1082</v>
      </c>
    </row>
    <row r="73" spans="17:26">
      <c r="Z73" s="1" t="s">
        <v>1083</v>
      </c>
    </row>
    <row r="74" spans="17:26">
      <c r="Z74" s="1" t="s">
        <v>1084</v>
      </c>
    </row>
    <row r="75" spans="17:26">
      <c r="Z75" s="2"/>
    </row>
    <row r="76" spans="17:26">
      <c r="Q76" s="1"/>
      <c r="R76" s="1" t="s">
        <v>1095</v>
      </c>
      <c r="Z76" s="1" t="s">
        <v>1085</v>
      </c>
    </row>
    <row r="77" spans="17:26">
      <c r="Q77" s="6" t="s">
        <v>856</v>
      </c>
      <c r="R77" s="1">
        <v>9.8961094864198906E-2</v>
      </c>
      <c r="Z77" s="1" t="s">
        <v>1086</v>
      </c>
    </row>
    <row r="78" spans="17:26">
      <c r="Q78" s="6" t="s">
        <v>855</v>
      </c>
      <c r="R78" s="1">
        <v>2.31331648576086E-2</v>
      </c>
      <c r="Z78" s="1" t="s">
        <v>1087</v>
      </c>
    </row>
    <row r="79" spans="17:26">
      <c r="R79" s="1" t="s">
        <v>1096</v>
      </c>
      <c r="Z79" s="1" t="s">
        <v>1088</v>
      </c>
    </row>
    <row r="80" spans="17:26">
      <c r="R80" s="1" t="s">
        <v>1097</v>
      </c>
      <c r="Z80" s="1" t="s">
        <v>1089</v>
      </c>
    </row>
    <row r="81" spans="17:26">
      <c r="R81" s="1" t="s">
        <v>1098</v>
      </c>
      <c r="Z81" s="2"/>
    </row>
    <row r="82" spans="17:26">
      <c r="Z82" s="1" t="s">
        <v>1090</v>
      </c>
    </row>
    <row r="83" spans="17:26">
      <c r="Z83" s="1" t="s">
        <v>1091</v>
      </c>
    </row>
    <row r="84" spans="17:26">
      <c r="Q84" t="s">
        <v>1099</v>
      </c>
      <c r="Z84" s="1" t="s">
        <v>1092</v>
      </c>
    </row>
    <row r="85" spans="17:26">
      <c r="Z85" s="1" t="s">
        <v>1093</v>
      </c>
    </row>
    <row r="86" spans="17:26">
      <c r="Z86" s="1" t="s">
        <v>1094</v>
      </c>
    </row>
    <row r="90" spans="17:26">
      <c r="Z90" s="1" t="s">
        <v>1101</v>
      </c>
    </row>
    <row r="91" spans="17:26">
      <c r="Q91">
        <v>5</v>
      </c>
      <c r="R91" s="1">
        <v>5.1608901163640297</v>
      </c>
      <c r="S91" s="1">
        <v>10.716831240564501</v>
      </c>
      <c r="V91" s="1">
        <v>0.99700965443301004</v>
      </c>
      <c r="Z91" s="1" t="s">
        <v>1102</v>
      </c>
    </row>
    <row r="92" spans="17:26">
      <c r="Q92">
        <v>20</v>
      </c>
      <c r="R92" s="1">
        <v>4.7919315346191196</v>
      </c>
      <c r="S92" s="1">
        <v>9.9806217354346707</v>
      </c>
      <c r="V92" s="1">
        <v>0.99703917448470303</v>
      </c>
      <c r="Z92" s="1" t="s">
        <v>1103</v>
      </c>
    </row>
    <row r="93" spans="17:26">
      <c r="Q93">
        <v>40</v>
      </c>
      <c r="R93" s="1">
        <v>4.2325940263712498</v>
      </c>
      <c r="S93" s="1">
        <v>8.9874226155320205</v>
      </c>
      <c r="V93" s="1">
        <v>0.99522042385012899</v>
      </c>
      <c r="Z93" s="1" t="s">
        <v>1104</v>
      </c>
    </row>
    <row r="94" spans="17:26">
      <c r="Q94">
        <v>80</v>
      </c>
      <c r="R94" s="1">
        <v>3.4229094729537399</v>
      </c>
      <c r="S94" s="1">
        <v>7.3256847130579201</v>
      </c>
      <c r="V94" s="1">
        <v>0.99356137165396896</v>
      </c>
      <c r="Z94" s="1" t="s">
        <v>1105</v>
      </c>
    </row>
    <row r="95" spans="17:26">
      <c r="Q95">
        <v>160</v>
      </c>
      <c r="R95" s="1">
        <v>2.3308344171155899</v>
      </c>
      <c r="S95" s="1">
        <v>5.3263011508470601</v>
      </c>
      <c r="V95" s="1">
        <v>0.97999044596629203</v>
      </c>
      <c r="Z95" s="2"/>
    </row>
    <row r="96" spans="17:26">
      <c r="Z96" s="1" t="s">
        <v>1106</v>
      </c>
    </row>
    <row r="97" spans="26:26">
      <c r="Z97" s="1" t="s">
        <v>1107</v>
      </c>
    </row>
    <row r="98" spans="26:26">
      <c r="Z98" s="1" t="s">
        <v>1108</v>
      </c>
    </row>
    <row r="99" spans="26:26">
      <c r="Z99" s="1" t="s">
        <v>1109</v>
      </c>
    </row>
    <row r="100" spans="26:26">
      <c r="Z100" s="1" t="s">
        <v>1110</v>
      </c>
    </row>
    <row r="101" spans="26:26">
      <c r="Z101" s="2"/>
    </row>
    <row r="102" spans="26:26">
      <c r="Z102" s="1" t="s">
        <v>1111</v>
      </c>
    </row>
    <row r="103" spans="26:26">
      <c r="Z103" s="1" t="s">
        <v>1112</v>
      </c>
    </row>
    <row r="104" spans="26:26">
      <c r="Z104" s="1" t="s">
        <v>1113</v>
      </c>
    </row>
    <row r="105" spans="26:26">
      <c r="Z105" s="1" t="s">
        <v>1114</v>
      </c>
    </row>
    <row r="106" spans="26:26">
      <c r="Z106" s="1" t="s">
        <v>1115</v>
      </c>
    </row>
    <row r="107" spans="26:26">
      <c r="Z107" s="2"/>
    </row>
    <row r="108" spans="26:26">
      <c r="Z108" s="1" t="s">
        <v>1116</v>
      </c>
    </row>
    <row r="109" spans="26:26">
      <c r="Z109" s="1" t="s">
        <v>1117</v>
      </c>
    </row>
    <row r="110" spans="26:26">
      <c r="Z110" s="1" t="s">
        <v>1118</v>
      </c>
    </row>
    <row r="111" spans="26:26">
      <c r="Z111" s="1" t="s">
        <v>1119</v>
      </c>
    </row>
    <row r="112" spans="26:26">
      <c r="Z112" s="1" t="s">
        <v>1120</v>
      </c>
    </row>
    <row r="113" spans="17:26">
      <c r="R113" s="1" t="s">
        <v>1126</v>
      </c>
      <c r="Z113" s="2"/>
    </row>
    <row r="114" spans="17:26">
      <c r="Q114" t="s">
        <v>856</v>
      </c>
      <c r="R114" s="1">
        <v>4.5881202653998601E-2</v>
      </c>
      <c r="Z114" s="1" t="s">
        <v>1121</v>
      </c>
    </row>
    <row r="115" spans="17:26">
      <c r="Q115" t="s">
        <v>855</v>
      </c>
      <c r="R115" s="1">
        <v>1.53844347569266E-2</v>
      </c>
      <c r="Z115" s="1" t="s">
        <v>1122</v>
      </c>
    </row>
    <row r="116" spans="17:26">
      <c r="R116" s="1" t="s">
        <v>1127</v>
      </c>
      <c r="Z116" s="1" t="s">
        <v>1123</v>
      </c>
    </row>
    <row r="117" spans="17:26">
      <c r="R117" s="1" t="s">
        <v>1128</v>
      </c>
      <c r="Z117" s="1" t="s">
        <v>1124</v>
      </c>
    </row>
    <row r="118" spans="17:26">
      <c r="R118" s="1" t="s">
        <v>1129</v>
      </c>
      <c r="Z118" s="1" t="s">
        <v>1125</v>
      </c>
    </row>
    <row r="121" spans="17:26">
      <c r="Q121" t="s">
        <v>1130</v>
      </c>
    </row>
    <row r="128" spans="17:26">
      <c r="Z128" s="1" t="s">
        <v>1131</v>
      </c>
    </row>
    <row r="129" spans="17:26">
      <c r="Q129">
        <v>5</v>
      </c>
      <c r="R129" s="1">
        <v>4.8300294379687099</v>
      </c>
      <c r="S129" s="1">
        <v>10.006156454337299</v>
      </c>
      <c r="V129" s="1">
        <v>0.997010703179253</v>
      </c>
      <c r="Z129" s="1" t="s">
        <v>1132</v>
      </c>
    </row>
    <row r="130" spans="17:26">
      <c r="Q130">
        <v>20</v>
      </c>
      <c r="R130" s="1">
        <v>4.4236963320332103</v>
      </c>
      <c r="S130" s="1">
        <v>9.2712276704702692</v>
      </c>
      <c r="V130" s="1">
        <v>0.99520988333645499</v>
      </c>
      <c r="Z130" s="1" t="s">
        <v>1133</v>
      </c>
    </row>
    <row r="131" spans="17:26">
      <c r="Q131">
        <v>40</v>
      </c>
      <c r="R131" s="1">
        <v>3.90414460693676</v>
      </c>
      <c r="S131" s="1">
        <v>8.3074740279961308</v>
      </c>
      <c r="V131" s="1">
        <v>0.99413651057188401</v>
      </c>
      <c r="Z131" s="1" t="s">
        <v>1134</v>
      </c>
    </row>
    <row r="132" spans="17:26">
      <c r="Q132">
        <v>80</v>
      </c>
      <c r="R132" s="1">
        <v>3.13078089280532</v>
      </c>
      <c r="S132" s="1">
        <v>6.67002724218964</v>
      </c>
      <c r="V132" s="1">
        <v>0.98928468928970903</v>
      </c>
      <c r="Z132" s="1" t="s">
        <v>1135</v>
      </c>
    </row>
    <row r="133" spans="17:26">
      <c r="Q133">
        <v>160</v>
      </c>
      <c r="R133" s="1">
        <v>1.9371759457864499</v>
      </c>
      <c r="S133" s="1">
        <v>4.2151076427126402</v>
      </c>
      <c r="V133" s="1">
        <v>0.968165258900339</v>
      </c>
      <c r="Z133" s="2"/>
    </row>
    <row r="134" spans="17:26">
      <c r="Z134" s="1" t="s">
        <v>1136</v>
      </c>
    </row>
    <row r="135" spans="17:26">
      <c r="Z135" s="1" t="s">
        <v>1137</v>
      </c>
    </row>
    <row r="136" spans="17:26">
      <c r="Z136" s="1" t="s">
        <v>1138</v>
      </c>
    </row>
    <row r="137" spans="17:26">
      <c r="Z137" s="1" t="s">
        <v>1139</v>
      </c>
    </row>
    <row r="138" spans="17:26">
      <c r="Z138" s="1" t="s">
        <v>1140</v>
      </c>
    </row>
    <row r="139" spans="17:26">
      <c r="Z139" s="2"/>
    </row>
    <row r="140" spans="17:26">
      <c r="Z140" s="1" t="s">
        <v>1141</v>
      </c>
    </row>
    <row r="141" spans="17:26">
      <c r="Z141" s="1" t="s">
        <v>1142</v>
      </c>
    </row>
    <row r="142" spans="17:26">
      <c r="Z142" s="1" t="s">
        <v>1143</v>
      </c>
    </row>
    <row r="143" spans="17:26">
      <c r="Z143" s="1" t="s">
        <v>1144</v>
      </c>
    </row>
    <row r="144" spans="17:26">
      <c r="Z144" s="1" t="s">
        <v>1145</v>
      </c>
    </row>
    <row r="145" spans="17:26">
      <c r="Z145" s="2"/>
    </row>
    <row r="146" spans="17:26">
      <c r="Z146" s="1" t="s">
        <v>1146</v>
      </c>
    </row>
    <row r="147" spans="17:26">
      <c r="Z147" s="1" t="s">
        <v>1147</v>
      </c>
    </row>
    <row r="148" spans="17:26">
      <c r="Z148" s="1" t="s">
        <v>1148</v>
      </c>
    </row>
    <row r="149" spans="17:26">
      <c r="Z149" s="1" t="s">
        <v>1149</v>
      </c>
    </row>
    <row r="150" spans="17:26">
      <c r="R150" s="1" t="s">
        <v>1156</v>
      </c>
      <c r="Z150" s="1" t="s">
        <v>1150</v>
      </c>
    </row>
    <row r="151" spans="17:26">
      <c r="Q151" t="s">
        <v>856</v>
      </c>
      <c r="R151" s="1">
        <v>2.92555379215362E-2</v>
      </c>
      <c r="Z151" s="2"/>
    </row>
    <row r="152" spans="17:26">
      <c r="Q152" t="s">
        <v>855</v>
      </c>
      <c r="R152" s="1">
        <v>1.1518319733186601E-2</v>
      </c>
      <c r="Z152" s="1" t="s">
        <v>1151</v>
      </c>
    </row>
    <row r="153" spans="17:26">
      <c r="R153" s="1" t="s">
        <v>1157</v>
      </c>
      <c r="Z153" s="1" t="s">
        <v>1152</v>
      </c>
    </row>
    <row r="154" spans="17:26">
      <c r="R154" s="1" t="s">
        <v>1158</v>
      </c>
      <c r="Z154" s="1" t="s">
        <v>1153</v>
      </c>
    </row>
    <row r="155" spans="17:26">
      <c r="R155" s="1" t="s">
        <v>1159</v>
      </c>
      <c r="Z155" s="1" t="s">
        <v>1154</v>
      </c>
    </row>
    <row r="156" spans="17:26">
      <c r="Z156" s="1" t="s">
        <v>1155</v>
      </c>
    </row>
    <row r="165" spans="17:26">
      <c r="Z165" s="1" t="s">
        <v>1131</v>
      </c>
    </row>
    <row r="166" spans="17:26">
      <c r="Q166">
        <v>5</v>
      </c>
      <c r="R166" s="1">
        <v>4.7647553527367599</v>
      </c>
      <c r="S166" s="1">
        <v>9.9015217308329202</v>
      </c>
      <c r="V166" s="1">
        <v>0.993901217358232</v>
      </c>
      <c r="Z166" s="1" t="s">
        <v>1132</v>
      </c>
    </row>
    <row r="167" spans="17:26">
      <c r="Q167">
        <v>20</v>
      </c>
      <c r="R167" s="1">
        <v>4.29366857664274</v>
      </c>
      <c r="S167" s="1">
        <v>9.0080139472626097</v>
      </c>
      <c r="V167" s="1">
        <v>0.99411425690379895</v>
      </c>
      <c r="Z167" s="1" t="s">
        <v>1133</v>
      </c>
    </row>
    <row r="168" spans="17:26">
      <c r="Q168">
        <v>40</v>
      </c>
      <c r="R168" s="1">
        <v>3.74387073059793</v>
      </c>
      <c r="S168" s="1">
        <v>7.8897489920556101</v>
      </c>
      <c r="V168" s="1">
        <v>0.99188795356290904</v>
      </c>
      <c r="Z168" s="1" t="s">
        <v>1134</v>
      </c>
    </row>
    <row r="169" spans="17:26">
      <c r="Q169">
        <v>80</v>
      </c>
      <c r="R169" s="1">
        <v>2.77651320241102</v>
      </c>
      <c r="S169" s="1">
        <v>6.2260573271423096</v>
      </c>
      <c r="V169" s="1">
        <v>0.97665537318486795</v>
      </c>
      <c r="Z169" s="1" t="s">
        <v>1135</v>
      </c>
    </row>
    <row r="170" spans="17:26">
      <c r="Q170">
        <v>160</v>
      </c>
      <c r="R170" s="1">
        <v>1.49213453367176</v>
      </c>
      <c r="S170" s="1">
        <v>3.5655658710183298</v>
      </c>
      <c r="V170" s="1">
        <v>0.95453114889634705</v>
      </c>
      <c r="Z170" s="2"/>
    </row>
    <row r="171" spans="17:26">
      <c r="Z171" s="1" t="s">
        <v>1136</v>
      </c>
    </row>
    <row r="172" spans="17:26">
      <c r="Z172" s="1" t="s">
        <v>1137</v>
      </c>
    </row>
    <row r="173" spans="17:26">
      <c r="Z173" s="1" t="s">
        <v>1138</v>
      </c>
    </row>
    <row r="174" spans="17:26">
      <c r="Z174" s="1" t="s">
        <v>1139</v>
      </c>
    </row>
    <row r="175" spans="17:26">
      <c r="Z175" s="1" t="s">
        <v>1140</v>
      </c>
    </row>
    <row r="176" spans="17:26">
      <c r="Z176" s="2"/>
    </row>
    <row r="177" spans="17:26">
      <c r="Z177" s="1" t="s">
        <v>1141</v>
      </c>
    </row>
    <row r="178" spans="17:26">
      <c r="Z178" s="1" t="s">
        <v>1142</v>
      </c>
    </row>
    <row r="179" spans="17:26">
      <c r="Z179" s="1" t="s">
        <v>1143</v>
      </c>
    </row>
    <row r="180" spans="17:26">
      <c r="Z180" s="1" t="s">
        <v>1144</v>
      </c>
    </row>
    <row r="181" spans="17:26">
      <c r="Z181" s="1" t="s">
        <v>1145</v>
      </c>
    </row>
    <row r="182" spans="17:26">
      <c r="Z182" s="2"/>
    </row>
    <row r="183" spans="17:26">
      <c r="Z183" s="1" t="s">
        <v>1146</v>
      </c>
    </row>
    <row r="184" spans="17:26">
      <c r="Z184" s="1" t="s">
        <v>1147</v>
      </c>
    </row>
    <row r="185" spans="17:26">
      <c r="Z185" s="1" t="s">
        <v>1148</v>
      </c>
    </row>
    <row r="186" spans="17:26">
      <c r="Z186" s="1" t="s">
        <v>1149</v>
      </c>
    </row>
    <row r="187" spans="17:26">
      <c r="R187" s="1" t="s">
        <v>1156</v>
      </c>
      <c r="Z187" s="1" t="s">
        <v>1150</v>
      </c>
    </row>
    <row r="188" spans="17:26">
      <c r="Q188" t="s">
        <v>856</v>
      </c>
      <c r="R188" s="1">
        <v>2.92555379215362E-2</v>
      </c>
      <c r="Z188" s="2"/>
    </row>
    <row r="189" spans="17:26">
      <c r="Q189" t="s">
        <v>855</v>
      </c>
      <c r="R189" s="1">
        <v>1.1518319733186601E-2</v>
      </c>
      <c r="Z189" s="1" t="s">
        <v>1151</v>
      </c>
    </row>
    <row r="190" spans="17:26">
      <c r="R190" s="1" t="s">
        <v>1157</v>
      </c>
      <c r="Z190" s="1" t="s">
        <v>1152</v>
      </c>
    </row>
    <row r="191" spans="17:26">
      <c r="R191" s="1" t="s">
        <v>1158</v>
      </c>
      <c r="Z191" s="1" t="s">
        <v>1153</v>
      </c>
    </row>
    <row r="192" spans="17:26">
      <c r="R192" s="1" t="s">
        <v>1159</v>
      </c>
      <c r="Z192" s="1" t="s">
        <v>1154</v>
      </c>
    </row>
    <row r="193" spans="17:26">
      <c r="Z193" s="1" t="s">
        <v>1155</v>
      </c>
    </row>
    <row r="204" spans="17:26">
      <c r="Z204" s="1" t="s">
        <v>1160</v>
      </c>
    </row>
    <row r="205" spans="17:26">
      <c r="Q205">
        <v>5</v>
      </c>
      <c r="R205" s="1">
        <v>4.5063604860960398</v>
      </c>
      <c r="S205" s="1">
        <v>9.2585708242311799</v>
      </c>
      <c r="V205" s="1">
        <v>0.99394620856586302</v>
      </c>
      <c r="Z205" s="1" t="s">
        <v>1161</v>
      </c>
    </row>
    <row r="206" spans="17:26">
      <c r="Q206">
        <v>20</v>
      </c>
      <c r="R206" s="1">
        <v>3.9524149521599901</v>
      </c>
      <c r="S206" s="1">
        <v>8.5633906155348694</v>
      </c>
      <c r="V206" s="1">
        <v>0.98992522245676695</v>
      </c>
      <c r="Z206" s="1" t="s">
        <v>1162</v>
      </c>
    </row>
    <row r="207" spans="17:26">
      <c r="Q207">
        <v>40</v>
      </c>
      <c r="R207" s="1">
        <v>3.3896854030279</v>
      </c>
      <c r="S207" s="1">
        <v>7.4691822937180596</v>
      </c>
      <c r="V207" s="1">
        <v>0.98730193376466102</v>
      </c>
      <c r="Z207" s="1" t="s">
        <v>1163</v>
      </c>
    </row>
    <row r="208" spans="17:26">
      <c r="Q208">
        <v>80</v>
      </c>
      <c r="R208" s="1">
        <v>2.3081649521283998</v>
      </c>
      <c r="S208" s="1">
        <v>5.44666748161782</v>
      </c>
      <c r="V208" s="1">
        <v>0.95056699761197205</v>
      </c>
      <c r="Z208" s="1" t="s">
        <v>1164</v>
      </c>
    </row>
    <row r="209" spans="17:26">
      <c r="Q209">
        <v>160</v>
      </c>
      <c r="R209" s="1">
        <v>1.1305036945756599</v>
      </c>
      <c r="S209" s="1">
        <v>3.1655327468393102</v>
      </c>
      <c r="V209" s="1">
        <v>0.92130195007650795</v>
      </c>
      <c r="Z209" s="2"/>
    </row>
    <row r="210" spans="17:26">
      <c r="Z210" s="1" t="s">
        <v>1165</v>
      </c>
    </row>
    <row r="211" spans="17:26">
      <c r="Z211" s="1" t="s">
        <v>1166</v>
      </c>
    </row>
    <row r="212" spans="17:26">
      <c r="Z212" s="1" t="s">
        <v>1167</v>
      </c>
    </row>
    <row r="213" spans="17:26">
      <c r="Z213" s="1" t="s">
        <v>1168</v>
      </c>
    </row>
    <row r="214" spans="17:26">
      <c r="Z214" s="1" t="s">
        <v>1169</v>
      </c>
    </row>
    <row r="215" spans="17:26">
      <c r="Z215" s="2"/>
    </row>
    <row r="216" spans="17:26">
      <c r="Z216" s="1" t="s">
        <v>1170</v>
      </c>
    </row>
    <row r="217" spans="17:26">
      <c r="Z217" s="1" t="s">
        <v>1171</v>
      </c>
    </row>
    <row r="218" spans="17:26">
      <c r="Z218" s="1" t="s">
        <v>1172</v>
      </c>
    </row>
    <row r="219" spans="17:26">
      <c r="Z219" s="1" t="s">
        <v>1173</v>
      </c>
    </row>
    <row r="220" spans="17:26">
      <c r="Z220" s="1" t="s">
        <v>1174</v>
      </c>
    </row>
    <row r="221" spans="17:26">
      <c r="Z221" s="2"/>
    </row>
    <row r="222" spans="17:26">
      <c r="Z222" s="1" t="s">
        <v>1175</v>
      </c>
    </row>
    <row r="223" spans="17:26">
      <c r="Z223" s="1" t="s">
        <v>1176</v>
      </c>
    </row>
    <row r="224" spans="17:26">
      <c r="Z224" s="1" t="s">
        <v>1177</v>
      </c>
    </row>
    <row r="225" spans="17:26">
      <c r="Z225" s="1" t="s">
        <v>1178</v>
      </c>
    </row>
    <row r="226" spans="17:26">
      <c r="Z226" s="1" t="s">
        <v>1179</v>
      </c>
    </row>
    <row r="227" spans="17:26">
      <c r="R227" s="1" t="s">
        <v>1185</v>
      </c>
      <c r="Z227" s="2"/>
    </row>
    <row r="228" spans="17:26">
      <c r="Q228" t="s">
        <v>856</v>
      </c>
      <c r="R228" s="1">
        <v>2.6616036391173398E-2</v>
      </c>
      <c r="Z228" s="1" t="s">
        <v>1180</v>
      </c>
    </row>
    <row r="229" spans="17:26">
      <c r="Q229" t="s">
        <v>855</v>
      </c>
      <c r="R229" s="1">
        <v>7.6601208496703899E-3</v>
      </c>
      <c r="Z229" s="1" t="s">
        <v>1181</v>
      </c>
    </row>
    <row r="230" spans="17:26">
      <c r="R230" s="1" t="s">
        <v>1186</v>
      </c>
      <c r="Z230" s="1" t="s">
        <v>1182</v>
      </c>
    </row>
    <row r="231" spans="17:26">
      <c r="R231" s="1" t="s">
        <v>1187</v>
      </c>
      <c r="Z231" s="1" t="s">
        <v>1183</v>
      </c>
    </row>
    <row r="232" spans="17:26">
      <c r="R232" s="1" t="s">
        <v>1188</v>
      </c>
      <c r="Z232" s="1" t="s">
        <v>1184</v>
      </c>
    </row>
    <row r="242" spans="17:26">
      <c r="Z242" s="1" t="s">
        <v>1218</v>
      </c>
    </row>
    <row r="243" spans="17:26">
      <c r="Q243">
        <v>5</v>
      </c>
      <c r="R243" s="1">
        <v>4.3786339764814697</v>
      </c>
      <c r="S243" s="1">
        <v>9.3642208368210298</v>
      </c>
      <c r="V243" s="1">
        <v>0.98778525145691198</v>
      </c>
      <c r="Z243" s="1" t="s">
        <v>1219</v>
      </c>
    </row>
    <row r="244" spans="17:26">
      <c r="Q244">
        <v>20</v>
      </c>
      <c r="R244" s="1">
        <v>3.6210833658261699</v>
      </c>
      <c r="S244" s="1">
        <v>8.0610270075542196</v>
      </c>
      <c r="V244" s="1">
        <v>0.97789910600543895</v>
      </c>
      <c r="Z244" s="1" t="s">
        <v>1220</v>
      </c>
    </row>
    <row r="245" spans="17:26">
      <c r="Q245">
        <v>40</v>
      </c>
      <c r="R245" s="1">
        <v>2.8752968681650199</v>
      </c>
      <c r="S245" s="1">
        <v>6.5513558510692498</v>
      </c>
      <c r="V245" s="1">
        <v>0.96053162960462801</v>
      </c>
      <c r="Z245" s="1" t="s">
        <v>1221</v>
      </c>
    </row>
    <row r="246" spans="17:26">
      <c r="Q246">
        <v>80</v>
      </c>
      <c r="R246" s="1">
        <v>1.8807043513458199</v>
      </c>
      <c r="S246" s="1">
        <v>4.4329674951408702</v>
      </c>
      <c r="V246" s="1">
        <v>0.95711414885236901</v>
      </c>
      <c r="Z246" s="1" t="s">
        <v>1222</v>
      </c>
    </row>
    <row r="247" spans="17:26">
      <c r="Q247">
        <v>160</v>
      </c>
      <c r="R247" s="1">
        <v>0.69086367588462905</v>
      </c>
      <c r="S247" s="1">
        <v>2.1770321359175702</v>
      </c>
      <c r="V247" s="1">
        <v>0.81287700741299296</v>
      </c>
      <c r="Z247" s="2"/>
    </row>
    <row r="248" spans="17:26">
      <c r="Z248" s="1" t="s">
        <v>1223</v>
      </c>
    </row>
    <row r="249" spans="17:26">
      <c r="Z249" s="1" t="s">
        <v>1224</v>
      </c>
    </row>
    <row r="250" spans="17:26">
      <c r="Z250" s="1" t="s">
        <v>1225</v>
      </c>
    </row>
    <row r="251" spans="17:26">
      <c r="Z251" s="1" t="s">
        <v>1226</v>
      </c>
    </row>
    <row r="252" spans="17:26">
      <c r="Z252" s="1" t="s">
        <v>1227</v>
      </c>
    </row>
    <row r="253" spans="17:26">
      <c r="Z253" s="2"/>
    </row>
    <row r="254" spans="17:26">
      <c r="Z254" s="1" t="s">
        <v>1228</v>
      </c>
    </row>
    <row r="255" spans="17:26">
      <c r="Z255" s="1" t="s">
        <v>1229</v>
      </c>
    </row>
    <row r="256" spans="17:26">
      <c r="Z256" s="1" t="s">
        <v>1230</v>
      </c>
    </row>
    <row r="257" spans="17:26">
      <c r="Z257" s="1" t="s">
        <v>1231</v>
      </c>
    </row>
    <row r="258" spans="17:26">
      <c r="Z258" s="1" t="s">
        <v>1232</v>
      </c>
    </row>
    <row r="259" spans="17:26">
      <c r="Z259" s="2"/>
    </row>
    <row r="260" spans="17:26">
      <c r="Z260" s="1" t="s">
        <v>1233</v>
      </c>
    </row>
    <row r="261" spans="17:26">
      <c r="Z261" s="1" t="s">
        <v>1234</v>
      </c>
    </row>
    <row r="262" spans="17:26">
      <c r="Z262" s="1" t="s">
        <v>1235</v>
      </c>
    </row>
    <row r="263" spans="17:26">
      <c r="Z263" s="1" t="s">
        <v>1236</v>
      </c>
    </row>
    <row r="264" spans="17:26">
      <c r="Q264" s="1">
        <v>0.99914765178810105</v>
      </c>
      <c r="Z264" s="1" t="s">
        <v>1237</v>
      </c>
    </row>
    <row r="265" spans="17:26">
      <c r="R265" s="1" t="s">
        <v>1243</v>
      </c>
      <c r="Z265" s="2"/>
    </row>
    <row r="266" spans="17:26">
      <c r="Q266" t="s">
        <v>856</v>
      </c>
      <c r="R266" s="1">
        <v>3.12220992691098E-2</v>
      </c>
      <c r="Z266" s="1" t="s">
        <v>1238</v>
      </c>
    </row>
    <row r="267" spans="17:26">
      <c r="Q267" t="s">
        <v>855</v>
      </c>
      <c r="R267" s="1">
        <v>6.5597151844914202E-3</v>
      </c>
      <c r="Z267" s="1" t="s">
        <v>1239</v>
      </c>
    </row>
    <row r="268" spans="17:26">
      <c r="R268" s="1" t="s">
        <v>1244</v>
      </c>
      <c r="Z268" s="1" t="s">
        <v>1240</v>
      </c>
    </row>
    <row r="269" spans="17:26">
      <c r="R269" s="1" t="s">
        <v>1245</v>
      </c>
      <c r="Z269" s="1" t="s">
        <v>1241</v>
      </c>
    </row>
    <row r="270" spans="17:26">
      <c r="R270" s="1" t="s">
        <v>1246</v>
      </c>
      <c r="Z270" s="1" t="s">
        <v>1242</v>
      </c>
    </row>
    <row r="280" spans="17:26">
      <c r="Z280" s="1" t="s">
        <v>1193</v>
      </c>
    </row>
    <row r="281" spans="17:26">
      <c r="Q281">
        <v>5</v>
      </c>
      <c r="R281" s="1">
        <v>4.41196471111604</v>
      </c>
      <c r="S281" s="1">
        <v>9.6472223599791604</v>
      </c>
      <c r="V281" s="1">
        <v>0.97379116339086502</v>
      </c>
      <c r="Z281" s="1" t="s">
        <v>1194</v>
      </c>
    </row>
    <row r="282" spans="17:26">
      <c r="Q282">
        <v>20</v>
      </c>
      <c r="R282" s="1">
        <v>3.69448767015784</v>
      </c>
      <c r="S282" s="1">
        <v>8.3417559121949694</v>
      </c>
      <c r="V282" s="1">
        <v>0.97866355719016895</v>
      </c>
      <c r="Z282" s="1" t="s">
        <v>1195</v>
      </c>
    </row>
    <row r="283" spans="17:26">
      <c r="Q283">
        <v>40</v>
      </c>
      <c r="R283" s="1">
        <v>2.8696472081045599</v>
      </c>
      <c r="S283" s="1">
        <v>6.8115173944703002</v>
      </c>
      <c r="V283" s="1">
        <v>0.94055344552414299</v>
      </c>
      <c r="Z283" s="1" t="s">
        <v>1196</v>
      </c>
    </row>
    <row r="284" spans="17:26">
      <c r="Q284">
        <v>80</v>
      </c>
      <c r="R284" s="1">
        <v>1.7389785459054701</v>
      </c>
      <c r="S284" s="1">
        <v>4.50838435976243</v>
      </c>
      <c r="V284" s="1">
        <v>0.92339033136298698</v>
      </c>
      <c r="Z284" s="1" t="s">
        <v>1197</v>
      </c>
    </row>
    <row r="285" spans="17:26">
      <c r="Q285">
        <v>160</v>
      </c>
      <c r="R285" s="1">
        <v>0.626818586079263</v>
      </c>
      <c r="S285" s="1">
        <v>2.0912905565648501</v>
      </c>
      <c r="V285" s="1">
        <v>0.71314499781934904</v>
      </c>
      <c r="Z285" s="2"/>
    </row>
    <row r="286" spans="17:26">
      <c r="Z286" s="1" t="s">
        <v>1198</v>
      </c>
    </row>
    <row r="287" spans="17:26">
      <c r="Z287" s="1" t="s">
        <v>1199</v>
      </c>
    </row>
    <row r="288" spans="17:26">
      <c r="Z288" s="1" t="s">
        <v>1200</v>
      </c>
    </row>
    <row r="289" spans="17:26">
      <c r="Z289" s="1" t="s">
        <v>1201</v>
      </c>
    </row>
    <row r="290" spans="17:26">
      <c r="Z290" s="1" t="s">
        <v>1202</v>
      </c>
    </row>
    <row r="291" spans="17:26">
      <c r="Z291" s="2"/>
    </row>
    <row r="292" spans="17:26">
      <c r="Z292" s="1" t="s">
        <v>1203</v>
      </c>
    </row>
    <row r="293" spans="17:26">
      <c r="Z293" s="1" t="s">
        <v>1204</v>
      </c>
    </row>
    <row r="294" spans="17:26">
      <c r="Z294" s="1" t="s">
        <v>1205</v>
      </c>
    </row>
    <row r="295" spans="17:26">
      <c r="Z295" s="1" t="s">
        <v>1206</v>
      </c>
    </row>
    <row r="296" spans="17:26">
      <c r="Z296" s="1" t="s">
        <v>1207</v>
      </c>
    </row>
    <row r="297" spans="17:26">
      <c r="Z297" s="2"/>
    </row>
    <row r="298" spans="17:26">
      <c r="Z298" s="1" t="s">
        <v>1208</v>
      </c>
    </row>
    <row r="299" spans="17:26">
      <c r="Z299" s="1" t="s">
        <v>1209</v>
      </c>
    </row>
    <row r="300" spans="17:26">
      <c r="Z300" s="1" t="s">
        <v>1210</v>
      </c>
    </row>
    <row r="301" spans="17:26">
      <c r="Z301" s="1" t="s">
        <v>1211</v>
      </c>
    </row>
    <row r="302" spans="17:26">
      <c r="Z302" s="1" t="s">
        <v>1212</v>
      </c>
    </row>
    <row r="303" spans="17:26">
      <c r="R303" s="1" t="s">
        <v>1189</v>
      </c>
      <c r="Z303" s="2"/>
    </row>
    <row r="304" spans="17:26">
      <c r="Q304" t="s">
        <v>856</v>
      </c>
      <c r="R304" s="1">
        <v>3.0430938265064499E-2</v>
      </c>
      <c r="Z304" s="1" t="s">
        <v>1213</v>
      </c>
    </row>
    <row r="305" spans="17:26">
      <c r="Q305" t="s">
        <v>855</v>
      </c>
      <c r="R305" s="1">
        <v>5.73512920919162E-3</v>
      </c>
      <c r="Z305" s="1" t="s">
        <v>1214</v>
      </c>
    </row>
    <row r="306" spans="17:26">
      <c r="R306" s="1" t="s">
        <v>1190</v>
      </c>
      <c r="Z306" s="1" t="s">
        <v>1215</v>
      </c>
    </row>
    <row r="307" spans="17:26">
      <c r="R307" s="1" t="s">
        <v>1191</v>
      </c>
      <c r="Z307" s="1" t="s">
        <v>1216</v>
      </c>
    </row>
    <row r="308" spans="17:26">
      <c r="R308" s="1" t="s">
        <v>1192</v>
      </c>
      <c r="Z308" s="1" t="s">
        <v>1217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764-D5A3-4D6F-9284-DECCF87557F2}">
  <dimension ref="A1:M46"/>
  <sheetViews>
    <sheetView topLeftCell="A19" workbookViewId="0">
      <selection activeCell="E51" sqref="E51"/>
    </sheetView>
  </sheetViews>
  <sheetFormatPr defaultRowHeight="14.4"/>
  <sheetData>
    <row r="1" spans="1:13">
      <c r="A1" s="1" t="s">
        <v>185</v>
      </c>
      <c r="E1" s="3" t="s">
        <v>169</v>
      </c>
      <c r="I1" s="1" t="s">
        <v>185</v>
      </c>
      <c r="M1" s="1" t="s">
        <v>198</v>
      </c>
    </row>
    <row r="2" spans="1:13">
      <c r="A2" s="1" t="s">
        <v>78</v>
      </c>
      <c r="E2" s="3" t="s">
        <v>170</v>
      </c>
      <c r="I2" s="1" t="s">
        <v>207</v>
      </c>
      <c r="M2" s="1" t="s">
        <v>199</v>
      </c>
    </row>
    <row r="3" spans="1:13">
      <c r="A3" s="1" t="s">
        <v>74</v>
      </c>
      <c r="E3" s="3" t="s">
        <v>171</v>
      </c>
      <c r="I3" s="2"/>
      <c r="M3" s="1" t="s">
        <v>200</v>
      </c>
    </row>
    <row r="4" spans="1:13">
      <c r="A4" s="2"/>
      <c r="E4" s="3" t="s">
        <v>172</v>
      </c>
      <c r="I4" s="1" t="s">
        <v>186</v>
      </c>
      <c r="M4" s="1" t="s">
        <v>201</v>
      </c>
    </row>
    <row r="5" spans="1:13">
      <c r="A5" s="1" t="s">
        <v>186</v>
      </c>
      <c r="E5" s="3" t="s">
        <v>173</v>
      </c>
      <c r="I5" s="1" t="s">
        <v>208</v>
      </c>
      <c r="M5" s="1" t="s">
        <v>202</v>
      </c>
    </row>
    <row r="6" spans="1:13">
      <c r="A6" s="1" t="s">
        <v>83</v>
      </c>
      <c r="E6" s="3" t="s">
        <v>174</v>
      </c>
      <c r="I6" s="2"/>
      <c r="M6" s="1" t="s">
        <v>203</v>
      </c>
    </row>
    <row r="7" spans="1:13">
      <c r="A7" s="1" t="s">
        <v>74</v>
      </c>
      <c r="E7" s="3" t="s">
        <v>175</v>
      </c>
      <c r="I7" s="1" t="s">
        <v>187</v>
      </c>
      <c r="M7" s="1" t="s">
        <v>204</v>
      </c>
    </row>
    <row r="8" spans="1:13">
      <c r="A8" s="2"/>
      <c r="E8" s="4" t="s">
        <v>176</v>
      </c>
      <c r="I8" s="1" t="s">
        <v>206</v>
      </c>
      <c r="M8" s="1" t="s">
        <v>205</v>
      </c>
    </row>
    <row r="9" spans="1:13">
      <c r="A9" s="1" t="s">
        <v>187</v>
      </c>
      <c r="I9" s="2"/>
    </row>
    <row r="10" spans="1:13">
      <c r="A10" s="1" t="s">
        <v>73</v>
      </c>
      <c r="E10" s="3" t="s">
        <v>177</v>
      </c>
      <c r="I10" s="1" t="s">
        <v>188</v>
      </c>
    </row>
    <row r="11" spans="1:13">
      <c r="A11" s="1" t="s">
        <v>74</v>
      </c>
      <c r="E11" s="3" t="s">
        <v>178</v>
      </c>
      <c r="I11" s="1" t="s">
        <v>193</v>
      </c>
    </row>
    <row r="12" spans="1:13">
      <c r="A12" s="2"/>
      <c r="E12" s="3" t="s">
        <v>179</v>
      </c>
      <c r="I12" s="2"/>
    </row>
    <row r="13" spans="1:13">
      <c r="A13" s="1" t="s">
        <v>188</v>
      </c>
      <c r="E13" s="3" t="s">
        <v>180</v>
      </c>
      <c r="I13" s="1" t="s">
        <v>189</v>
      </c>
    </row>
    <row r="14" spans="1:13">
      <c r="A14" s="1" t="s">
        <v>86</v>
      </c>
      <c r="E14" s="3" t="s">
        <v>181</v>
      </c>
      <c r="I14" s="1" t="s">
        <v>194</v>
      </c>
    </row>
    <row r="15" spans="1:13">
      <c r="A15" s="1" t="s">
        <v>77</v>
      </c>
      <c r="E15" s="3" t="s">
        <v>182</v>
      </c>
      <c r="I15" s="2"/>
    </row>
    <row r="16" spans="1:13">
      <c r="A16" s="2"/>
      <c r="E16" s="3" t="s">
        <v>183</v>
      </c>
      <c r="I16" s="1" t="s">
        <v>190</v>
      </c>
    </row>
    <row r="17" spans="1:13">
      <c r="A17" s="1" t="s">
        <v>189</v>
      </c>
      <c r="E17" s="4" t="s">
        <v>184</v>
      </c>
      <c r="I17" s="1" t="s">
        <v>195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191</v>
      </c>
    </row>
    <row r="20" spans="1:13">
      <c r="A20" s="2"/>
      <c r="I20" s="1" t="s">
        <v>196</v>
      </c>
    </row>
    <row r="21" spans="1:13">
      <c r="A21" s="1" t="s">
        <v>190</v>
      </c>
      <c r="I21" s="2"/>
    </row>
    <row r="22" spans="1:13">
      <c r="A22" s="1" t="s">
        <v>79</v>
      </c>
      <c r="I22" s="1" t="s">
        <v>192</v>
      </c>
    </row>
    <row r="23" spans="1:13">
      <c r="A23" s="1" t="s">
        <v>80</v>
      </c>
      <c r="I23" s="1" t="s">
        <v>197</v>
      </c>
    </row>
    <row r="24" spans="1:13">
      <c r="A24" s="2"/>
    </row>
    <row r="25" spans="1:13">
      <c r="A25" s="1" t="s">
        <v>191</v>
      </c>
    </row>
    <row r="26" spans="1:13">
      <c r="A26" s="1" t="s">
        <v>91</v>
      </c>
    </row>
    <row r="27" spans="1:13">
      <c r="A27" s="1" t="s">
        <v>76</v>
      </c>
      <c r="M27" s="1" t="s">
        <v>209</v>
      </c>
    </row>
    <row r="28" spans="1:13">
      <c r="A28" s="2"/>
    </row>
    <row r="29" spans="1:13">
      <c r="A29" s="1" t="s">
        <v>192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210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A16F-E760-4611-AEB7-2866E6F7D9B9}">
  <dimension ref="A1:M53"/>
  <sheetViews>
    <sheetView topLeftCell="A16" workbookViewId="0">
      <selection activeCell="I50" sqref="I50"/>
    </sheetView>
  </sheetViews>
  <sheetFormatPr defaultRowHeight="14.4"/>
  <sheetData>
    <row r="1" spans="1:13">
      <c r="A1" s="1" t="s">
        <v>211</v>
      </c>
      <c r="E1" s="1" t="s">
        <v>219</v>
      </c>
      <c r="I1" s="1" t="s">
        <v>211</v>
      </c>
      <c r="M1" s="1" t="s">
        <v>240</v>
      </c>
    </row>
    <row r="2" spans="1:13">
      <c r="A2" s="1" t="s">
        <v>78</v>
      </c>
      <c r="E2" s="1" t="s">
        <v>220</v>
      </c>
      <c r="I2" s="1" t="s">
        <v>250</v>
      </c>
      <c r="M2" s="1" t="s">
        <v>241</v>
      </c>
    </row>
    <row r="3" spans="1:13">
      <c r="A3" s="1" t="s">
        <v>74</v>
      </c>
      <c r="E3" s="1" t="s">
        <v>221</v>
      </c>
      <c r="I3" s="2"/>
      <c r="M3" s="1" t="s">
        <v>242</v>
      </c>
    </row>
    <row r="4" spans="1:13">
      <c r="A4" s="2"/>
      <c r="E4" s="1" t="s">
        <v>222</v>
      </c>
      <c r="I4" s="1" t="s">
        <v>212</v>
      </c>
      <c r="M4" s="1" t="s">
        <v>243</v>
      </c>
    </row>
    <row r="5" spans="1:13">
      <c r="A5" s="1" t="s">
        <v>212</v>
      </c>
      <c r="E5" s="1" t="s">
        <v>223</v>
      </c>
      <c r="I5" s="1" t="s">
        <v>249</v>
      </c>
      <c r="M5" s="1" t="s">
        <v>244</v>
      </c>
    </row>
    <row r="6" spans="1:13">
      <c r="A6" s="1" t="s">
        <v>83</v>
      </c>
      <c r="E6" s="1" t="s">
        <v>224</v>
      </c>
      <c r="I6" s="2"/>
      <c r="M6" s="1" t="s">
        <v>245</v>
      </c>
    </row>
    <row r="7" spans="1:13">
      <c r="A7" s="1" t="s">
        <v>74</v>
      </c>
      <c r="E7" s="1" t="s">
        <v>225</v>
      </c>
      <c r="I7" s="1" t="s">
        <v>213</v>
      </c>
      <c r="M7" s="1" t="s">
        <v>246</v>
      </c>
    </row>
    <row r="8" spans="1:13">
      <c r="A8" s="2"/>
      <c r="E8" s="1" t="s">
        <v>226</v>
      </c>
      <c r="I8" s="1" t="s">
        <v>248</v>
      </c>
      <c r="M8" s="1" t="s">
        <v>247</v>
      </c>
    </row>
    <row r="9" spans="1:13">
      <c r="A9" s="1" t="s">
        <v>213</v>
      </c>
      <c r="I9" s="2"/>
    </row>
    <row r="10" spans="1:13">
      <c r="A10" s="1" t="s">
        <v>73</v>
      </c>
      <c r="I10" s="1" t="s">
        <v>214</v>
      </c>
    </row>
    <row r="11" spans="1:13">
      <c r="A11" s="1" t="s">
        <v>74</v>
      </c>
      <c r="E11" t="s">
        <v>227</v>
      </c>
      <c r="I11" s="1" t="s">
        <v>235</v>
      </c>
    </row>
    <row r="12" spans="1:13">
      <c r="A12" s="2"/>
      <c r="E12" t="s">
        <v>228</v>
      </c>
      <c r="I12" s="2"/>
    </row>
    <row r="13" spans="1:13">
      <c r="A13" s="1" t="s">
        <v>214</v>
      </c>
      <c r="E13" t="s">
        <v>229</v>
      </c>
      <c r="I13" s="1" t="s">
        <v>215</v>
      </c>
    </row>
    <row r="14" spans="1:13">
      <c r="A14" s="1" t="s">
        <v>86</v>
      </c>
      <c r="E14" t="s">
        <v>230</v>
      </c>
      <c r="I14" s="1" t="s">
        <v>236</v>
      </c>
    </row>
    <row r="15" spans="1:13">
      <c r="A15" s="1" t="s">
        <v>77</v>
      </c>
      <c r="E15" t="s">
        <v>231</v>
      </c>
      <c r="I15" s="2"/>
    </row>
    <row r="16" spans="1:13">
      <c r="A16" s="2"/>
      <c r="E16" t="s">
        <v>232</v>
      </c>
      <c r="I16" s="1" t="s">
        <v>218</v>
      </c>
    </row>
    <row r="17" spans="1:9">
      <c r="A17" s="1" t="s">
        <v>215</v>
      </c>
      <c r="E17" t="s">
        <v>233</v>
      </c>
      <c r="I17" s="1" t="s">
        <v>237</v>
      </c>
    </row>
    <row r="18" spans="1:9">
      <c r="A18" s="1" t="s">
        <v>88</v>
      </c>
      <c r="E18" t="s">
        <v>234</v>
      </c>
      <c r="I18" s="2"/>
    </row>
    <row r="19" spans="1:9">
      <c r="A19" s="1" t="s">
        <v>75</v>
      </c>
      <c r="I19" s="1" t="s">
        <v>216</v>
      </c>
    </row>
    <row r="20" spans="1:9">
      <c r="A20" s="2"/>
      <c r="I20" s="1" t="s">
        <v>238</v>
      </c>
    </row>
    <row r="21" spans="1:9">
      <c r="A21" s="1" t="s">
        <v>218</v>
      </c>
      <c r="I21" s="2"/>
    </row>
    <row r="22" spans="1:9">
      <c r="A22" s="1" t="s">
        <v>79</v>
      </c>
      <c r="I22" s="1" t="s">
        <v>217</v>
      </c>
    </row>
    <row r="23" spans="1:9">
      <c r="A23" s="1" t="s">
        <v>80</v>
      </c>
      <c r="I23" s="1" t="s">
        <v>239</v>
      </c>
    </row>
    <row r="24" spans="1:9">
      <c r="A24" s="2"/>
    </row>
    <row r="25" spans="1:9">
      <c r="A25" s="1" t="s">
        <v>216</v>
      </c>
    </row>
    <row r="26" spans="1:9">
      <c r="A26" s="1" t="s">
        <v>91</v>
      </c>
    </row>
    <row r="27" spans="1:9">
      <c r="A27" s="1" t="s">
        <v>76</v>
      </c>
    </row>
    <row r="28" spans="1:9">
      <c r="A28" s="2"/>
    </row>
    <row r="29" spans="1:9">
      <c r="A29" s="1" t="s">
        <v>217</v>
      </c>
    </row>
    <row r="30" spans="1:9">
      <c r="A30" s="1" t="s">
        <v>71</v>
      </c>
    </row>
    <row r="31" spans="1:9">
      <c r="A31" s="1" t="s">
        <v>72</v>
      </c>
    </row>
    <row r="34" spans="13:13">
      <c r="M34" s="1" t="s">
        <v>251</v>
      </c>
    </row>
    <row r="53" spans="13:13">
      <c r="M53" s="1" t="s">
        <v>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15BA-5F34-46E5-9DB7-E8DBA24B4F9B}">
  <dimension ref="A1:M46"/>
  <sheetViews>
    <sheetView workbookViewId="0">
      <selection activeCell="J41" sqref="J41"/>
    </sheetView>
  </sheetViews>
  <sheetFormatPr defaultRowHeight="14.4"/>
  <sheetData>
    <row r="1" spans="1:13">
      <c r="A1" s="1" t="s">
        <v>253</v>
      </c>
      <c r="E1" s="1" t="s">
        <v>261</v>
      </c>
      <c r="I1" s="1" t="s">
        <v>269</v>
      </c>
      <c r="M1" s="1" t="s">
        <v>282</v>
      </c>
    </row>
    <row r="2" spans="1:13">
      <c r="A2" s="1" t="s">
        <v>78</v>
      </c>
      <c r="E2" s="1" t="s">
        <v>262</v>
      </c>
      <c r="I2" s="1" t="s">
        <v>270</v>
      </c>
      <c r="M2" s="1" t="s">
        <v>283</v>
      </c>
    </row>
    <row r="3" spans="1:13">
      <c r="A3" s="1" t="s">
        <v>74</v>
      </c>
      <c r="E3" s="1" t="s">
        <v>263</v>
      </c>
      <c r="I3" s="2"/>
      <c r="M3" s="1" t="s">
        <v>284</v>
      </c>
    </row>
    <row r="4" spans="1:13">
      <c r="A4" s="2"/>
      <c r="E4" s="1" t="s">
        <v>264</v>
      </c>
      <c r="I4" s="1" t="s">
        <v>256</v>
      </c>
      <c r="M4" s="1" t="s">
        <v>285</v>
      </c>
    </row>
    <row r="5" spans="1:13">
      <c r="A5" s="1" t="s">
        <v>254</v>
      </c>
      <c r="E5" s="1" t="s">
        <v>265</v>
      </c>
      <c r="I5" s="1" t="s">
        <v>271</v>
      </c>
      <c r="M5" s="1" t="s">
        <v>286</v>
      </c>
    </row>
    <row r="6" spans="1:13">
      <c r="A6" s="1" t="s">
        <v>83</v>
      </c>
      <c r="E6" s="1" t="s">
        <v>266</v>
      </c>
      <c r="I6" s="2"/>
      <c r="M6" s="1" t="s">
        <v>287</v>
      </c>
    </row>
    <row r="7" spans="1:13">
      <c r="A7" s="1" t="s">
        <v>74</v>
      </c>
      <c r="E7" s="1" t="s">
        <v>267</v>
      </c>
      <c r="I7" s="1" t="s">
        <v>257</v>
      </c>
    </row>
    <row r="8" spans="1:13">
      <c r="A8" s="2"/>
      <c r="E8" s="1" t="s">
        <v>268</v>
      </c>
      <c r="I8" s="1" t="s">
        <v>272</v>
      </c>
    </row>
    <row r="9" spans="1:13">
      <c r="A9" s="1" t="s">
        <v>255</v>
      </c>
      <c r="I9" s="2"/>
    </row>
    <row r="10" spans="1:13">
      <c r="A10" s="1" t="s">
        <v>73</v>
      </c>
      <c r="I10" s="1" t="s">
        <v>258</v>
      </c>
    </row>
    <row r="11" spans="1:13">
      <c r="A11" s="1" t="s">
        <v>74</v>
      </c>
      <c r="I11" s="1" t="s">
        <v>281</v>
      </c>
    </row>
    <row r="12" spans="1:13">
      <c r="A12" s="2"/>
      <c r="E12" t="s">
        <v>280</v>
      </c>
      <c r="I12" s="2"/>
    </row>
    <row r="13" spans="1:13">
      <c r="A13" s="1" t="s">
        <v>256</v>
      </c>
      <c r="E13" t="s">
        <v>275</v>
      </c>
      <c r="I13" s="1" t="s">
        <v>259</v>
      </c>
    </row>
    <row r="14" spans="1:13">
      <c r="A14" s="1" t="s">
        <v>86</v>
      </c>
      <c r="E14" t="s">
        <v>276</v>
      </c>
      <c r="I14" s="1" t="s">
        <v>273</v>
      </c>
    </row>
    <row r="15" spans="1:13">
      <c r="A15" s="1" t="s">
        <v>77</v>
      </c>
      <c r="E15" t="s">
        <v>277</v>
      </c>
      <c r="I15" s="2"/>
    </row>
    <row r="16" spans="1:13">
      <c r="A16" s="2"/>
      <c r="E16" t="s">
        <v>278</v>
      </c>
      <c r="I16" s="1" t="s">
        <v>260</v>
      </c>
    </row>
    <row r="17" spans="1:13">
      <c r="A17" s="1" t="s">
        <v>257</v>
      </c>
      <c r="E17" t="s">
        <v>279</v>
      </c>
      <c r="I17" s="1" t="s">
        <v>274</v>
      </c>
    </row>
    <row r="18" spans="1:13">
      <c r="A18" s="1" t="s">
        <v>88</v>
      </c>
    </row>
    <row r="19" spans="1:13">
      <c r="A19" s="1" t="s">
        <v>75</v>
      </c>
    </row>
    <row r="20" spans="1:13">
      <c r="A20" s="2"/>
    </row>
    <row r="21" spans="1:13">
      <c r="A21" s="1" t="s">
        <v>258</v>
      </c>
    </row>
    <row r="22" spans="1:13">
      <c r="A22" s="1" t="s">
        <v>79</v>
      </c>
    </row>
    <row r="23" spans="1:13">
      <c r="A23" s="1" t="s">
        <v>80</v>
      </c>
    </row>
    <row r="24" spans="1:13">
      <c r="A24" s="2"/>
    </row>
    <row r="25" spans="1:13">
      <c r="A25" s="1" t="s">
        <v>259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  <c r="M28" s="1" t="s">
        <v>288</v>
      </c>
    </row>
    <row r="29" spans="1:13">
      <c r="A29" s="1" t="s">
        <v>260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252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B181-894B-48FD-8D65-1A475E312EAB}">
  <dimension ref="A1:M46"/>
  <sheetViews>
    <sheetView workbookViewId="0">
      <selection activeCell="J42" sqref="J42"/>
    </sheetView>
  </sheetViews>
  <sheetFormatPr defaultRowHeight="14.4"/>
  <sheetData>
    <row r="1" spans="1:13">
      <c r="A1" s="1" t="s">
        <v>289</v>
      </c>
      <c r="E1" s="1" t="s">
        <v>296</v>
      </c>
      <c r="I1" s="1" t="s">
        <v>289</v>
      </c>
      <c r="M1" t="s">
        <v>319</v>
      </c>
    </row>
    <row r="2" spans="1:13">
      <c r="A2" s="1" t="s">
        <v>78</v>
      </c>
      <c r="E2" s="1" t="s">
        <v>297</v>
      </c>
      <c r="I2" s="1" t="s">
        <v>313</v>
      </c>
      <c r="M2" t="s">
        <v>320</v>
      </c>
    </row>
    <row r="3" spans="1:13">
      <c r="A3" s="1" t="s">
        <v>74</v>
      </c>
      <c r="E3" s="1" t="s">
        <v>298</v>
      </c>
      <c r="I3" s="2"/>
      <c r="M3" t="s">
        <v>321</v>
      </c>
    </row>
    <row r="4" spans="1:13">
      <c r="A4" s="2"/>
      <c r="E4" s="1" t="s">
        <v>299</v>
      </c>
      <c r="I4" s="1" t="s">
        <v>290</v>
      </c>
      <c r="M4" t="s">
        <v>322</v>
      </c>
    </row>
    <row r="5" spans="1:13">
      <c r="A5" s="1" t="s">
        <v>312</v>
      </c>
      <c r="E5" s="1" t="s">
        <v>300</v>
      </c>
      <c r="I5" s="1" t="s">
        <v>326</v>
      </c>
      <c r="M5" t="s">
        <v>323</v>
      </c>
    </row>
    <row r="6" spans="1:13">
      <c r="A6" s="1" t="s">
        <v>83</v>
      </c>
      <c r="E6" s="1" t="s">
        <v>301</v>
      </c>
      <c r="I6" s="2"/>
      <c r="M6" t="s">
        <v>324</v>
      </c>
    </row>
    <row r="7" spans="1:13">
      <c r="A7" s="1" t="s">
        <v>74</v>
      </c>
      <c r="E7" s="1" t="s">
        <v>302</v>
      </c>
      <c r="I7" s="1" t="s">
        <v>291</v>
      </c>
      <c r="M7" t="s">
        <v>325</v>
      </c>
    </row>
    <row r="8" spans="1:13">
      <c r="A8" s="2"/>
      <c r="E8" s="1" t="s">
        <v>303</v>
      </c>
      <c r="I8" s="1" t="s">
        <v>314</v>
      </c>
    </row>
    <row r="9" spans="1:13">
      <c r="A9" s="1" t="s">
        <v>290</v>
      </c>
      <c r="I9" s="2"/>
    </row>
    <row r="10" spans="1:13">
      <c r="A10" s="1" t="s">
        <v>73</v>
      </c>
      <c r="E10" s="1" t="s">
        <v>304</v>
      </c>
      <c r="I10" s="1" t="s">
        <v>292</v>
      </c>
    </row>
    <row r="11" spans="1:13">
      <c r="A11" s="1" t="s">
        <v>74</v>
      </c>
      <c r="E11" s="1" t="s">
        <v>305</v>
      </c>
      <c r="I11" s="1" t="s">
        <v>315</v>
      </c>
    </row>
    <row r="12" spans="1:13">
      <c r="A12" s="2"/>
      <c r="E12" s="1" t="s">
        <v>306</v>
      </c>
      <c r="I12" s="2"/>
    </row>
    <row r="13" spans="1:13">
      <c r="A13" s="1" t="s">
        <v>291</v>
      </c>
      <c r="E13" s="1" t="s">
        <v>307</v>
      </c>
      <c r="I13" s="1" t="s">
        <v>293</v>
      </c>
    </row>
    <row r="14" spans="1:13">
      <c r="A14" s="1" t="s">
        <v>86</v>
      </c>
      <c r="E14" s="1" t="s">
        <v>308</v>
      </c>
      <c r="I14" s="1" t="s">
        <v>316</v>
      </c>
    </row>
    <row r="15" spans="1:13">
      <c r="A15" s="1" t="s">
        <v>77</v>
      </c>
      <c r="E15" s="1" t="s">
        <v>309</v>
      </c>
      <c r="I15" s="2"/>
    </row>
    <row r="16" spans="1:13">
      <c r="A16" s="2"/>
      <c r="E16" s="1" t="s">
        <v>310</v>
      </c>
      <c r="I16" s="1" t="s">
        <v>294</v>
      </c>
    </row>
    <row r="17" spans="1:13">
      <c r="A17" s="1" t="s">
        <v>292</v>
      </c>
      <c r="E17" s="1" t="s">
        <v>311</v>
      </c>
      <c r="I17" s="1" t="s">
        <v>317</v>
      </c>
    </row>
    <row r="18" spans="1:13">
      <c r="A18" s="1" t="s">
        <v>88</v>
      </c>
      <c r="I18" s="2"/>
    </row>
    <row r="19" spans="1:13">
      <c r="A19" s="1" t="s">
        <v>75</v>
      </c>
      <c r="I19" s="1" t="s">
        <v>295</v>
      </c>
    </row>
    <row r="20" spans="1:13">
      <c r="A20" s="2"/>
      <c r="I20" s="1" t="s">
        <v>318</v>
      </c>
    </row>
    <row r="21" spans="1:13">
      <c r="A21" s="1" t="s">
        <v>293</v>
      </c>
    </row>
    <row r="22" spans="1:13">
      <c r="A22" s="1" t="s">
        <v>79</v>
      </c>
    </row>
    <row r="23" spans="1:13">
      <c r="A23" s="1" t="s">
        <v>80</v>
      </c>
    </row>
    <row r="24" spans="1:13">
      <c r="A24" s="2"/>
    </row>
    <row r="25" spans="1:13">
      <c r="A25" s="1" t="s">
        <v>294</v>
      </c>
    </row>
    <row r="26" spans="1:13">
      <c r="A26" s="1" t="s">
        <v>91</v>
      </c>
    </row>
    <row r="27" spans="1:13">
      <c r="A27" s="1" t="s">
        <v>76</v>
      </c>
      <c r="M27" s="1" t="s">
        <v>327</v>
      </c>
    </row>
    <row r="28" spans="1:13">
      <c r="A28" s="2"/>
    </row>
    <row r="29" spans="1:13">
      <c r="A29" s="1" t="s">
        <v>295</v>
      </c>
    </row>
    <row r="30" spans="1:13">
      <c r="A30" s="1" t="s">
        <v>71</v>
      </c>
    </row>
    <row r="31" spans="1:13">
      <c r="A31" s="1" t="s">
        <v>72</v>
      </c>
    </row>
    <row r="46" spans="13:13">
      <c r="M46" s="1" t="s">
        <v>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2106-F754-426F-8178-62A70565144F}">
  <dimension ref="A1:M48"/>
  <sheetViews>
    <sheetView topLeftCell="A10" workbookViewId="0">
      <selection activeCell="J27" sqref="J27"/>
    </sheetView>
  </sheetViews>
  <sheetFormatPr defaultRowHeight="14.4"/>
  <sheetData>
    <row r="1" spans="1:13">
      <c r="A1" s="1" t="s">
        <v>329</v>
      </c>
      <c r="E1" s="1" t="s">
        <v>336</v>
      </c>
      <c r="I1" s="1"/>
      <c r="M1" s="1" t="s">
        <v>359</v>
      </c>
    </row>
    <row r="2" spans="1:13">
      <c r="A2" s="1" t="s">
        <v>78</v>
      </c>
      <c r="E2" s="1" t="s">
        <v>337</v>
      </c>
      <c r="I2" s="1"/>
      <c r="M2" s="1" t="s">
        <v>360</v>
      </c>
    </row>
    <row r="3" spans="1:13">
      <c r="A3" s="1" t="s">
        <v>74</v>
      </c>
      <c r="E3" s="1" t="s">
        <v>338</v>
      </c>
      <c r="I3" s="2"/>
      <c r="M3" s="1" t="s">
        <v>361</v>
      </c>
    </row>
    <row r="4" spans="1:13">
      <c r="A4" s="2"/>
      <c r="E4" s="1" t="s">
        <v>339</v>
      </c>
      <c r="I4" s="1" t="s">
        <v>330</v>
      </c>
      <c r="M4" s="1" t="s">
        <v>362</v>
      </c>
    </row>
    <row r="5" spans="1:13">
      <c r="A5" s="1" t="s">
        <v>330</v>
      </c>
      <c r="E5" s="1" t="s">
        <v>340</v>
      </c>
      <c r="I5" s="1" t="s">
        <v>367</v>
      </c>
      <c r="M5" s="1" t="s">
        <v>363</v>
      </c>
    </row>
    <row r="6" spans="1:13">
      <c r="A6" s="1" t="s">
        <v>83</v>
      </c>
      <c r="E6" s="1" t="s">
        <v>341</v>
      </c>
      <c r="I6" s="2"/>
      <c r="M6" s="1" t="s">
        <v>364</v>
      </c>
    </row>
    <row r="7" spans="1:13">
      <c r="A7" s="1" t="s">
        <v>74</v>
      </c>
      <c r="E7" s="1" t="s">
        <v>342</v>
      </c>
      <c r="I7" s="1" t="s">
        <v>352</v>
      </c>
      <c r="M7" s="1" t="s">
        <v>365</v>
      </c>
    </row>
    <row r="8" spans="1:13">
      <c r="A8" s="2"/>
      <c r="E8" s="1" t="s">
        <v>343</v>
      </c>
      <c r="I8" s="1" t="s">
        <v>353</v>
      </c>
      <c r="M8" s="1" t="s">
        <v>366</v>
      </c>
    </row>
    <row r="9" spans="1:13">
      <c r="A9" s="1" t="s">
        <v>352</v>
      </c>
      <c r="I9" s="2"/>
    </row>
    <row r="10" spans="1:13">
      <c r="A10" s="1" t="s">
        <v>73</v>
      </c>
      <c r="I10" s="1" t="s">
        <v>331</v>
      </c>
    </row>
    <row r="11" spans="1:13">
      <c r="A11" s="1" t="s">
        <v>74</v>
      </c>
      <c r="E11" s="1" t="s">
        <v>344</v>
      </c>
      <c r="I11" s="1" t="s">
        <v>354</v>
      </c>
    </row>
    <row r="12" spans="1:13">
      <c r="A12" s="2"/>
      <c r="E12" s="1" t="s">
        <v>345</v>
      </c>
      <c r="I12" s="2"/>
    </row>
    <row r="13" spans="1:13">
      <c r="A13" s="1" t="s">
        <v>331</v>
      </c>
      <c r="E13" s="1" t="s">
        <v>351</v>
      </c>
      <c r="I13" s="1" t="s">
        <v>332</v>
      </c>
    </row>
    <row r="14" spans="1:13">
      <c r="A14" s="1" t="s">
        <v>86</v>
      </c>
      <c r="E14" s="1" t="s">
        <v>346</v>
      </c>
      <c r="I14" s="1" t="s">
        <v>355</v>
      </c>
    </row>
    <row r="15" spans="1:13">
      <c r="A15" s="1" t="s">
        <v>77</v>
      </c>
      <c r="E15" s="1" t="s">
        <v>347</v>
      </c>
      <c r="I15" s="2"/>
    </row>
    <row r="16" spans="1:13">
      <c r="A16" s="2"/>
      <c r="E16" s="1" t="s">
        <v>348</v>
      </c>
      <c r="I16" s="1" t="s">
        <v>333</v>
      </c>
    </row>
    <row r="17" spans="1:13">
      <c r="A17" s="1" t="s">
        <v>332</v>
      </c>
      <c r="E17" s="1" t="s">
        <v>349</v>
      </c>
      <c r="I17" s="1" t="s">
        <v>356</v>
      </c>
    </row>
    <row r="18" spans="1:13">
      <c r="A18" s="1" t="s">
        <v>88</v>
      </c>
      <c r="E18" s="1" t="s">
        <v>350</v>
      </c>
      <c r="I18" s="2"/>
    </row>
    <row r="19" spans="1:13">
      <c r="A19" s="1" t="s">
        <v>75</v>
      </c>
      <c r="I19" s="1" t="s">
        <v>334</v>
      </c>
    </row>
    <row r="20" spans="1:13">
      <c r="A20" s="2"/>
      <c r="I20" s="1" t="s">
        <v>357</v>
      </c>
    </row>
    <row r="21" spans="1:13">
      <c r="A21" s="1" t="s">
        <v>333</v>
      </c>
      <c r="I21" s="2"/>
    </row>
    <row r="22" spans="1:13">
      <c r="A22" s="1" t="s">
        <v>79</v>
      </c>
      <c r="I22" s="1" t="s">
        <v>335</v>
      </c>
    </row>
    <row r="23" spans="1:13">
      <c r="A23" s="1" t="s">
        <v>80</v>
      </c>
      <c r="I23" s="1" t="s">
        <v>358</v>
      </c>
    </row>
    <row r="24" spans="1:13">
      <c r="A24" s="2"/>
    </row>
    <row r="25" spans="1:13">
      <c r="A25" s="1" t="s">
        <v>334</v>
      </c>
    </row>
    <row r="26" spans="1:13">
      <c r="A26" s="1" t="s">
        <v>91</v>
      </c>
    </row>
    <row r="27" spans="1:13">
      <c r="A27" s="1" t="s">
        <v>76</v>
      </c>
    </row>
    <row r="28" spans="1:13">
      <c r="A28" s="2"/>
    </row>
    <row r="29" spans="1:13">
      <c r="A29" s="1" t="s">
        <v>335</v>
      </c>
    </row>
    <row r="30" spans="1:13">
      <c r="A30" s="1" t="s">
        <v>71</v>
      </c>
      <c r="M30" s="1" t="s">
        <v>368</v>
      </c>
    </row>
    <row r="31" spans="1:13">
      <c r="A31" s="1" t="s">
        <v>72</v>
      </c>
    </row>
    <row r="48" spans="13:13">
      <c r="M48" s="1" t="s">
        <v>369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8913-0D93-4CB2-ADD3-DCA612920F46}">
  <dimension ref="A1:M44"/>
  <sheetViews>
    <sheetView topLeftCell="A7" workbookViewId="0">
      <selection activeCell="H45" sqref="H45"/>
    </sheetView>
  </sheetViews>
  <sheetFormatPr defaultRowHeight="14.4"/>
  <sheetData>
    <row r="1" spans="1:13">
      <c r="A1" s="1" t="s">
        <v>370</v>
      </c>
      <c r="E1" s="1" t="s">
        <v>377</v>
      </c>
      <c r="I1" s="1" t="s">
        <v>370</v>
      </c>
      <c r="M1" s="1" t="s">
        <v>400</v>
      </c>
    </row>
    <row r="2" spans="1:13">
      <c r="A2" s="1" t="s">
        <v>78</v>
      </c>
      <c r="E2" s="1" t="s">
        <v>378</v>
      </c>
      <c r="I2" s="1" t="s">
        <v>394</v>
      </c>
      <c r="M2" s="1" t="s">
        <v>401</v>
      </c>
    </row>
    <row r="3" spans="1:13">
      <c r="A3" s="1" t="s">
        <v>74</v>
      </c>
      <c r="E3" s="1" t="s">
        <v>379</v>
      </c>
      <c r="I3" s="2"/>
      <c r="M3" s="1" t="s">
        <v>402</v>
      </c>
    </row>
    <row r="4" spans="1:13">
      <c r="A4" s="2"/>
      <c r="E4" s="1" t="s">
        <v>380</v>
      </c>
      <c r="I4" s="1" t="s">
        <v>371</v>
      </c>
      <c r="M4" s="1" t="s">
        <v>403</v>
      </c>
    </row>
    <row r="5" spans="1:13">
      <c r="A5" s="1" t="s">
        <v>371</v>
      </c>
      <c r="E5" s="1" t="s">
        <v>381</v>
      </c>
      <c r="I5" s="1" t="s">
        <v>409</v>
      </c>
      <c r="M5" s="1" t="s">
        <v>404</v>
      </c>
    </row>
    <row r="6" spans="1:13">
      <c r="A6" s="1" t="s">
        <v>83</v>
      </c>
      <c r="E6" s="1" t="s">
        <v>382</v>
      </c>
      <c r="I6" s="2"/>
      <c r="M6" s="1" t="s">
        <v>405</v>
      </c>
    </row>
    <row r="7" spans="1:13">
      <c r="A7" s="1" t="s">
        <v>74</v>
      </c>
      <c r="E7" s="1" t="s">
        <v>383</v>
      </c>
      <c r="I7" s="1" t="s">
        <v>372</v>
      </c>
      <c r="M7" s="1" t="s">
        <v>406</v>
      </c>
    </row>
    <row r="8" spans="1:13">
      <c r="A8" s="2"/>
      <c r="E8" s="1" t="s">
        <v>384</v>
      </c>
      <c r="I8" s="1" t="s">
        <v>408</v>
      </c>
      <c r="M8" s="1" t="s">
        <v>407</v>
      </c>
    </row>
    <row r="9" spans="1:13">
      <c r="A9" s="1" t="s">
        <v>372</v>
      </c>
      <c r="I9" s="2"/>
    </row>
    <row r="10" spans="1:13">
      <c r="A10" s="1" t="s">
        <v>73</v>
      </c>
      <c r="I10" s="1" t="s">
        <v>373</v>
      </c>
    </row>
    <row r="11" spans="1:13">
      <c r="A11" s="1" t="s">
        <v>74</v>
      </c>
      <c r="E11" s="1" t="s">
        <v>385</v>
      </c>
      <c r="I11" s="1" t="s">
        <v>395</v>
      </c>
    </row>
    <row r="12" spans="1:13">
      <c r="A12" s="2"/>
      <c r="E12" s="1" t="s">
        <v>386</v>
      </c>
      <c r="I12" s="2"/>
    </row>
    <row r="13" spans="1:13">
      <c r="A13" s="1" t="s">
        <v>373</v>
      </c>
      <c r="E13" s="1" t="s">
        <v>387</v>
      </c>
      <c r="I13" s="1" t="s">
        <v>374</v>
      </c>
    </row>
    <row r="14" spans="1:13">
      <c r="A14" s="1" t="s">
        <v>86</v>
      </c>
      <c r="E14" s="1" t="s">
        <v>388</v>
      </c>
      <c r="I14" s="1" t="s">
        <v>396</v>
      </c>
    </row>
    <row r="15" spans="1:13">
      <c r="A15" s="1" t="s">
        <v>77</v>
      </c>
      <c r="E15" s="1" t="s">
        <v>389</v>
      </c>
      <c r="I15" s="2"/>
    </row>
    <row r="16" spans="1:13">
      <c r="A16" s="2"/>
      <c r="E16" s="1" t="s">
        <v>390</v>
      </c>
      <c r="I16" s="1" t="s">
        <v>393</v>
      </c>
    </row>
    <row r="17" spans="1:13">
      <c r="A17" s="1" t="s">
        <v>374</v>
      </c>
      <c r="E17" s="1" t="s">
        <v>391</v>
      </c>
      <c r="I17" s="1" t="s">
        <v>397</v>
      </c>
    </row>
    <row r="18" spans="1:13">
      <c r="A18" s="1" t="s">
        <v>88</v>
      </c>
      <c r="E18" s="1" t="s">
        <v>392</v>
      </c>
      <c r="I18" s="2"/>
    </row>
    <row r="19" spans="1:13">
      <c r="A19" s="1" t="s">
        <v>75</v>
      </c>
      <c r="I19" s="1" t="s">
        <v>375</v>
      </c>
    </row>
    <row r="20" spans="1:13">
      <c r="A20" s="2"/>
      <c r="I20" s="1" t="s">
        <v>398</v>
      </c>
    </row>
    <row r="21" spans="1:13">
      <c r="A21" s="1" t="s">
        <v>393</v>
      </c>
      <c r="I21" s="2"/>
    </row>
    <row r="22" spans="1:13">
      <c r="A22" s="1" t="s">
        <v>79</v>
      </c>
      <c r="I22" s="1" t="s">
        <v>376</v>
      </c>
    </row>
    <row r="23" spans="1:13">
      <c r="A23" s="1" t="s">
        <v>80</v>
      </c>
      <c r="I23" s="1" t="s">
        <v>399</v>
      </c>
    </row>
    <row r="24" spans="1:13">
      <c r="A24" s="2"/>
    </row>
    <row r="25" spans="1:13">
      <c r="A25" s="1" t="s">
        <v>375</v>
      </c>
    </row>
    <row r="26" spans="1:13">
      <c r="A26" s="1" t="s">
        <v>91</v>
      </c>
    </row>
    <row r="27" spans="1:13">
      <c r="A27" s="1" t="s">
        <v>76</v>
      </c>
      <c r="M27" s="1" t="s">
        <v>410</v>
      </c>
    </row>
    <row r="28" spans="1:13">
      <c r="A28" s="2"/>
    </row>
    <row r="29" spans="1:13">
      <c r="A29" s="1" t="s">
        <v>376</v>
      </c>
    </row>
    <row r="30" spans="1:13">
      <c r="A30" s="1" t="s">
        <v>71</v>
      </c>
    </row>
    <row r="31" spans="1:13">
      <c r="A31" s="1" t="s">
        <v>72</v>
      </c>
    </row>
    <row r="44" spans="13:13">
      <c r="M44" s="1" t="s">
        <v>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Armonk0</vt:lpstr>
      <vt:lpstr>Jojo0</vt:lpstr>
      <vt:lpstr>Jojo1</vt:lpstr>
      <vt:lpstr>Jojo2</vt:lpstr>
      <vt:lpstr>Jojo3</vt:lpstr>
      <vt:lpstr>Jojo4</vt:lpstr>
      <vt:lpstr>Jojo5</vt:lpstr>
      <vt:lpstr>Jojo6</vt:lpstr>
      <vt:lpstr>Jojo7</vt:lpstr>
      <vt:lpstr>Jojo8</vt:lpstr>
      <vt:lpstr>Jojo9</vt:lpstr>
      <vt:lpstr>Jojo10</vt:lpstr>
      <vt:lpstr>Jojo11</vt:lpstr>
      <vt:lpstr>Jojo12</vt:lpstr>
      <vt:lpstr>Jojo13</vt:lpstr>
      <vt:lpstr>Jojo14</vt:lpstr>
      <vt:lpstr>Jojo15</vt:lpstr>
      <vt:lpstr>Jojo16</vt:lpstr>
      <vt:lpstr>Jojo17</vt:lpstr>
      <vt:lpstr>Jojo18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Berthusen</dc:creator>
  <cp:lastModifiedBy>Noah Berthusen</cp:lastModifiedBy>
  <dcterms:created xsi:type="dcterms:W3CDTF">2020-06-16T20:51:35Z</dcterms:created>
  <dcterms:modified xsi:type="dcterms:W3CDTF">2020-07-07T18:37:32Z</dcterms:modified>
</cp:coreProperties>
</file>