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ca42582e0d57b6/Dokumente/Studium/Studium 4. Semester/AGDS/Data/"/>
    </mc:Choice>
  </mc:AlternateContent>
  <xr:revisionPtr revIDLastSave="56" documentId="8_{EA372E64-6B4F-4C3A-AD3A-2A85C5B91BB3}" xr6:coauthVersionLast="47" xr6:coauthVersionMax="47" xr10:uidLastSave="{B6202809-04F0-48D7-A6F7-695B8C9EA237}"/>
  <bookViews>
    <workbookView xWindow="-110" yWindow="-110" windowWidth="19420" windowHeight="10300" tabRatio="608" activeTab="2" xr2:uid="{00000000-000D-0000-FFFF-FFFF00000000}"/>
  </bookViews>
  <sheets>
    <sheet name="Database S1" sheetId="17" r:id="rId1"/>
    <sheet name="Database S1 clean" sheetId="24" r:id="rId2"/>
    <sheet name="Database S1, kommagetrennt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5" l="1" a="1"/>
  <c r="A1" i="25" s="1"/>
  <c r="B235" i="24" a="1"/>
  <c r="B235" i="24" s="1"/>
  <c r="B221" i="24" a="1"/>
  <c r="B221" i="24" s="1"/>
  <c r="B2" i="24" a="1"/>
  <c r="B2" i="24" s="1"/>
  <c r="B3" i="24" a="1"/>
  <c r="B3" i="24" s="1"/>
  <c r="B4" i="24" a="1"/>
  <c r="B4" i="24" s="1"/>
  <c r="B5" i="24" a="1"/>
  <c r="B5" i="24" s="1"/>
  <c r="B6" i="24" a="1"/>
  <c r="B6" i="24" s="1"/>
  <c r="B7" i="24" a="1"/>
  <c r="B7" i="24" s="1"/>
  <c r="B8" i="24" a="1"/>
  <c r="B8" i="24" s="1"/>
  <c r="B9" i="24" a="1"/>
  <c r="B9" i="24" s="1"/>
  <c r="B10" i="24" a="1"/>
  <c r="B10" i="24" s="1"/>
  <c r="B11" i="24" a="1"/>
  <c r="B11" i="24" s="1"/>
  <c r="B12" i="24" a="1"/>
  <c r="B12" i="24" s="1"/>
  <c r="B13" i="24" a="1"/>
  <c r="B13" i="24" s="1"/>
  <c r="B14" i="24" a="1"/>
  <c r="B14" i="24" s="1"/>
  <c r="B15" i="24" a="1"/>
  <c r="B15" i="24" s="1"/>
  <c r="B16" i="24" a="1"/>
  <c r="B16" i="24" s="1"/>
  <c r="B17" i="24" a="1"/>
  <c r="B17" i="24" s="1"/>
  <c r="B18" i="24" a="1"/>
  <c r="B18" i="24" s="1"/>
  <c r="B19" i="24" a="1"/>
  <c r="B19" i="24" s="1"/>
  <c r="B20" i="24" a="1"/>
  <c r="B20" i="24" s="1"/>
  <c r="B21" i="24" a="1"/>
  <c r="B21" i="24" s="1"/>
  <c r="B22" i="24" a="1"/>
  <c r="B22" i="24" s="1"/>
  <c r="B23" i="24" a="1"/>
  <c r="B23" i="24" s="1"/>
  <c r="B24" i="24" a="1"/>
  <c r="B24" i="24" s="1"/>
  <c r="B25" i="24" a="1"/>
  <c r="B25" i="24" s="1"/>
  <c r="B26" i="24" a="1"/>
  <c r="B26" i="24" s="1"/>
  <c r="B27" i="24" a="1"/>
  <c r="B27" i="24" s="1"/>
  <c r="B28" i="24" a="1"/>
  <c r="B28" i="24" s="1"/>
  <c r="B29" i="24" a="1"/>
  <c r="B29" i="24" s="1"/>
  <c r="B30" i="24" a="1"/>
  <c r="B30" i="24" s="1"/>
  <c r="B31" i="24" a="1"/>
  <c r="B31" i="24" s="1"/>
  <c r="B32" i="24" a="1"/>
  <c r="B32" i="24" s="1"/>
  <c r="B33" i="24" a="1"/>
  <c r="B33" i="24" s="1"/>
  <c r="B34" i="24" a="1"/>
  <c r="B34" i="24" s="1"/>
  <c r="B35" i="24" a="1"/>
  <c r="B35" i="24" s="1"/>
  <c r="B36" i="24" a="1"/>
  <c r="B36" i="24" s="1"/>
  <c r="B37" i="24" a="1"/>
  <c r="B37" i="24" s="1"/>
  <c r="B38" i="24" a="1"/>
  <c r="B38" i="24" s="1"/>
  <c r="B39" i="24" a="1"/>
  <c r="B39" i="24" s="1"/>
  <c r="B40" i="24" a="1"/>
  <c r="B40" i="24" s="1"/>
  <c r="B41" i="24" a="1"/>
  <c r="B41" i="24" s="1"/>
  <c r="B42" i="24" a="1"/>
  <c r="B42" i="24" s="1"/>
  <c r="B43" i="24" a="1"/>
  <c r="B43" i="24" s="1"/>
  <c r="B44" i="24" a="1"/>
  <c r="B44" i="24" s="1"/>
  <c r="B45" i="24" a="1"/>
  <c r="B45" i="24" s="1"/>
  <c r="B46" i="24" a="1"/>
  <c r="B46" i="24" s="1"/>
  <c r="B47" i="24" a="1"/>
  <c r="B47" i="24" s="1"/>
  <c r="B48" i="24" a="1"/>
  <c r="B48" i="24" s="1"/>
  <c r="B49" i="24" a="1"/>
  <c r="B49" i="24" s="1"/>
  <c r="B50" i="24" a="1"/>
  <c r="B50" i="24" s="1"/>
  <c r="B51" i="24" a="1"/>
  <c r="B51" i="24" s="1"/>
  <c r="B52" i="24" a="1"/>
  <c r="B52" i="24" s="1"/>
  <c r="B53" i="24" a="1"/>
  <c r="B53" i="24" s="1"/>
  <c r="B54" i="24" a="1"/>
  <c r="B54" i="24" s="1"/>
  <c r="B55" i="24" a="1"/>
  <c r="B55" i="24" s="1"/>
  <c r="B56" i="24" a="1"/>
  <c r="B56" i="24" s="1"/>
  <c r="B57" i="24" a="1"/>
  <c r="B57" i="24" s="1"/>
  <c r="B58" i="24" a="1"/>
  <c r="B58" i="24" s="1"/>
  <c r="B59" i="24" a="1"/>
  <c r="B59" i="24" s="1"/>
  <c r="B60" i="24" a="1"/>
  <c r="B60" i="24" s="1"/>
  <c r="B61" i="24" a="1"/>
  <c r="B61" i="24" s="1"/>
  <c r="B62" i="24" a="1"/>
  <c r="B62" i="24" s="1"/>
  <c r="B63" i="24" a="1"/>
  <c r="B63" i="24" s="1"/>
  <c r="B64" i="24" a="1"/>
  <c r="B64" i="24" s="1"/>
  <c r="B65" i="24" a="1"/>
  <c r="B65" i="24" s="1"/>
  <c r="B66" i="24" a="1"/>
  <c r="B66" i="24" s="1"/>
  <c r="B67" i="24" a="1"/>
  <c r="B67" i="24" s="1"/>
  <c r="B68" i="24" a="1"/>
  <c r="B68" i="24" s="1"/>
  <c r="B69" i="24" a="1"/>
  <c r="B69" i="24" s="1"/>
  <c r="B70" i="24" a="1"/>
  <c r="B70" i="24" s="1"/>
  <c r="B71" i="24" a="1"/>
  <c r="B71" i="24" s="1"/>
  <c r="B72" i="24" a="1"/>
  <c r="B72" i="24" s="1"/>
  <c r="B73" i="24" a="1"/>
  <c r="B73" i="24" s="1"/>
  <c r="B74" i="24" a="1"/>
  <c r="B74" i="24" s="1"/>
  <c r="B75" i="24" a="1"/>
  <c r="B75" i="24" s="1"/>
  <c r="B76" i="24" a="1"/>
  <c r="B76" i="24" s="1"/>
  <c r="B77" i="24" a="1"/>
  <c r="B77" i="24" s="1"/>
  <c r="B78" i="24" a="1"/>
  <c r="B78" i="24" s="1"/>
  <c r="B79" i="24" a="1"/>
  <c r="B79" i="24" s="1"/>
  <c r="B80" i="24" a="1"/>
  <c r="B80" i="24" s="1"/>
  <c r="B81" i="24" a="1"/>
  <c r="B81" i="24" s="1"/>
  <c r="B82" i="24" a="1"/>
  <c r="B82" i="24" s="1"/>
  <c r="B83" i="24" a="1"/>
  <c r="B83" i="24" s="1"/>
  <c r="B84" i="24" a="1"/>
  <c r="B84" i="24" s="1"/>
  <c r="B85" i="24" a="1"/>
  <c r="B85" i="24" s="1"/>
  <c r="B86" i="24" a="1"/>
  <c r="B86" i="24" s="1"/>
  <c r="B87" i="24" a="1"/>
  <c r="B87" i="24" s="1"/>
  <c r="B88" i="24" a="1"/>
  <c r="B88" i="24" s="1"/>
  <c r="B89" i="24" a="1"/>
  <c r="B89" i="24" s="1"/>
  <c r="B90" i="24" a="1"/>
  <c r="B90" i="24" s="1"/>
  <c r="B91" i="24" a="1"/>
  <c r="B91" i="24" s="1"/>
  <c r="B92" i="24" a="1"/>
  <c r="B92" i="24" s="1"/>
  <c r="B93" i="24" a="1"/>
  <c r="B93" i="24" s="1"/>
  <c r="B94" i="24" a="1"/>
  <c r="B94" i="24" s="1"/>
  <c r="B95" i="24" a="1"/>
  <c r="B95" i="24" s="1"/>
  <c r="B96" i="24" a="1"/>
  <c r="B96" i="24" s="1"/>
  <c r="B97" i="24" a="1"/>
  <c r="B97" i="24" s="1"/>
  <c r="B98" i="24" a="1"/>
  <c r="B98" i="24" s="1"/>
  <c r="B99" i="24" a="1"/>
  <c r="B99" i="24" s="1"/>
  <c r="B100" i="24" a="1"/>
  <c r="B100" i="24" s="1"/>
  <c r="B101" i="24" a="1"/>
  <c r="B101" i="24" s="1"/>
  <c r="B102" i="24" a="1"/>
  <c r="B102" i="24" s="1"/>
  <c r="B103" i="24" a="1"/>
  <c r="B103" i="24" s="1"/>
  <c r="B104" i="24" a="1"/>
  <c r="B104" i="24" s="1"/>
  <c r="B105" i="24" a="1"/>
  <c r="B105" i="24" s="1"/>
  <c r="B106" i="24" a="1"/>
  <c r="B106" i="24" s="1"/>
  <c r="B107" i="24" a="1"/>
  <c r="B107" i="24" s="1"/>
  <c r="B108" i="24" a="1"/>
  <c r="B108" i="24" s="1"/>
  <c r="B109" i="24" a="1"/>
  <c r="B109" i="24" s="1"/>
  <c r="B110" i="24" a="1"/>
  <c r="B110" i="24" s="1"/>
  <c r="B111" i="24" a="1"/>
  <c r="B111" i="24" s="1"/>
  <c r="B112" i="24" a="1"/>
  <c r="B112" i="24" s="1"/>
  <c r="B113" i="24" a="1"/>
  <c r="B113" i="24" s="1"/>
  <c r="B114" i="24" a="1"/>
  <c r="B114" i="24" s="1"/>
  <c r="B115" i="24" a="1"/>
  <c r="B115" i="24" s="1"/>
  <c r="B116" i="24" a="1"/>
  <c r="B116" i="24" s="1"/>
  <c r="B117" i="24" a="1"/>
  <c r="B117" i="24" s="1"/>
  <c r="B118" i="24" a="1"/>
  <c r="B118" i="24" s="1"/>
  <c r="B119" i="24" a="1"/>
  <c r="B119" i="24" s="1"/>
  <c r="B120" i="24" a="1"/>
  <c r="B120" i="24" s="1"/>
  <c r="B121" i="24" a="1"/>
  <c r="B121" i="24" s="1"/>
  <c r="B122" i="24" a="1"/>
  <c r="B122" i="24" s="1"/>
  <c r="B123" i="24" a="1"/>
  <c r="B123" i="24" s="1"/>
  <c r="B124" i="24" a="1"/>
  <c r="B124" i="24" s="1"/>
  <c r="B125" i="24" a="1"/>
  <c r="B125" i="24" s="1"/>
  <c r="B126" i="24" a="1"/>
  <c r="B126" i="24" s="1"/>
  <c r="B127" i="24" a="1"/>
  <c r="B127" i="24" s="1"/>
  <c r="B128" i="24" a="1"/>
  <c r="B128" i="24" s="1"/>
  <c r="B129" i="24" a="1"/>
  <c r="B129" i="24" s="1"/>
  <c r="B130" i="24" a="1"/>
  <c r="B130" i="24" s="1"/>
  <c r="B131" i="24" a="1"/>
  <c r="B131" i="24" s="1"/>
  <c r="B132" i="24" a="1"/>
  <c r="B132" i="24" s="1"/>
  <c r="B133" i="24" a="1"/>
  <c r="B133" i="24" s="1"/>
  <c r="B134" i="24" a="1"/>
  <c r="B134" i="24" s="1"/>
  <c r="B135" i="24" a="1"/>
  <c r="B135" i="24" s="1"/>
  <c r="B136" i="24" a="1"/>
  <c r="B136" i="24" s="1"/>
  <c r="B137" i="24" a="1"/>
  <c r="B137" i="24" s="1"/>
  <c r="B138" i="24" a="1"/>
  <c r="B138" i="24" s="1"/>
  <c r="B139" i="24" a="1"/>
  <c r="B139" i="24" s="1"/>
  <c r="B140" i="24" a="1"/>
  <c r="B140" i="24" s="1"/>
  <c r="B141" i="24" a="1"/>
  <c r="B141" i="24" s="1"/>
  <c r="B146" i="24" a="1"/>
  <c r="B146" i="24" s="1"/>
  <c r="B147" i="24" a="1"/>
  <c r="B147" i="24" s="1"/>
  <c r="B148" i="24" a="1"/>
  <c r="B148" i="24" s="1"/>
  <c r="B149" i="24" a="1"/>
  <c r="B149" i="24" s="1"/>
  <c r="B150" i="24" a="1"/>
  <c r="B150" i="24" s="1"/>
  <c r="B151" i="24" a="1"/>
  <c r="B151" i="24" s="1"/>
  <c r="B152" i="24" a="1"/>
  <c r="B152" i="24" s="1"/>
  <c r="B153" i="24" a="1"/>
  <c r="B153" i="24" s="1"/>
  <c r="B154" i="24" a="1"/>
  <c r="B154" i="24" s="1"/>
  <c r="B155" i="24" a="1"/>
  <c r="B155" i="24" s="1"/>
  <c r="B156" i="24" a="1"/>
  <c r="B156" i="24" s="1"/>
  <c r="B157" i="24" a="1"/>
  <c r="B157" i="24" s="1"/>
  <c r="B158" i="24" a="1"/>
  <c r="B158" i="24" s="1"/>
  <c r="B159" i="24" a="1"/>
  <c r="B159" i="24" s="1"/>
  <c r="B160" i="24" a="1"/>
  <c r="B160" i="24" s="1"/>
  <c r="B161" i="24" a="1"/>
  <c r="B161" i="24" s="1"/>
  <c r="B162" i="24" a="1"/>
  <c r="B162" i="24" s="1"/>
  <c r="B163" i="24" a="1"/>
  <c r="B163" i="24" s="1"/>
  <c r="B164" i="24" a="1"/>
  <c r="B164" i="24" s="1"/>
  <c r="B165" i="24" a="1"/>
  <c r="B165" i="24" s="1"/>
  <c r="B166" i="24" a="1"/>
  <c r="B166" i="24" s="1"/>
  <c r="B167" i="24" a="1"/>
  <c r="B167" i="24" s="1"/>
  <c r="B168" i="24" a="1"/>
  <c r="B168" i="24" s="1"/>
  <c r="B169" i="24" a="1"/>
  <c r="B169" i="24" s="1"/>
  <c r="B170" i="24" a="1"/>
  <c r="B170" i="24" s="1"/>
  <c r="B171" i="24" a="1"/>
  <c r="B171" i="24" s="1"/>
  <c r="B172" i="24" a="1"/>
  <c r="B172" i="24" s="1"/>
  <c r="B173" i="24" a="1"/>
  <c r="B173" i="24" s="1"/>
  <c r="B174" i="24" a="1"/>
  <c r="B174" i="24" s="1"/>
  <c r="B175" i="24" a="1"/>
  <c r="B175" i="24" s="1"/>
  <c r="B176" i="24" a="1"/>
  <c r="B176" i="24" s="1"/>
  <c r="B177" i="24" a="1"/>
  <c r="B177" i="24" s="1"/>
  <c r="B178" i="24" a="1"/>
  <c r="B178" i="24" s="1"/>
  <c r="B179" i="24" a="1"/>
  <c r="B179" i="24" s="1"/>
  <c r="B180" i="24" a="1"/>
  <c r="B180" i="24" s="1"/>
  <c r="B181" i="24" a="1"/>
  <c r="B181" i="24" s="1"/>
  <c r="B182" i="24" a="1"/>
  <c r="B182" i="24" s="1"/>
  <c r="B183" i="24" a="1"/>
  <c r="B183" i="24" s="1"/>
  <c r="B184" i="24" a="1"/>
  <c r="B184" i="24" s="1"/>
  <c r="B185" i="24" a="1"/>
  <c r="B185" i="24" s="1"/>
  <c r="B186" i="24" a="1"/>
  <c r="B186" i="24" s="1"/>
  <c r="B187" i="24" a="1"/>
  <c r="B187" i="24" s="1"/>
  <c r="B188" i="24" a="1"/>
  <c r="B188" i="24" s="1"/>
  <c r="B189" i="24" a="1"/>
  <c r="B189" i="24" s="1"/>
  <c r="B190" i="24" a="1"/>
  <c r="B190" i="24" s="1"/>
  <c r="B191" i="24" a="1"/>
  <c r="B191" i="24" s="1"/>
  <c r="B192" i="24" a="1"/>
  <c r="B192" i="24" s="1"/>
  <c r="B193" i="24" a="1"/>
  <c r="B193" i="24" s="1"/>
  <c r="B194" i="24" a="1"/>
  <c r="B194" i="24" s="1"/>
  <c r="B195" i="24" a="1"/>
  <c r="B195" i="24" s="1"/>
  <c r="B196" i="24" a="1"/>
  <c r="B196" i="24" s="1"/>
  <c r="B197" i="24" a="1"/>
  <c r="B197" i="24" s="1"/>
  <c r="B198" i="24" a="1"/>
  <c r="B198" i="24" s="1"/>
  <c r="B199" i="24" a="1"/>
  <c r="B199" i="24" s="1"/>
  <c r="B200" i="24" a="1"/>
  <c r="B200" i="24" s="1"/>
  <c r="B201" i="24" a="1"/>
  <c r="B201" i="24" s="1"/>
  <c r="B202" i="24" a="1"/>
  <c r="B202" i="24" s="1"/>
  <c r="B203" i="24" a="1"/>
  <c r="B203" i="24" s="1"/>
  <c r="B204" i="24" a="1"/>
  <c r="B204" i="24" s="1"/>
  <c r="B205" i="24" a="1"/>
  <c r="B205" i="24" s="1"/>
  <c r="B206" i="24" a="1"/>
  <c r="B206" i="24" s="1"/>
  <c r="B207" i="24" a="1"/>
  <c r="B207" i="24" s="1"/>
  <c r="B208" i="24" a="1"/>
  <c r="B208" i="24" s="1"/>
  <c r="B209" i="24" a="1"/>
  <c r="B209" i="24" s="1"/>
  <c r="B210" i="24" a="1"/>
  <c r="B210" i="24" s="1"/>
  <c r="B211" i="24" a="1"/>
  <c r="B211" i="24" s="1"/>
  <c r="B212" i="24" a="1"/>
  <c r="B212" i="24" s="1"/>
  <c r="B213" i="24" a="1"/>
  <c r="B213" i="24" s="1"/>
  <c r="B214" i="24" a="1"/>
  <c r="B214" i="24" s="1"/>
  <c r="B215" i="24" a="1"/>
  <c r="B215" i="24" s="1"/>
  <c r="B216" i="24" a="1"/>
  <c r="B216" i="24" s="1"/>
  <c r="B217" i="24" a="1"/>
  <c r="B217" i="24" s="1"/>
  <c r="B218" i="24" a="1"/>
  <c r="B218" i="24" s="1"/>
  <c r="B219" i="24" a="1"/>
  <c r="B219" i="24" s="1"/>
  <c r="B220" i="24" a="1"/>
  <c r="B220" i="24" s="1"/>
  <c r="B224" i="24" a="1"/>
  <c r="B224" i="24" s="1"/>
  <c r="B225" i="24" a="1"/>
  <c r="B225" i="24" s="1"/>
  <c r="B226" i="24" a="1"/>
  <c r="B226" i="24" s="1"/>
  <c r="B227" i="24" a="1"/>
  <c r="B227" i="24" s="1"/>
  <c r="B228" i="24" a="1"/>
  <c r="B228" i="24" s="1"/>
  <c r="B229" i="24" a="1"/>
  <c r="B229" i="24" s="1"/>
  <c r="B230" i="24" a="1"/>
  <c r="B230" i="24" s="1"/>
  <c r="B231" i="24" a="1"/>
  <c r="B231" i="24" s="1"/>
  <c r="B232" i="24" a="1"/>
  <c r="B232" i="24" s="1"/>
  <c r="B233" i="24" a="1"/>
  <c r="B233" i="24" s="1"/>
  <c r="B234" i="24" a="1"/>
  <c r="B234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<sst xmlns="http://schemas.openxmlformats.org/spreadsheetml/2006/main" count="1250" uniqueCount="226">
  <si>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</si>
  <si>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</si>
  <si>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</si>
  <si>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</si>
  <si>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</si>
  <si>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</si>
  <si>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</si>
  <si>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</si>
  <si>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</si>
  <si>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</si>
  <si>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</si>
  <si>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</si>
  <si>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</si>
  <si>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</si>
  <si>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</si>
  <si>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</si>
  <si>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</si>
  <si>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</si>
  <si>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</si>
  <si>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</si>
  <si>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</si>
  <si>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</si>
  <si>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</si>
  <si>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</si>
  <si>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</si>
  <si>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</si>
  <si>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</si>
  <si>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</si>
  <si>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</si>
  <si>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</si>
  <si>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</si>
  <si>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</si>
  <si>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</si>
  <si>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</si>
  <si>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</si>
  <si>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</si>
  <si>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</si>
  <si>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</si>
  <si>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</si>
  <si>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</si>
  <si>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</si>
  <si>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</si>
  <si>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</si>
  <si>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</si>
  <si>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</si>
  <si>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</si>
  <si>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</si>
  <si>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</si>
  <si>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</si>
  <si>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</si>
  <si>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</si>
  <si>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</si>
  <si>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</si>
  <si>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</si>
  <si>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</si>
  <si>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</si>
  <si>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</si>
  <si>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</si>
  <si>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</si>
  <si>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</si>
  <si>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</si>
  <si>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</si>
  <si>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</si>
  <si>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</si>
  <si>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</si>
  <si>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</si>
  <si>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</si>
  <si>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</si>
  <si>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</si>
  <si>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</si>
  <si>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</si>
  <si>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</si>
  <si>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</si>
  <si>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</si>
  <si>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</si>
  <si>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</si>
  <si>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</si>
  <si>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</si>
  <si>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</si>
  <si>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</si>
  <si>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</si>
  <si>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</si>
  <si>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</si>
  <si>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</si>
  <si>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</si>
  <si>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</si>
  <si>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</si>
  <si>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</si>
  <si>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</si>
  <si>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</si>
  <si>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</si>
  <si>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</si>
  <si>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</si>
  <si>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</si>
  <si>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</si>
  <si>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</si>
  <si>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</si>
  <si>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</si>
  <si>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</si>
  <si>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</si>
  <si>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</si>
  <si>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</si>
  <si>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</si>
  <si>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</si>
  <si>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</si>
  <si>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</si>
  <si>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</si>
  <si>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</si>
  <si>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</si>
  <si>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</si>
  <si>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</si>
  <si>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</si>
  <si>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</si>
  <si>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</si>
  <si>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</si>
  <si>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</si>
  <si>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</si>
  <si>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</si>
  <si>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</si>
  <si>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</si>
  <si>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</si>
  <si>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</si>
  <si>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</si>
  <si>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</si>
  <si>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</si>
  <si>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</si>
  <si>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</si>
  <si>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</si>
  <si>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</si>
  <si>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</si>
  <si>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</si>
  <si>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</si>
  <si>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</si>
  <si>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</si>
  <si>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</si>
  <si>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</si>
  <si>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</si>
  <si>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</si>
  <si>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</si>
  <si>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</si>
  <si>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</si>
  <si>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</si>
  <si>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</si>
  <si>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</si>
  <si>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</si>
  <si>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</si>
  <si>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</si>
  <si>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</si>
  <si>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</si>
  <si>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</si>
  <si>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</si>
  <si>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</si>
  <si>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</si>
  <si>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</si>
  <si>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</si>
  <si>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</si>
  <si>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</si>
  <si>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</si>
  <si>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</si>
  <si>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</si>
  <si>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</si>
  <si>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</si>
  <si>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</si>
  <si>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</si>
  <si>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</si>
  <si>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</si>
  <si>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</si>
  <si>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</si>
  <si>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</si>
  <si>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</si>
  <si>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</si>
  <si>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</si>
  <si>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</si>
  <si>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</si>
  <si>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</si>
  <si>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</si>
  <si>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</si>
  <si>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</si>
  <si>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</si>
  <si>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</si>
  <si>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</si>
  <si>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</si>
  <si>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</si>
  <si>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</si>
  <si>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</si>
  <si>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</si>
  <si>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</si>
  <si>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</si>
  <si>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</si>
  <si>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</si>
  <si>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</si>
  <si>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</si>
  <si>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</si>
  <si>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</si>
  <si>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</si>
  <si>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</si>
  <si>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</si>
  <si>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</si>
  <si>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</si>
  <si>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</si>
  <si>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</si>
  <si>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</si>
  <si>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</si>
  <si>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</si>
  <si>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</si>
  <si>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</si>
  <si>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</si>
  <si>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</si>
  <si>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</si>
  <si>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</si>
  <si>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</si>
  <si>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</si>
  <si>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</si>
  <si>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</si>
  <si>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</si>
  <si>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t>Sample date (year)</t>
  </si>
  <si>
    <t>Biosphere 3</t>
  </si>
  <si>
    <t>Biosphere 4</t>
  </si>
  <si>
    <t>Biosphere 5</t>
  </si>
  <si>
    <t>Biosphere 6</t>
  </si>
  <si>
    <r>
      <t>ambient CO</t>
    </r>
    <r>
      <rPr>
        <vertAlign val="subscript"/>
        <sz val="11"/>
        <rFont val="Arial"/>
        <family val="2"/>
      </rPr>
      <t>2</t>
    </r>
  </si>
  <si>
    <r>
      <t>increased CO</t>
    </r>
    <r>
      <rPr>
        <vertAlign val="subscript"/>
        <sz val="11"/>
        <rFont val="Arial"/>
        <family val="2"/>
      </rPr>
      <t>2</t>
    </r>
  </si>
  <si>
    <t>WSL - sand - high N</t>
  </si>
  <si>
    <t>WSL - sand - low N</t>
  </si>
  <si>
    <t>WSL - loam - high N</t>
  </si>
  <si>
    <t>WSL - loam - low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</si>
</sst>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0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vertAlign val="subscript"/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67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0" fontId="2" fillId="0" borderId="0" xfId="0" applyFont="1" applyBorder="1"/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0" xfId="0" applyFont="1"/>
    <xf numFmtId="164" fontId="2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 applyBorder="1" applyAlignment="1">
      <alignment horizontal="left"/>
    </xf>
    <xf numFmtId="49" fontId="19" fillId="0" borderId="0" xfId="0" applyNumberFormat="1" applyFont="1"/>
    <xf numFmtId="49" fontId="16" fillId="0" borderId="0" xfId="0" applyNumberFormat="1" applyFont="1" applyBorder="1"/>
    <xf numFmtId="49" fontId="16" fillId="0" borderId="0" xfId="0" applyNumberFormat="1" applyFont="1" applyAlignment="1">
      <alignment horizontal="left"/>
    </xf>
    <xf numFmtId="2" fontId="15" fillId="0" borderId="0" xfId="0" applyNumberFormat="1" applyFont="1" applyAlignment="1">
      <alignment horizontal="center"/>
    </xf>
    <xf numFmtId="2" fontId="17" fillId="0" borderId="0" xfId="0" applyNumberFormat="1" applyFont="1" applyAlignment="1">
      <alignment horizontal="center"/>
    </xf>
    <xf numFmtId="2" fontId="15" fillId="0" borderId="0" xfId="0" applyNumberFormat="1" applyFont="1"/>
    <xf numFmtId="1" fontId="15" fillId="0" borderId="0" xfId="0" applyNumberFormat="1" applyFont="1" applyAlignment="1">
      <alignment horizontal="center" vertical="justify"/>
    </xf>
    <xf numFmtId="1" fontId="15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5" fillId="0" borderId="0" xfId="0" applyNumberFormat="1" applyFont="1" applyBorder="1" applyAlignment="1">
      <alignment horizontal="center"/>
    </xf>
    <xf numFmtId="1" fontId="15" fillId="0" borderId="0" xfId="0" applyNumberFormat="1" applyFont="1"/>
    <xf numFmtId="2" fontId="15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70"/>
  <sheetViews>
    <sheetView topLeftCell="A14" zoomScale="115" zoomScaleNormal="115" workbookViewId="0">
      <selection activeCell="P14" sqref="P14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46" customWidth="1"/>
    <col min="4" max="4" width="14.81640625" style="46" customWidth="1"/>
    <col min="5" max="5" width="7" style="46" customWidth="1"/>
    <col min="6" max="6" width="9.26953125" style="46" customWidth="1"/>
    <col min="7" max="7" width="9.453125" style="46" customWidth="1"/>
    <col min="8" max="8" width="8.1796875" style="46" customWidth="1"/>
    <col min="9" max="9" width="8" style="46" customWidth="1"/>
    <col min="10" max="10" width="13" style="1" customWidth="1"/>
    <col min="11" max="11" width="9" style="1" customWidth="1"/>
    <col min="12" max="15" width="9.1796875" style="1"/>
    <col min="16" max="16" width="11" style="1" customWidth="1"/>
    <col min="17" max="17" width="11.26953125" style="1" customWidth="1"/>
    <col min="18" max="20" width="9.1796875" style="1"/>
    <col min="21" max="21" width="22.54296875" style="1" customWidth="1"/>
    <col min="22" max="42" width="9.1796875" style="1"/>
    <col min="43" max="43" width="9.26953125" style="1" bestFit="1" customWidth="1"/>
    <col min="44" max="48" width="9.1796875" style="1"/>
    <col min="49" max="49" width="9.26953125" style="1" bestFit="1" customWidth="1"/>
    <col min="50" max="50" width="9.7265625" style="1" bestFit="1" customWidth="1"/>
    <col min="51" max="16384" width="9.1796875" style="1"/>
  </cols>
  <sheetData>
    <row r="1" spans="1:50" s="4" customFormat="1" ht="7.5" customHeight="1" x14ac:dyDescent="0.25">
      <c r="A1" s="4" t="s">
        <v>209</v>
      </c>
      <c r="C1" s="47"/>
      <c r="D1" s="47"/>
      <c r="E1" s="36"/>
      <c r="F1" s="47"/>
      <c r="G1" s="47"/>
      <c r="H1" s="47"/>
      <c r="I1" s="47"/>
      <c r="AX1" s="1"/>
    </row>
    <row r="2" spans="1:50" s="4" customFormat="1" ht="10.5" customHeight="1" x14ac:dyDescent="0.2">
      <c r="C2" s="47"/>
      <c r="D2" s="47"/>
      <c r="E2" s="36"/>
      <c r="F2" s="66" t="s">
        <v>181</v>
      </c>
      <c r="G2" s="66"/>
      <c r="H2" s="47"/>
      <c r="I2" s="47"/>
      <c r="P2" s="66"/>
      <c r="Q2" s="66"/>
      <c r="AX2" s="1"/>
    </row>
    <row r="3" spans="1:50" s="7" customFormat="1" ht="7.5" customHeight="1" x14ac:dyDescent="0.2">
      <c r="A3" s="25"/>
      <c r="C3" s="40"/>
      <c r="D3" s="40"/>
      <c r="E3" s="40"/>
      <c r="F3" s="10" t="s">
        <v>3</v>
      </c>
      <c r="G3" s="10" t="s">
        <v>3</v>
      </c>
      <c r="H3" s="10" t="s">
        <v>0</v>
      </c>
      <c r="I3" s="10" t="s">
        <v>0</v>
      </c>
      <c r="P3" s="40"/>
      <c r="Q3" s="40"/>
      <c r="AD3" s="1"/>
      <c r="AE3" s="1"/>
      <c r="AF3" s="1"/>
      <c r="AG3" s="1"/>
      <c r="AH3" s="1"/>
      <c r="AL3" s="1"/>
      <c r="AM3" s="1"/>
      <c r="AN3" s="1"/>
      <c r="AO3" s="1"/>
      <c r="AP3" s="1"/>
      <c r="AQ3" s="1"/>
      <c r="AX3" s="1"/>
    </row>
    <row r="4" spans="1:50" s="7" customFormat="1" ht="7.5" customHeight="1" x14ac:dyDescent="0.2">
      <c r="A4" s="4" t="s">
        <v>186</v>
      </c>
      <c r="B4" s="9" t="s">
        <v>2</v>
      </c>
      <c r="C4" s="46" t="s">
        <v>22</v>
      </c>
      <c r="D4" s="46" t="s">
        <v>78</v>
      </c>
      <c r="E4" s="10" t="s">
        <v>21</v>
      </c>
      <c r="F4" s="45" t="s">
        <v>179</v>
      </c>
      <c r="G4" s="45" t="s">
        <v>180</v>
      </c>
      <c r="H4" s="45" t="s">
        <v>179</v>
      </c>
      <c r="I4" s="45" t="s">
        <v>180</v>
      </c>
      <c r="J4" s="9" t="s">
        <v>4</v>
      </c>
      <c r="K4" s="1" t="s">
        <v>5</v>
      </c>
      <c r="P4" s="40"/>
      <c r="Q4" s="40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T4" s="43"/>
      <c r="AU4" s="42"/>
      <c r="AW4" s="1"/>
      <c r="AX4" s="1"/>
    </row>
    <row r="5" spans="1:50" s="7" customFormat="1" ht="7.5" customHeight="1" x14ac:dyDescent="0.2">
      <c r="A5" s="4"/>
      <c r="B5" s="9"/>
      <c r="C5" s="46"/>
      <c r="D5" s="46"/>
      <c r="E5" s="10"/>
      <c r="F5" s="45"/>
      <c r="G5" s="45"/>
      <c r="H5" s="45"/>
      <c r="I5" s="45"/>
      <c r="J5" s="9"/>
      <c r="K5" s="1"/>
      <c r="P5" s="40"/>
      <c r="Q5" s="40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T5" s="43"/>
      <c r="AU5" s="42"/>
      <c r="AW5" s="1"/>
      <c r="AX5" s="1"/>
    </row>
    <row r="6" spans="1:50" s="9" customFormat="1" ht="7.5" customHeight="1" x14ac:dyDescent="0.2">
      <c r="A6" s="4" t="s">
        <v>206</v>
      </c>
      <c r="B6" s="1" t="s">
        <v>26</v>
      </c>
      <c r="C6" s="46" t="s">
        <v>12</v>
      </c>
      <c r="D6" s="46" t="s">
        <v>63</v>
      </c>
      <c r="E6" s="22">
        <v>0</v>
      </c>
      <c r="F6" s="2">
        <v>1343.84</v>
      </c>
      <c r="G6" s="2">
        <v>1228.4000000000001</v>
      </c>
      <c r="H6" s="2">
        <v>4</v>
      </c>
      <c r="I6" s="2">
        <v>4</v>
      </c>
      <c r="J6" s="1" t="s">
        <v>14</v>
      </c>
      <c r="K6" s="9" t="s">
        <v>126</v>
      </c>
      <c r="P6" s="41"/>
      <c r="R6" s="50"/>
      <c r="S6" s="50"/>
      <c r="X6" s="1"/>
      <c r="Y6" s="46"/>
      <c r="Z6" s="1"/>
      <c r="AA6" s="1"/>
      <c r="AB6" s="1"/>
      <c r="AC6" s="1"/>
      <c r="AD6" s="1"/>
      <c r="AE6" s="4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43"/>
      <c r="AU6" s="42"/>
      <c r="AV6" s="1"/>
      <c r="AW6" s="1"/>
      <c r="AX6" s="1"/>
    </row>
    <row r="7" spans="1:50" s="9" customFormat="1" ht="7.5" customHeight="1" x14ac:dyDescent="0.2">
      <c r="A7" s="4"/>
      <c r="B7" s="1" t="s">
        <v>26</v>
      </c>
      <c r="C7" s="46" t="s">
        <v>12</v>
      </c>
      <c r="D7" s="34" t="s">
        <v>110</v>
      </c>
      <c r="E7" s="22">
        <v>0.5</v>
      </c>
      <c r="F7" s="2">
        <v>1363.08</v>
      </c>
      <c r="G7" s="2">
        <v>1305.3600000000001</v>
      </c>
      <c r="H7" s="2">
        <v>4</v>
      </c>
      <c r="I7" s="2">
        <v>4</v>
      </c>
      <c r="J7" s="1" t="s">
        <v>14</v>
      </c>
      <c r="K7" s="9" t="s">
        <v>126</v>
      </c>
      <c r="R7" s="50"/>
      <c r="S7" s="50"/>
      <c r="X7" s="1"/>
      <c r="Y7" s="37"/>
      <c r="Z7" s="1"/>
      <c r="AA7" s="1"/>
      <c r="AB7" s="1"/>
      <c r="AC7" s="1"/>
      <c r="AD7" s="1"/>
      <c r="AE7" s="46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43"/>
      <c r="AU7" s="42"/>
      <c r="AV7" s="1"/>
      <c r="AW7" s="1"/>
      <c r="AX7" s="1"/>
    </row>
    <row r="8" spans="1:50" s="9" customFormat="1" ht="7.5" customHeight="1" x14ac:dyDescent="0.2">
      <c r="A8" s="4"/>
      <c r="B8" s="1" t="s">
        <v>26</v>
      </c>
      <c r="C8" s="46" t="s">
        <v>12</v>
      </c>
      <c r="D8" s="46" t="s">
        <v>109</v>
      </c>
      <c r="E8" s="22">
        <v>1</v>
      </c>
      <c r="F8" s="2">
        <v>1253.56</v>
      </c>
      <c r="G8" s="2">
        <v>1263.92</v>
      </c>
      <c r="H8" s="2">
        <v>4</v>
      </c>
      <c r="I8" s="2">
        <v>4</v>
      </c>
      <c r="J8" s="1" t="s">
        <v>14</v>
      </c>
      <c r="K8" s="9" t="s">
        <v>126</v>
      </c>
      <c r="L8" s="1"/>
      <c r="M8" s="1"/>
      <c r="N8" s="1"/>
      <c r="O8" s="19"/>
      <c r="R8" s="50"/>
      <c r="S8" s="50"/>
      <c r="T8" s="1"/>
      <c r="U8" s="1"/>
      <c r="V8" s="1"/>
      <c r="W8" s="1"/>
      <c r="X8" s="1"/>
      <c r="Y8" s="37"/>
      <c r="Z8" s="1"/>
      <c r="AA8" s="1"/>
      <c r="AB8" s="1"/>
      <c r="AC8" s="1"/>
      <c r="AD8" s="1"/>
      <c r="AE8" s="46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43"/>
      <c r="AU8" s="42"/>
      <c r="AV8" s="1"/>
      <c r="AW8" s="1"/>
      <c r="AX8" s="1"/>
    </row>
    <row r="9" spans="1:50" s="9" customFormat="1" ht="7.5" customHeight="1" x14ac:dyDescent="0.2">
      <c r="A9" s="4"/>
      <c r="B9" s="1" t="s">
        <v>26</v>
      </c>
      <c r="C9" s="46" t="s">
        <v>12</v>
      </c>
      <c r="D9" s="34" t="s">
        <v>75</v>
      </c>
      <c r="E9" s="29">
        <v>1.5</v>
      </c>
      <c r="F9" s="2">
        <v>1258</v>
      </c>
      <c r="G9" s="2">
        <v>1400.08</v>
      </c>
      <c r="H9" s="2">
        <v>4</v>
      </c>
      <c r="I9" s="2">
        <v>4</v>
      </c>
      <c r="J9" s="1" t="s">
        <v>14</v>
      </c>
      <c r="K9" s="9" t="s">
        <v>126</v>
      </c>
      <c r="L9" s="1"/>
      <c r="M9" s="1"/>
      <c r="N9" s="1"/>
      <c r="O9" s="19"/>
      <c r="R9" s="50"/>
      <c r="S9" s="50"/>
      <c r="T9" s="1"/>
      <c r="U9" s="1"/>
      <c r="V9" s="1"/>
      <c r="W9" s="1"/>
      <c r="X9" s="1"/>
      <c r="Y9" s="37"/>
      <c r="Z9" s="1"/>
      <c r="AA9" s="1"/>
      <c r="AB9" s="1"/>
      <c r="AC9" s="1"/>
      <c r="AD9" s="1"/>
      <c r="AE9" s="46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43"/>
      <c r="AU9" s="42"/>
      <c r="AV9" s="1"/>
      <c r="AW9" s="1"/>
      <c r="AX9" s="1"/>
    </row>
    <row r="10" spans="1:50" ht="7.5" customHeight="1" x14ac:dyDescent="0.2">
      <c r="F10" s="2"/>
      <c r="G10" s="2"/>
      <c r="K10" s="46"/>
      <c r="R10" s="50"/>
      <c r="S10" s="50"/>
      <c r="AT10" s="43"/>
      <c r="AU10" s="42"/>
    </row>
    <row r="11" spans="1:50" ht="7.5" customHeight="1" x14ac:dyDescent="0.2">
      <c r="A11" s="4" t="s">
        <v>135</v>
      </c>
      <c r="B11" s="1" t="s">
        <v>210</v>
      </c>
      <c r="C11" s="46" t="s">
        <v>30</v>
      </c>
      <c r="D11" s="11" t="s">
        <v>152</v>
      </c>
      <c r="E11" s="46">
        <v>0</v>
      </c>
      <c r="F11" s="2">
        <v>5949.9999999999964</v>
      </c>
      <c r="G11" s="2">
        <v>6362.4342105263149</v>
      </c>
      <c r="H11" s="46">
        <v>1</v>
      </c>
      <c r="I11" s="46">
        <v>1</v>
      </c>
      <c r="J11" s="1" t="s">
        <v>14</v>
      </c>
      <c r="K11" s="3" t="s">
        <v>129</v>
      </c>
      <c r="R11" s="50"/>
      <c r="S11" s="50"/>
      <c r="AT11" s="43"/>
      <c r="AU11" s="42"/>
    </row>
    <row r="12" spans="1:50" ht="7.5" customHeight="1" x14ac:dyDescent="0.2">
      <c r="B12" s="1" t="s">
        <v>210</v>
      </c>
      <c r="C12" s="46" t="s">
        <v>30</v>
      </c>
      <c r="D12" s="46" t="s">
        <v>149</v>
      </c>
      <c r="E12" s="46">
        <v>1</v>
      </c>
      <c r="F12" s="2">
        <v>5253.5714285714312</v>
      </c>
      <c r="G12" s="2">
        <v>4735.1315789473674</v>
      </c>
      <c r="H12" s="46">
        <v>1</v>
      </c>
      <c r="I12" s="46">
        <v>1</v>
      </c>
      <c r="J12" s="1" t="s">
        <v>14</v>
      </c>
      <c r="K12" s="3" t="s">
        <v>129</v>
      </c>
      <c r="P12" s="9"/>
      <c r="Q12" s="9"/>
      <c r="R12" s="50"/>
      <c r="S12" s="50"/>
      <c r="AT12" s="43"/>
      <c r="AU12" s="42"/>
    </row>
    <row r="13" spans="1:50" ht="7.5" customHeight="1" x14ac:dyDescent="0.2">
      <c r="B13" s="1" t="s">
        <v>210</v>
      </c>
      <c r="C13" s="46" t="s">
        <v>30</v>
      </c>
      <c r="D13" s="46" t="s">
        <v>150</v>
      </c>
      <c r="E13" s="46">
        <v>2</v>
      </c>
      <c r="F13" s="2">
        <v>6084.0909090909108</v>
      </c>
      <c r="G13" s="2">
        <v>4784.7660818713439</v>
      </c>
      <c r="H13" s="46">
        <v>1</v>
      </c>
      <c r="I13" s="46">
        <v>1</v>
      </c>
      <c r="J13" s="1" t="s">
        <v>14</v>
      </c>
      <c r="K13" s="3" t="s">
        <v>129</v>
      </c>
      <c r="P13" s="9"/>
      <c r="Q13" s="9"/>
      <c r="R13" s="50"/>
      <c r="S13" s="50"/>
      <c r="AT13" s="43"/>
      <c r="AU13" s="42"/>
    </row>
    <row r="14" spans="1:50" ht="7.5" customHeight="1" x14ac:dyDescent="0.2">
      <c r="B14" s="1" t="s">
        <v>210</v>
      </c>
      <c r="C14" s="46" t="s">
        <v>30</v>
      </c>
      <c r="D14" s="46" t="s">
        <v>153</v>
      </c>
      <c r="E14" s="46">
        <v>3</v>
      </c>
      <c r="F14" s="2">
        <v>5470.0000000000009</v>
      </c>
      <c r="G14" s="2">
        <v>4063.7894736842113</v>
      </c>
      <c r="H14" s="46">
        <v>1</v>
      </c>
      <c r="I14" s="46">
        <v>1</v>
      </c>
      <c r="J14" s="1" t="s">
        <v>14</v>
      </c>
      <c r="K14" s="3" t="s">
        <v>129</v>
      </c>
      <c r="P14" s="9"/>
      <c r="Q14" s="9"/>
      <c r="R14" s="50"/>
      <c r="S14" s="50"/>
      <c r="AT14" s="43"/>
      <c r="AU14" s="42"/>
    </row>
    <row r="15" spans="1:50" ht="7.5" customHeight="1" x14ac:dyDescent="0.2">
      <c r="B15" s="1" t="s">
        <v>210</v>
      </c>
      <c r="C15" s="46" t="s">
        <v>30</v>
      </c>
      <c r="D15" s="46" t="s">
        <v>151</v>
      </c>
      <c r="E15" s="46">
        <v>4</v>
      </c>
      <c r="F15" s="2">
        <v>5334.9999999999991</v>
      </c>
      <c r="G15" s="2">
        <v>4220.350877192981</v>
      </c>
      <c r="H15" s="46">
        <v>1</v>
      </c>
      <c r="I15" s="46">
        <v>1</v>
      </c>
      <c r="J15" s="1" t="s">
        <v>14</v>
      </c>
      <c r="K15" s="3" t="s">
        <v>129</v>
      </c>
      <c r="P15" s="9"/>
      <c r="Q15" s="9"/>
      <c r="R15" s="50"/>
      <c r="S15" s="50"/>
      <c r="AT15" s="43"/>
      <c r="AU15" s="42"/>
    </row>
    <row r="16" spans="1:50" ht="7.5" customHeight="1" x14ac:dyDescent="0.2">
      <c r="F16" s="2"/>
      <c r="G16" s="2"/>
      <c r="K16" s="3"/>
      <c r="R16" s="50"/>
      <c r="S16" s="50"/>
      <c r="AT16" s="43"/>
      <c r="AU16" s="42"/>
    </row>
    <row r="17" spans="1:50" s="9" customFormat="1" ht="7.5" customHeight="1" x14ac:dyDescent="0.2">
      <c r="A17" s="4" t="s">
        <v>60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1936.6200000000001</v>
      </c>
      <c r="G17" s="11">
        <v>2192.3999999999996</v>
      </c>
      <c r="H17" s="11">
        <v>3</v>
      </c>
      <c r="I17" s="11">
        <v>3</v>
      </c>
      <c r="J17" s="9" t="s">
        <v>6</v>
      </c>
      <c r="K17" s="3" t="s">
        <v>130</v>
      </c>
      <c r="R17" s="50"/>
      <c r="S17" s="50"/>
      <c r="Z17" s="10"/>
      <c r="AE17" s="10"/>
      <c r="AQ17" s="1"/>
      <c r="AR17" s="1"/>
      <c r="AT17" s="43"/>
      <c r="AU17" s="42"/>
      <c r="AW17" s="1"/>
      <c r="AX17" s="1"/>
    </row>
    <row r="18" spans="1:50" s="9" customFormat="1" ht="7.5" customHeight="1" x14ac:dyDescent="0.2">
      <c r="A18" s="4"/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2122.7999999999997</v>
      </c>
      <c r="H18" s="11">
        <v>3</v>
      </c>
      <c r="I18" s="11">
        <v>3</v>
      </c>
      <c r="J18" s="9" t="s">
        <v>6</v>
      </c>
      <c r="K18" s="3" t="s">
        <v>130</v>
      </c>
      <c r="O18" s="15"/>
      <c r="R18" s="50"/>
      <c r="S18" s="50"/>
      <c r="Z18" s="10"/>
      <c r="AE18" s="10"/>
      <c r="AQ18" s="1"/>
      <c r="AR18" s="1"/>
      <c r="AT18" s="43"/>
      <c r="AU18" s="42"/>
      <c r="AW18" s="1"/>
      <c r="AX18" s="1"/>
    </row>
    <row r="19" spans="1:50" s="9" customFormat="1" ht="7.5" customHeight="1" x14ac:dyDescent="0.2">
      <c r="A19" s="4"/>
      <c r="C19" s="10"/>
      <c r="D19" s="10"/>
      <c r="E19" s="12"/>
      <c r="F19" s="11"/>
      <c r="G19" s="11"/>
      <c r="H19" s="11"/>
      <c r="I19" s="11"/>
      <c r="K19" s="3"/>
      <c r="O19" s="15"/>
      <c r="R19" s="50"/>
      <c r="S19" s="50"/>
      <c r="Z19" s="10"/>
      <c r="AE19" s="10"/>
      <c r="AQ19" s="1"/>
      <c r="AR19" s="1"/>
      <c r="AT19" s="43"/>
      <c r="AU19" s="42"/>
      <c r="AW19" s="1"/>
      <c r="AX19" s="1"/>
    </row>
    <row r="20" spans="1:50" s="9" customFormat="1" ht="7.5" customHeight="1" x14ac:dyDescent="0.2">
      <c r="A20" s="4" t="s">
        <v>61</v>
      </c>
      <c r="B20" s="9" t="s">
        <v>59</v>
      </c>
      <c r="C20" s="10" t="s">
        <v>12</v>
      </c>
      <c r="D20" s="10" t="s">
        <v>125</v>
      </c>
      <c r="E20" s="10">
        <v>3.66</v>
      </c>
      <c r="F20" s="11">
        <v>1926.1799999999998</v>
      </c>
      <c r="G20" s="11">
        <v>2134.98</v>
      </c>
      <c r="H20" s="10">
        <v>3</v>
      </c>
      <c r="I20" s="10">
        <v>3</v>
      </c>
      <c r="J20" s="9" t="s">
        <v>6</v>
      </c>
      <c r="K20" s="3" t="s">
        <v>130</v>
      </c>
      <c r="R20" s="50"/>
      <c r="S20" s="50"/>
      <c r="Z20" s="10"/>
      <c r="AE20" s="10"/>
      <c r="AQ20" s="1"/>
      <c r="AR20" s="1"/>
      <c r="AT20" s="43"/>
      <c r="AU20" s="42"/>
      <c r="AW20" s="1"/>
      <c r="AX20" s="1"/>
    </row>
    <row r="21" spans="1:50" s="9" customFormat="1" ht="7.5" customHeight="1" x14ac:dyDescent="0.2">
      <c r="A21" s="4"/>
      <c r="B21" s="9" t="s">
        <v>59</v>
      </c>
      <c r="C21" s="10" t="s">
        <v>12</v>
      </c>
      <c r="D21" s="10" t="s">
        <v>112</v>
      </c>
      <c r="E21" s="12">
        <v>4</v>
      </c>
      <c r="F21" s="11">
        <v>1936.6200000000001</v>
      </c>
      <c r="G21" s="11">
        <v>2105.3999999999996</v>
      </c>
      <c r="H21" s="11">
        <v>3</v>
      </c>
      <c r="I21" s="11">
        <v>3</v>
      </c>
      <c r="J21" s="9" t="s">
        <v>6</v>
      </c>
      <c r="K21" s="3" t="s">
        <v>130</v>
      </c>
      <c r="O21" s="15"/>
      <c r="R21" s="50"/>
      <c r="S21" s="50"/>
      <c r="AQ21" s="1"/>
      <c r="AR21" s="1"/>
      <c r="AT21" s="43"/>
      <c r="AU21" s="42"/>
      <c r="AW21" s="1"/>
      <c r="AX21" s="1"/>
    </row>
    <row r="22" spans="1:50" s="9" customFormat="1" ht="7.5" customHeight="1" x14ac:dyDescent="0.2">
      <c r="A22" s="4"/>
      <c r="C22" s="10"/>
      <c r="D22" s="10"/>
      <c r="E22" s="12"/>
      <c r="F22" s="5"/>
      <c r="G22" s="5"/>
      <c r="H22" s="11"/>
      <c r="I22" s="11"/>
      <c r="O22" s="15"/>
      <c r="R22" s="50"/>
      <c r="S22" s="50"/>
      <c r="Z22" s="10"/>
      <c r="AE22" s="10"/>
      <c r="AQ22" s="1"/>
      <c r="AR22" s="1"/>
      <c r="AT22" s="43"/>
      <c r="AU22" s="42"/>
      <c r="AW22" s="1"/>
      <c r="AX22" s="1"/>
    </row>
    <row r="23" spans="1:50" s="9" customFormat="1" ht="7.5" customHeight="1" x14ac:dyDescent="0.2">
      <c r="A23" s="4" t="s">
        <v>140</v>
      </c>
      <c r="B23" s="9" t="s">
        <v>56</v>
      </c>
      <c r="C23" s="10" t="s">
        <v>13</v>
      </c>
      <c r="D23" s="10" t="s">
        <v>94</v>
      </c>
      <c r="E23" s="12">
        <v>0.33</v>
      </c>
      <c r="F23" s="11">
        <v>1103.1712328767123</v>
      </c>
      <c r="G23" s="11">
        <v>1168.4615384615386</v>
      </c>
      <c r="H23" s="11">
        <v>2</v>
      </c>
      <c r="I23" s="11">
        <v>3</v>
      </c>
      <c r="J23" s="9" t="s">
        <v>14</v>
      </c>
      <c r="K23" s="9" t="s">
        <v>168</v>
      </c>
      <c r="O23" s="15"/>
      <c r="R23" s="50"/>
      <c r="S23" s="50"/>
      <c r="Z23" s="10"/>
      <c r="AE23" s="10"/>
      <c r="AQ23" s="1"/>
      <c r="AR23" s="1"/>
      <c r="AT23" s="43"/>
      <c r="AU23" s="42"/>
      <c r="AW23" s="1"/>
      <c r="AX23" s="1"/>
    </row>
    <row r="24" spans="1:50" s="9" customFormat="1" ht="7.5" customHeight="1" x14ac:dyDescent="0.2">
      <c r="A24" s="4"/>
      <c r="B24" s="9" t="s">
        <v>56</v>
      </c>
      <c r="C24" s="10" t="s">
        <v>13</v>
      </c>
      <c r="D24" s="10" t="s">
        <v>95</v>
      </c>
      <c r="E24" s="12">
        <v>0.66600000000000004</v>
      </c>
      <c r="F24" s="11">
        <v>1035.6301369863013</v>
      </c>
      <c r="G24" s="11">
        <v>1096.9230769230767</v>
      </c>
      <c r="H24" s="11">
        <v>2</v>
      </c>
      <c r="I24" s="11">
        <v>3</v>
      </c>
      <c r="J24" s="9" t="s">
        <v>14</v>
      </c>
      <c r="K24" s="9" t="s">
        <v>168</v>
      </c>
      <c r="O24" s="15"/>
      <c r="R24" s="50"/>
      <c r="S24" s="50"/>
      <c r="Z24" s="10"/>
      <c r="AE24" s="10"/>
      <c r="AQ24" s="1"/>
      <c r="AR24" s="1"/>
      <c r="AT24" s="43"/>
      <c r="AU24" s="42"/>
      <c r="AW24" s="1"/>
      <c r="AX24" s="1"/>
    </row>
    <row r="25" spans="1:50" s="9" customFormat="1" ht="7.5" customHeight="1" x14ac:dyDescent="0.2">
      <c r="A25" s="4"/>
      <c r="B25" s="9" t="s">
        <v>56</v>
      </c>
      <c r="C25" s="10" t="s">
        <v>13</v>
      </c>
      <c r="D25" s="10" t="s">
        <v>96</v>
      </c>
      <c r="E25" s="12">
        <v>1</v>
      </c>
      <c r="F25" s="11">
        <v>1936.1780821917805</v>
      </c>
      <c r="G25" s="11">
        <v>2384.6153846153843</v>
      </c>
      <c r="H25" s="11">
        <v>2</v>
      </c>
      <c r="I25" s="11">
        <v>3</v>
      </c>
      <c r="J25" s="9" t="s">
        <v>14</v>
      </c>
      <c r="K25" s="9" t="s">
        <v>168</v>
      </c>
      <c r="O25" s="15"/>
      <c r="R25" s="50"/>
      <c r="S25" s="50"/>
      <c r="Z25" s="10"/>
      <c r="AE25" s="10"/>
      <c r="AQ25" s="1"/>
      <c r="AR25" s="1"/>
      <c r="AT25" s="43"/>
      <c r="AU25" s="42"/>
      <c r="AW25" s="1"/>
      <c r="AX25" s="1"/>
    </row>
    <row r="26" spans="1:50" s="9" customFormat="1" ht="7.5" customHeight="1" x14ac:dyDescent="0.2">
      <c r="A26" s="4"/>
      <c r="B26" s="9" t="s">
        <v>56</v>
      </c>
      <c r="C26" s="10" t="s">
        <v>13</v>
      </c>
      <c r="D26" s="10" t="s">
        <v>87</v>
      </c>
      <c r="E26" s="12">
        <v>1.33</v>
      </c>
      <c r="F26" s="11">
        <v>2318.91095890411</v>
      </c>
      <c r="G26" s="11">
        <v>2217.6923076923081</v>
      </c>
      <c r="H26" s="11">
        <v>2</v>
      </c>
      <c r="I26" s="11">
        <v>3</v>
      </c>
      <c r="J26" s="9" t="s">
        <v>14</v>
      </c>
      <c r="K26" s="9" t="s">
        <v>168</v>
      </c>
      <c r="O26" s="15"/>
      <c r="R26" s="50"/>
      <c r="S26" s="50"/>
      <c r="Z26" s="10"/>
      <c r="AE26" s="10"/>
      <c r="AQ26" s="1"/>
      <c r="AR26" s="1"/>
      <c r="AT26" s="43"/>
      <c r="AU26" s="42"/>
      <c r="AW26" s="1"/>
      <c r="AX26" s="1"/>
    </row>
    <row r="27" spans="1:50" s="9" customFormat="1" ht="7.5" customHeight="1" x14ac:dyDescent="0.2">
      <c r="A27" s="4"/>
      <c r="B27" s="9" t="s">
        <v>56</v>
      </c>
      <c r="C27" s="10" t="s">
        <v>13</v>
      </c>
      <c r="D27" s="10" t="s">
        <v>97</v>
      </c>
      <c r="E27" s="12">
        <v>1.66</v>
      </c>
      <c r="F27" s="11">
        <v>2060.0034246575342</v>
      </c>
      <c r="G27" s="11">
        <v>2050.76923076923</v>
      </c>
      <c r="H27" s="11">
        <v>2</v>
      </c>
      <c r="I27" s="11">
        <v>3</v>
      </c>
      <c r="J27" s="9" t="s">
        <v>14</v>
      </c>
      <c r="K27" s="9" t="s">
        <v>168</v>
      </c>
      <c r="O27" s="15"/>
      <c r="R27" s="50"/>
      <c r="S27" s="50"/>
      <c r="Z27" s="10"/>
      <c r="AE27" s="10"/>
      <c r="AQ27" s="1"/>
      <c r="AR27" s="1"/>
      <c r="AT27" s="43"/>
      <c r="AU27" s="42"/>
      <c r="AW27" s="1"/>
      <c r="AX27" s="1"/>
    </row>
    <row r="28" spans="1:50" s="9" customFormat="1" ht="7.5" customHeight="1" x14ac:dyDescent="0.2">
      <c r="A28" s="4"/>
      <c r="B28" s="9" t="s">
        <v>56</v>
      </c>
      <c r="C28" s="10" t="s">
        <v>13</v>
      </c>
      <c r="D28" s="10" t="s">
        <v>98</v>
      </c>
      <c r="E28" s="12">
        <v>2</v>
      </c>
      <c r="F28" s="11">
        <v>2431.4794520547948</v>
      </c>
      <c r="G28" s="11">
        <v>2301.1538461538462</v>
      </c>
      <c r="H28" s="11">
        <v>2</v>
      </c>
      <c r="I28" s="11">
        <v>3</v>
      </c>
      <c r="J28" s="9" t="s">
        <v>14</v>
      </c>
      <c r="K28" s="9" t="s">
        <v>168</v>
      </c>
      <c r="O28" s="15"/>
      <c r="R28" s="50"/>
      <c r="S28" s="50"/>
      <c r="Z28" s="10"/>
      <c r="AE28" s="10"/>
      <c r="AQ28" s="1"/>
      <c r="AR28" s="1"/>
      <c r="AT28" s="43"/>
      <c r="AU28" s="42"/>
      <c r="AW28" s="1"/>
      <c r="AX28" s="1"/>
    </row>
    <row r="29" spans="1:50" s="9" customFormat="1" ht="7.5" customHeight="1" x14ac:dyDescent="0.2">
      <c r="A29" s="4"/>
      <c r="B29" s="9" t="s">
        <v>56</v>
      </c>
      <c r="C29" s="10" t="s">
        <v>13</v>
      </c>
      <c r="D29" s="10" t="s">
        <v>99</v>
      </c>
      <c r="E29" s="12">
        <v>2.33</v>
      </c>
      <c r="F29" s="11">
        <v>2262.6267123287671</v>
      </c>
      <c r="G29" s="11">
        <v>2360.7692307692305</v>
      </c>
      <c r="H29" s="11">
        <v>2</v>
      </c>
      <c r="I29" s="11">
        <v>3</v>
      </c>
      <c r="J29" s="9" t="s">
        <v>14</v>
      </c>
      <c r="K29" s="9" t="s">
        <v>168</v>
      </c>
      <c r="O29" s="15"/>
      <c r="R29" s="50"/>
      <c r="S29" s="50"/>
      <c r="Z29" s="10"/>
      <c r="AE29" s="10"/>
      <c r="AQ29" s="1"/>
      <c r="AR29" s="1"/>
      <c r="AT29" s="43"/>
      <c r="AU29" s="42"/>
      <c r="AW29" s="1"/>
      <c r="AX29" s="1"/>
    </row>
    <row r="30" spans="1:50" s="9" customFormat="1" ht="7.5" customHeight="1" x14ac:dyDescent="0.2">
      <c r="A30" s="4"/>
      <c r="B30" s="9" t="s">
        <v>56</v>
      </c>
      <c r="C30" s="10" t="s">
        <v>13</v>
      </c>
      <c r="D30" s="10" t="s">
        <v>100</v>
      </c>
      <c r="E30" s="12">
        <v>2.66</v>
      </c>
      <c r="F30" s="11">
        <v>2116.2876712328771</v>
      </c>
      <c r="G30" s="11">
        <v>2158.0769230769233</v>
      </c>
      <c r="H30" s="11">
        <v>2</v>
      </c>
      <c r="I30" s="11">
        <v>3</v>
      </c>
      <c r="J30" s="9" t="s">
        <v>14</v>
      </c>
      <c r="K30" s="9" t="s">
        <v>168</v>
      </c>
      <c r="O30" s="15"/>
      <c r="R30" s="50"/>
      <c r="S30" s="50"/>
      <c r="Z30" s="10"/>
      <c r="AE30" s="10"/>
      <c r="AQ30" s="1"/>
      <c r="AR30" s="1"/>
      <c r="AT30" s="43"/>
      <c r="AU30" s="42"/>
      <c r="AW30" s="1"/>
      <c r="AX30" s="1"/>
    </row>
    <row r="31" spans="1:50" s="9" customFormat="1" ht="7.5" customHeight="1" x14ac:dyDescent="0.2">
      <c r="A31" s="4"/>
      <c r="B31" s="9" t="s">
        <v>56</v>
      </c>
      <c r="C31" s="10" t="s">
        <v>13</v>
      </c>
      <c r="D31" s="10" t="s">
        <v>101</v>
      </c>
      <c r="E31" s="12">
        <v>3</v>
      </c>
      <c r="F31" s="11">
        <v>3624.7054794520554</v>
      </c>
      <c r="G31" s="11">
        <v>3314.6153846153843</v>
      </c>
      <c r="H31" s="11">
        <v>2</v>
      </c>
      <c r="I31" s="11">
        <v>3</v>
      </c>
      <c r="J31" s="9" t="s">
        <v>14</v>
      </c>
      <c r="K31" s="9" t="s">
        <v>168</v>
      </c>
      <c r="O31" s="15"/>
      <c r="R31" s="50"/>
      <c r="S31" s="50"/>
      <c r="Z31" s="10"/>
      <c r="AE31" s="10"/>
      <c r="AQ31" s="1"/>
      <c r="AR31" s="1"/>
      <c r="AT31" s="43"/>
      <c r="AU31" s="42"/>
      <c r="AW31" s="1"/>
      <c r="AX31" s="1"/>
    </row>
    <row r="32" spans="1:50" s="9" customFormat="1" ht="7.5" customHeight="1" x14ac:dyDescent="0.2">
      <c r="A32" s="4"/>
      <c r="B32" s="9" t="s">
        <v>56</v>
      </c>
      <c r="C32" s="10" t="s">
        <v>13</v>
      </c>
      <c r="D32" s="10" t="s">
        <v>102</v>
      </c>
      <c r="E32" s="12">
        <v>3.33</v>
      </c>
      <c r="F32" s="11">
        <v>3253.2294520547939</v>
      </c>
      <c r="G32" s="11">
        <v>3278.8461538461534</v>
      </c>
      <c r="H32" s="11">
        <v>2</v>
      </c>
      <c r="I32" s="11">
        <v>3</v>
      </c>
      <c r="J32" s="9" t="s">
        <v>14</v>
      </c>
      <c r="K32" s="9" t="s">
        <v>168</v>
      </c>
      <c r="O32" s="15"/>
      <c r="R32" s="50"/>
      <c r="S32" s="50"/>
      <c r="Z32" s="10"/>
      <c r="AE32" s="10"/>
      <c r="AQ32" s="1"/>
      <c r="AR32" s="1"/>
      <c r="AT32" s="43"/>
      <c r="AU32" s="42"/>
      <c r="AW32" s="1"/>
      <c r="AX32" s="1"/>
    </row>
    <row r="33" spans="1:50" s="9" customFormat="1" ht="7.5" customHeight="1" x14ac:dyDescent="0.2">
      <c r="A33" s="4"/>
      <c r="B33" s="9" t="s">
        <v>56</v>
      </c>
      <c r="C33" s="10" t="s">
        <v>13</v>
      </c>
      <c r="D33" s="10" t="s">
        <v>103</v>
      </c>
      <c r="E33" s="12">
        <v>3.66</v>
      </c>
      <c r="F33" s="11">
        <v>3287</v>
      </c>
      <c r="G33" s="11">
        <v>3410</v>
      </c>
      <c r="H33" s="11">
        <v>2</v>
      </c>
      <c r="I33" s="11">
        <v>3</v>
      </c>
      <c r="J33" s="9" t="s">
        <v>14</v>
      </c>
      <c r="K33" s="9" t="s">
        <v>168</v>
      </c>
      <c r="O33" s="15"/>
      <c r="R33" s="50"/>
      <c r="S33" s="50"/>
      <c r="Z33" s="10"/>
      <c r="AE33" s="10"/>
      <c r="AQ33" s="1"/>
      <c r="AR33" s="1"/>
      <c r="AT33" s="43"/>
      <c r="AU33" s="42"/>
      <c r="AW33" s="1"/>
      <c r="AX33" s="1"/>
    </row>
    <row r="34" spans="1:50" s="9" customFormat="1" ht="7.5" customHeight="1" x14ac:dyDescent="0.2">
      <c r="A34" s="4"/>
      <c r="C34" s="10"/>
      <c r="D34" s="10"/>
      <c r="E34" s="12"/>
      <c r="F34" s="12"/>
      <c r="G34" s="12"/>
      <c r="H34" s="11"/>
      <c r="I34" s="11"/>
      <c r="O34" s="15"/>
      <c r="R34" s="50"/>
      <c r="S34" s="50"/>
      <c r="Z34" s="10"/>
      <c r="AE34" s="10"/>
      <c r="AQ34" s="1"/>
      <c r="AR34" s="1"/>
      <c r="AT34" s="43"/>
      <c r="AU34" s="42"/>
      <c r="AW34" s="1"/>
      <c r="AX34" s="1"/>
    </row>
    <row r="35" spans="1:50" s="9" customFormat="1" ht="7.5" customHeight="1" x14ac:dyDescent="0.2">
      <c r="A35" s="4" t="s">
        <v>141</v>
      </c>
      <c r="B35" s="9" t="s">
        <v>56</v>
      </c>
      <c r="C35" s="10" t="s">
        <v>13</v>
      </c>
      <c r="D35" s="10" t="s">
        <v>94</v>
      </c>
      <c r="E35" s="12">
        <v>0.33</v>
      </c>
      <c r="F35" s="11">
        <v>1200.7058823529412</v>
      </c>
      <c r="G35" s="11">
        <v>1198.0677966101696</v>
      </c>
      <c r="H35" s="11">
        <v>2</v>
      </c>
      <c r="I35" s="11">
        <v>3</v>
      </c>
      <c r="J35" s="9" t="s">
        <v>14</v>
      </c>
      <c r="K35" s="9" t="s">
        <v>168</v>
      </c>
      <c r="O35" s="15"/>
      <c r="R35" s="50"/>
      <c r="S35" s="50"/>
      <c r="Z35" s="10"/>
      <c r="AE35" s="10"/>
      <c r="AQ35" s="1"/>
      <c r="AR35" s="1"/>
      <c r="AT35" s="43"/>
      <c r="AU35" s="42"/>
      <c r="AW35" s="1"/>
      <c r="AX35" s="1"/>
    </row>
    <row r="36" spans="1:50" s="9" customFormat="1" ht="7.5" customHeight="1" x14ac:dyDescent="0.2">
      <c r="A36" s="4"/>
      <c r="B36" s="9" t="s">
        <v>56</v>
      </c>
      <c r="C36" s="10" t="s">
        <v>13</v>
      </c>
      <c r="D36" s="10" t="s">
        <v>95</v>
      </c>
      <c r="E36" s="12">
        <v>0.66600000000000004</v>
      </c>
      <c r="F36" s="11">
        <v>921.97058823529403</v>
      </c>
      <c r="G36" s="11">
        <v>1409.4915254237287</v>
      </c>
      <c r="H36" s="11">
        <v>2</v>
      </c>
      <c r="I36" s="11">
        <v>3</v>
      </c>
      <c r="J36" s="9" t="s">
        <v>14</v>
      </c>
      <c r="K36" s="9" t="s">
        <v>168</v>
      </c>
      <c r="O36" s="15"/>
      <c r="R36" s="50"/>
      <c r="S36" s="50"/>
      <c r="Z36" s="10"/>
      <c r="AE36" s="10"/>
      <c r="AQ36" s="1"/>
      <c r="AR36" s="1"/>
      <c r="AT36" s="43"/>
      <c r="AU36" s="42"/>
      <c r="AW36" s="1"/>
      <c r="AX36" s="1"/>
    </row>
    <row r="37" spans="1:50" s="9" customFormat="1" ht="7.5" customHeight="1" x14ac:dyDescent="0.2">
      <c r="A37" s="4"/>
      <c r="B37" s="9" t="s">
        <v>56</v>
      </c>
      <c r="C37" s="10" t="s">
        <v>13</v>
      </c>
      <c r="D37" s="10" t="s">
        <v>96</v>
      </c>
      <c r="E37" s="12">
        <v>1</v>
      </c>
      <c r="F37" s="11">
        <v>1929.7058823529412</v>
      </c>
      <c r="G37" s="11">
        <v>2372.6440677966107</v>
      </c>
      <c r="H37" s="11">
        <v>2</v>
      </c>
      <c r="I37" s="11">
        <v>3</v>
      </c>
      <c r="J37" s="9" t="s">
        <v>14</v>
      </c>
      <c r="K37" s="9" t="s">
        <v>168</v>
      </c>
      <c r="O37" s="15"/>
      <c r="R37" s="50"/>
      <c r="S37" s="50"/>
      <c r="Z37" s="10"/>
      <c r="AE37" s="10"/>
      <c r="AQ37" s="1"/>
      <c r="AR37" s="1"/>
      <c r="AT37" s="43"/>
      <c r="AU37" s="42"/>
      <c r="AW37" s="1"/>
      <c r="AX37" s="1"/>
    </row>
    <row r="38" spans="1:50" s="9" customFormat="1" ht="7.5" customHeight="1" x14ac:dyDescent="0.2">
      <c r="A38" s="4"/>
      <c r="B38" s="9" t="s">
        <v>56</v>
      </c>
      <c r="C38" s="10" t="s">
        <v>13</v>
      </c>
      <c r="D38" s="10" t="s">
        <v>87</v>
      </c>
      <c r="E38" s="12">
        <v>1.33</v>
      </c>
      <c r="F38" s="11">
        <v>1951.1470588235293</v>
      </c>
      <c r="G38" s="11">
        <v>2513.5932203389834</v>
      </c>
      <c r="H38" s="11">
        <v>2</v>
      </c>
      <c r="I38" s="11">
        <v>3</v>
      </c>
      <c r="J38" s="9" t="s">
        <v>14</v>
      </c>
      <c r="K38" s="9" t="s">
        <v>168</v>
      </c>
      <c r="O38" s="15"/>
      <c r="R38" s="50"/>
      <c r="S38" s="50"/>
      <c r="Z38" s="10"/>
      <c r="AG38" s="10"/>
      <c r="AQ38" s="1"/>
      <c r="AW38" s="1"/>
      <c r="AX38" s="1"/>
    </row>
    <row r="39" spans="1:50" s="9" customFormat="1" ht="7.5" customHeight="1" x14ac:dyDescent="0.2">
      <c r="A39" s="4"/>
      <c r="B39" s="9" t="s">
        <v>56</v>
      </c>
      <c r="C39" s="10" t="s">
        <v>13</v>
      </c>
      <c r="D39" s="10" t="s">
        <v>97</v>
      </c>
      <c r="E39" s="12">
        <v>1.66</v>
      </c>
      <c r="F39" s="11">
        <v>1586.6470588235297</v>
      </c>
      <c r="G39" s="11">
        <v>3053.8983050847464</v>
      </c>
      <c r="H39" s="11">
        <v>2</v>
      </c>
      <c r="I39" s="11">
        <v>3</v>
      </c>
      <c r="J39" s="9" t="s">
        <v>14</v>
      </c>
      <c r="K39" s="9" t="s">
        <v>168</v>
      </c>
      <c r="O39" s="15"/>
      <c r="R39" s="50"/>
      <c r="S39" s="50"/>
      <c r="Z39" s="10"/>
      <c r="AE39" s="10"/>
      <c r="AQ39" s="1"/>
      <c r="AR39" s="1"/>
      <c r="AT39" s="43"/>
      <c r="AU39" s="42"/>
      <c r="AW39" s="1"/>
      <c r="AX39" s="1"/>
    </row>
    <row r="40" spans="1:50" s="9" customFormat="1" ht="7.5" customHeight="1" x14ac:dyDescent="0.2">
      <c r="A40" s="4"/>
      <c r="B40" s="9" t="s">
        <v>56</v>
      </c>
      <c r="C40" s="10" t="s">
        <v>13</v>
      </c>
      <c r="D40" s="10" t="s">
        <v>98</v>
      </c>
      <c r="E40" s="12">
        <v>2</v>
      </c>
      <c r="F40" s="11">
        <v>2015.4705882352946</v>
      </c>
      <c r="G40" s="11">
        <v>3030.406779661017</v>
      </c>
      <c r="H40" s="11">
        <v>2</v>
      </c>
      <c r="I40" s="11">
        <v>3</v>
      </c>
      <c r="J40" s="9" t="s">
        <v>14</v>
      </c>
      <c r="K40" s="9" t="s">
        <v>168</v>
      </c>
      <c r="O40" s="15"/>
      <c r="R40" s="50"/>
      <c r="S40" s="50"/>
      <c r="Z40" s="10"/>
      <c r="AE40" s="10"/>
      <c r="AQ40" s="1"/>
      <c r="AR40" s="1"/>
      <c r="AT40" s="43"/>
      <c r="AU40" s="42"/>
      <c r="AW40" s="1"/>
      <c r="AX40" s="1"/>
    </row>
    <row r="41" spans="1:50" s="9" customFormat="1" ht="7.5" customHeight="1" x14ac:dyDescent="0.2">
      <c r="A41" s="4"/>
      <c r="B41" s="9" t="s">
        <v>56</v>
      </c>
      <c r="C41" s="10" t="s">
        <v>13</v>
      </c>
      <c r="D41" s="10" t="s">
        <v>99</v>
      </c>
      <c r="E41" s="12">
        <v>2.33</v>
      </c>
      <c r="F41" s="11">
        <v>2272.7647058823532</v>
      </c>
      <c r="G41" s="11">
        <v>2725.0169491525421</v>
      </c>
      <c r="H41" s="11">
        <v>2</v>
      </c>
      <c r="I41" s="11">
        <v>3</v>
      </c>
      <c r="J41" s="9" t="s">
        <v>14</v>
      </c>
      <c r="K41" s="9" t="s">
        <v>168</v>
      </c>
      <c r="O41" s="15"/>
      <c r="R41" s="50"/>
      <c r="S41" s="50"/>
      <c r="Z41" s="10"/>
      <c r="AE41" s="10"/>
      <c r="AQ41" s="1"/>
      <c r="AR41" s="1"/>
      <c r="AT41" s="43"/>
      <c r="AU41" s="42"/>
      <c r="AW41" s="1"/>
      <c r="AX41" s="1"/>
    </row>
    <row r="42" spans="1:50" s="9" customFormat="1" ht="7.5" customHeight="1" x14ac:dyDescent="0.2">
      <c r="A42" s="4"/>
      <c r="B42" s="9" t="s">
        <v>56</v>
      </c>
      <c r="C42" s="10" t="s">
        <v>13</v>
      </c>
      <c r="D42" s="10" t="s">
        <v>100</v>
      </c>
      <c r="E42" s="12">
        <v>2.66</v>
      </c>
      <c r="F42" s="11">
        <v>2187</v>
      </c>
      <c r="G42" s="11">
        <v>2701.5254237288136</v>
      </c>
      <c r="H42" s="11">
        <v>2</v>
      </c>
      <c r="I42" s="11">
        <v>3</v>
      </c>
      <c r="J42" s="9" t="s">
        <v>14</v>
      </c>
      <c r="K42" s="9" t="s">
        <v>168</v>
      </c>
      <c r="O42" s="15"/>
      <c r="R42" s="50"/>
      <c r="S42" s="50"/>
      <c r="Z42" s="10"/>
      <c r="AE42" s="10"/>
      <c r="AQ42" s="1"/>
      <c r="AR42" s="1"/>
      <c r="AT42" s="43"/>
      <c r="AU42" s="42"/>
      <c r="AW42" s="1"/>
      <c r="AX42" s="1"/>
    </row>
    <row r="43" spans="1:50" s="9" customFormat="1" ht="7.5" customHeight="1" x14ac:dyDescent="0.2">
      <c r="A43" s="4"/>
      <c r="B43" s="9" t="s">
        <v>56</v>
      </c>
      <c r="C43" s="10" t="s">
        <v>13</v>
      </c>
      <c r="D43" s="10" t="s">
        <v>101</v>
      </c>
      <c r="E43" s="12">
        <v>3</v>
      </c>
      <c r="F43" s="11">
        <v>3602.1176470588239</v>
      </c>
      <c r="G43" s="11">
        <v>3946.5762711864409</v>
      </c>
      <c r="H43" s="11">
        <v>2</v>
      </c>
      <c r="I43" s="11">
        <v>3</v>
      </c>
      <c r="J43" s="9" t="s">
        <v>14</v>
      </c>
      <c r="K43" s="9" t="s">
        <v>168</v>
      </c>
      <c r="O43" s="15"/>
      <c r="R43" s="50"/>
      <c r="S43" s="50"/>
      <c r="Z43" s="10"/>
      <c r="AE43" s="10"/>
      <c r="AQ43" s="1"/>
      <c r="AR43" s="1"/>
      <c r="AT43" s="43"/>
      <c r="AU43" s="42"/>
      <c r="AW43" s="1"/>
      <c r="AX43" s="1"/>
    </row>
    <row r="44" spans="1:50" s="9" customFormat="1" ht="7.5" customHeight="1" x14ac:dyDescent="0.2">
      <c r="A44" s="4"/>
      <c r="B44" s="9" t="s">
        <v>56</v>
      </c>
      <c r="C44" s="10" t="s">
        <v>13</v>
      </c>
      <c r="D44" s="10" t="s">
        <v>102</v>
      </c>
      <c r="E44" s="12">
        <v>3.33</v>
      </c>
      <c r="F44" s="11">
        <v>3580.6764705882356</v>
      </c>
      <c r="G44" s="11">
        <v>4169.7457627118647</v>
      </c>
      <c r="H44" s="11">
        <v>2</v>
      </c>
      <c r="I44" s="11">
        <v>3</v>
      </c>
      <c r="J44" s="9" t="s">
        <v>14</v>
      </c>
      <c r="K44" s="9" t="s">
        <v>168</v>
      </c>
      <c r="O44" s="15"/>
      <c r="R44" s="50"/>
      <c r="S44" s="50"/>
      <c r="Z44" s="10"/>
      <c r="AE44" s="10"/>
      <c r="AQ44" s="1"/>
      <c r="AR44" s="1"/>
      <c r="AT44" s="43"/>
      <c r="AU44" s="42"/>
      <c r="AW44" s="1"/>
      <c r="AX44" s="1"/>
    </row>
    <row r="45" spans="1:50" s="9" customFormat="1" ht="7.5" customHeight="1" x14ac:dyDescent="0.2">
      <c r="A45" s="4"/>
      <c r="B45" s="9" t="s">
        <v>56</v>
      </c>
      <c r="C45" s="10" t="s">
        <v>13</v>
      </c>
      <c r="D45" s="10" t="s">
        <v>103</v>
      </c>
      <c r="E45" s="12">
        <v>3.66</v>
      </c>
      <c r="F45" s="11">
        <v>3645</v>
      </c>
      <c r="G45" s="11">
        <v>4158</v>
      </c>
      <c r="H45" s="11">
        <v>2</v>
      </c>
      <c r="I45" s="11">
        <v>3</v>
      </c>
      <c r="J45" s="9" t="s">
        <v>14</v>
      </c>
      <c r="K45" s="9" t="s">
        <v>168</v>
      </c>
      <c r="O45" s="15"/>
      <c r="R45" s="50"/>
      <c r="S45" s="50"/>
      <c r="Z45" s="10"/>
      <c r="AE45" s="10"/>
      <c r="AQ45" s="1"/>
      <c r="AR45" s="1"/>
      <c r="AT45" s="43"/>
      <c r="AU45" s="42"/>
      <c r="AW45" s="1"/>
      <c r="AX45" s="1"/>
    </row>
    <row r="46" spans="1:50" s="9" customFormat="1" ht="7.5" customHeight="1" x14ac:dyDescent="0.2">
      <c r="A46" s="4"/>
      <c r="C46" s="10"/>
      <c r="D46" s="10"/>
      <c r="E46" s="12"/>
      <c r="F46" s="11"/>
      <c r="G46" s="11"/>
      <c r="H46" s="11"/>
      <c r="I46" s="11"/>
      <c r="O46" s="15"/>
      <c r="R46" s="50"/>
      <c r="S46" s="50"/>
      <c r="Z46" s="10"/>
      <c r="AE46" s="10"/>
      <c r="AX46" s="1"/>
    </row>
    <row r="47" spans="1:50" s="9" customFormat="1" ht="7.5" customHeight="1" x14ac:dyDescent="0.2">
      <c r="A47" s="4" t="s">
        <v>203</v>
      </c>
      <c r="B47" s="1" t="s">
        <v>183</v>
      </c>
      <c r="C47" s="46" t="s">
        <v>12</v>
      </c>
      <c r="D47" s="10" t="s">
        <v>70</v>
      </c>
      <c r="E47" s="17">
        <v>0</v>
      </c>
      <c r="F47" s="2">
        <v>1977</v>
      </c>
      <c r="G47" s="2">
        <v>2142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1"/>
      <c r="P47" s="1"/>
      <c r="Q47" s="1"/>
      <c r="R47" s="50"/>
      <c r="S47" s="50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s="9" customFormat="1" ht="7.5" customHeight="1" x14ac:dyDescent="0.2">
      <c r="A48" s="4"/>
      <c r="B48" s="1" t="s">
        <v>183</v>
      </c>
      <c r="C48" s="46" t="s">
        <v>12</v>
      </c>
      <c r="D48" s="46" t="s">
        <v>73</v>
      </c>
      <c r="E48" s="17">
        <v>3.17</v>
      </c>
      <c r="F48" s="2">
        <v>1902</v>
      </c>
      <c r="G48" s="2">
        <v>2208</v>
      </c>
      <c r="H48" s="2">
        <v>3</v>
      </c>
      <c r="I48" s="2">
        <v>3</v>
      </c>
      <c r="J48" s="1" t="s">
        <v>29</v>
      </c>
      <c r="K48" s="1"/>
      <c r="L48" s="1"/>
      <c r="M48" s="1"/>
      <c r="N48" s="1"/>
      <c r="O48" s="1"/>
      <c r="R48" s="50"/>
      <c r="S48" s="50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s="9" customFormat="1" ht="7.5" customHeight="1" x14ac:dyDescent="0.2">
      <c r="A49" s="4"/>
      <c r="B49" s="1" t="s">
        <v>183</v>
      </c>
      <c r="C49" s="46" t="s">
        <v>12</v>
      </c>
      <c r="D49" s="46" t="s">
        <v>86</v>
      </c>
      <c r="E49" s="17">
        <v>6</v>
      </c>
      <c r="F49" s="2">
        <v>2407</v>
      </c>
      <c r="G49" s="2">
        <v>2734</v>
      </c>
      <c r="H49" s="2">
        <v>3</v>
      </c>
      <c r="I49" s="2">
        <v>3</v>
      </c>
      <c r="J49" s="1" t="s">
        <v>29</v>
      </c>
      <c r="K49" s="1"/>
      <c r="L49" s="1"/>
      <c r="M49" s="1"/>
      <c r="N49" s="1"/>
      <c r="O49" s="1"/>
      <c r="R49" s="50"/>
      <c r="S49" s="5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s="9" customFormat="1" ht="7.5" customHeight="1" x14ac:dyDescent="0.2">
      <c r="A50" s="4"/>
      <c r="B50" s="1" t="s">
        <v>183</v>
      </c>
      <c r="C50" s="46" t="s">
        <v>12</v>
      </c>
      <c r="D50" s="46" t="s">
        <v>87</v>
      </c>
      <c r="E50" s="17">
        <v>9</v>
      </c>
      <c r="F50" s="2">
        <v>2164</v>
      </c>
      <c r="G50" s="2">
        <v>2096</v>
      </c>
      <c r="H50" s="2">
        <v>3</v>
      </c>
      <c r="I50" s="2">
        <v>3</v>
      </c>
      <c r="J50" s="1" t="s">
        <v>29</v>
      </c>
      <c r="K50" s="1"/>
      <c r="L50" s="1"/>
      <c r="M50" s="1"/>
      <c r="N50" s="1"/>
      <c r="O50" s="19"/>
      <c r="R50" s="50"/>
      <c r="S50" s="50"/>
      <c r="T50" s="1"/>
      <c r="U50" s="1"/>
      <c r="V50" s="1"/>
      <c r="W50" s="1"/>
      <c r="X50" s="1"/>
      <c r="Y50" s="1"/>
      <c r="Z50" s="46"/>
      <c r="AA50" s="1"/>
      <c r="AB50" s="1"/>
      <c r="AC50" s="1"/>
      <c r="AD50" s="1"/>
      <c r="AE50" s="46"/>
      <c r="AF50" s="1"/>
      <c r="AG50" s="1"/>
      <c r="AH50" s="1"/>
      <c r="AI50" s="1"/>
      <c r="AJ50" s="1"/>
      <c r="AK50" s="1"/>
      <c r="AL50" s="20"/>
      <c r="AM50" s="20"/>
      <c r="AN50" s="20"/>
      <c r="AO50" s="20"/>
      <c r="AP50" s="1"/>
      <c r="AQ50" s="1"/>
      <c r="AR50" s="1"/>
      <c r="AS50" s="1"/>
      <c r="AT50" s="1"/>
      <c r="AU50" s="1"/>
      <c r="AV50" s="1"/>
      <c r="AW50" s="1"/>
    </row>
    <row r="51" spans="1:49" s="9" customFormat="1" ht="7.5" customHeight="1" x14ac:dyDescent="0.2">
      <c r="A51" s="4"/>
      <c r="C51" s="10"/>
      <c r="D51" s="10"/>
      <c r="E51" s="12"/>
      <c r="F51" s="5"/>
      <c r="G51" s="5"/>
      <c r="H51" s="10"/>
      <c r="I51" s="10"/>
      <c r="J51" s="13"/>
      <c r="R51" s="50"/>
      <c r="S51" s="50"/>
    </row>
    <row r="52" spans="1:49" s="9" customFormat="1" ht="7.5" customHeight="1" x14ac:dyDescent="0.2">
      <c r="A52" s="4" t="s">
        <v>50</v>
      </c>
      <c r="B52" s="9" t="s">
        <v>54</v>
      </c>
      <c r="C52" s="46" t="s">
        <v>16</v>
      </c>
      <c r="D52" s="46">
        <v>2001</v>
      </c>
      <c r="E52" s="12">
        <v>4</v>
      </c>
      <c r="F52" s="2">
        <v>3575.07</v>
      </c>
      <c r="G52" s="2">
        <v>3562.4</v>
      </c>
      <c r="H52" s="2">
        <v>3</v>
      </c>
      <c r="I52" s="2">
        <v>3</v>
      </c>
      <c r="J52" s="1" t="s">
        <v>211</v>
      </c>
      <c r="O52" s="19"/>
      <c r="R52" s="50"/>
      <c r="S52" s="50"/>
      <c r="AM52" s="1"/>
    </row>
    <row r="53" spans="1:49" s="9" customFormat="1" ht="7.5" customHeight="1" x14ac:dyDescent="0.2">
      <c r="A53" s="4"/>
      <c r="B53" s="9" t="s">
        <v>54</v>
      </c>
      <c r="C53" s="46" t="s">
        <v>16</v>
      </c>
      <c r="D53" s="46">
        <v>2003</v>
      </c>
      <c r="E53" s="12">
        <v>6</v>
      </c>
      <c r="F53" s="2">
        <v>3625.2200000000003</v>
      </c>
      <c r="G53" s="2">
        <v>4434.7700000000004</v>
      </c>
      <c r="H53" s="2">
        <v>3</v>
      </c>
      <c r="I53" s="2">
        <v>3</v>
      </c>
      <c r="J53" s="1" t="s">
        <v>211</v>
      </c>
      <c r="O53" s="19"/>
      <c r="R53" s="50"/>
      <c r="S53" s="50"/>
      <c r="Z53" s="46"/>
      <c r="AE53" s="10"/>
      <c r="AM53" s="1"/>
    </row>
    <row r="54" spans="1:49" s="9" customFormat="1" ht="7.5" customHeight="1" x14ac:dyDescent="0.2">
      <c r="A54" s="4"/>
      <c r="B54" s="9" t="s">
        <v>54</v>
      </c>
      <c r="C54" s="46" t="s">
        <v>16</v>
      </c>
      <c r="D54" s="46">
        <v>2004</v>
      </c>
      <c r="E54" s="12">
        <v>7</v>
      </c>
      <c r="F54" s="2">
        <v>3235.4799999999996</v>
      </c>
      <c r="G54" s="2">
        <v>3242.6400000000003</v>
      </c>
      <c r="H54" s="2">
        <v>3</v>
      </c>
      <c r="I54" s="2">
        <v>3</v>
      </c>
      <c r="J54" s="1" t="s">
        <v>211</v>
      </c>
      <c r="O54" s="19"/>
      <c r="R54" s="50"/>
      <c r="S54" s="50"/>
      <c r="Z54" s="46"/>
      <c r="AE54" s="10"/>
      <c r="AM54" s="1"/>
    </row>
    <row r="55" spans="1:49" s="9" customFormat="1" ht="7.5" customHeight="1" x14ac:dyDescent="0.2">
      <c r="A55" s="4"/>
      <c r="B55" s="9" t="s">
        <v>54</v>
      </c>
      <c r="C55" s="46" t="s">
        <v>16</v>
      </c>
      <c r="D55" s="46">
        <v>2005</v>
      </c>
      <c r="E55" s="12">
        <v>8</v>
      </c>
      <c r="F55" s="2">
        <v>3741.46</v>
      </c>
      <c r="G55" s="2">
        <v>3506.2199999999993</v>
      </c>
      <c r="H55" s="2">
        <v>3</v>
      </c>
      <c r="I55" s="2">
        <v>3</v>
      </c>
      <c r="J55" s="1" t="s">
        <v>211</v>
      </c>
      <c r="O55" s="19"/>
      <c r="R55" s="50"/>
      <c r="S55" s="50"/>
      <c r="Z55" s="46"/>
      <c r="AE55" s="10"/>
      <c r="AM55" s="1"/>
    </row>
    <row r="56" spans="1:49" s="9" customFormat="1" ht="7.5" customHeight="1" x14ac:dyDescent="0.2">
      <c r="A56" s="4"/>
      <c r="B56" s="9" t="s">
        <v>54</v>
      </c>
      <c r="C56" s="46" t="s">
        <v>16</v>
      </c>
      <c r="D56" s="46">
        <v>2006</v>
      </c>
      <c r="E56" s="12">
        <v>9</v>
      </c>
      <c r="F56" s="2">
        <v>4243.47</v>
      </c>
      <c r="G56" s="2">
        <v>3840.6799999999994</v>
      </c>
      <c r="H56" s="2">
        <v>3</v>
      </c>
      <c r="I56" s="2">
        <v>3</v>
      </c>
      <c r="J56" s="1" t="s">
        <v>211</v>
      </c>
      <c r="O56" s="19"/>
      <c r="R56" s="50"/>
      <c r="S56" s="50"/>
      <c r="Z56" s="46"/>
      <c r="AE56" s="10"/>
      <c r="AM56" s="1"/>
    </row>
    <row r="57" spans="1:49" s="9" customFormat="1" ht="7.5" customHeight="1" x14ac:dyDescent="0.2">
      <c r="A57" s="4"/>
      <c r="B57" s="9" t="s">
        <v>54</v>
      </c>
      <c r="C57" s="46" t="s">
        <v>16</v>
      </c>
      <c r="D57" s="46">
        <v>2007</v>
      </c>
      <c r="E57" s="12">
        <v>10</v>
      </c>
      <c r="F57" s="2">
        <v>4373.51</v>
      </c>
      <c r="G57" s="2">
        <v>3760.06</v>
      </c>
      <c r="H57" s="2">
        <v>3</v>
      </c>
      <c r="I57" s="2">
        <v>3</v>
      </c>
      <c r="J57" s="1" t="s">
        <v>211</v>
      </c>
      <c r="O57" s="19"/>
      <c r="R57" s="50"/>
      <c r="S57" s="50"/>
      <c r="Z57" s="46"/>
      <c r="AE57" s="10"/>
      <c r="AM57" s="1"/>
    </row>
    <row r="58" spans="1:49" s="9" customFormat="1" ht="7.5" customHeight="1" x14ac:dyDescent="0.2">
      <c r="A58" s="4"/>
      <c r="B58" s="9" t="s">
        <v>54</v>
      </c>
      <c r="C58" s="46" t="s">
        <v>16</v>
      </c>
      <c r="D58" s="10">
        <v>2008</v>
      </c>
      <c r="E58" s="12">
        <v>11</v>
      </c>
      <c r="F58" s="2">
        <v>5118.869999999999</v>
      </c>
      <c r="G58" s="2">
        <v>3267.4700000000003</v>
      </c>
      <c r="H58" s="2">
        <v>3</v>
      </c>
      <c r="I58" s="2">
        <v>3</v>
      </c>
      <c r="J58" s="1" t="s">
        <v>211</v>
      </c>
      <c r="O58" s="19"/>
      <c r="R58" s="50"/>
      <c r="S58" s="50"/>
      <c r="Z58" s="46"/>
      <c r="AE58" s="10"/>
      <c r="AM58" s="1"/>
    </row>
    <row r="59" spans="1:49" s="9" customFormat="1" ht="7.5" customHeight="1" x14ac:dyDescent="0.2">
      <c r="A59" s="4"/>
      <c r="C59" s="46"/>
      <c r="D59" s="10"/>
      <c r="E59" s="12"/>
      <c r="F59" s="2"/>
      <c r="G59" s="2"/>
      <c r="H59" s="2"/>
      <c r="I59" s="2"/>
      <c r="J59" s="1"/>
      <c r="O59" s="19"/>
      <c r="R59" s="50"/>
      <c r="S59" s="50"/>
      <c r="Z59" s="46"/>
      <c r="AE59" s="10"/>
      <c r="AM59" s="1"/>
    </row>
    <row r="60" spans="1:49" s="9" customFormat="1" ht="7.5" customHeight="1" x14ac:dyDescent="0.2">
      <c r="A60" s="4" t="s">
        <v>52</v>
      </c>
      <c r="B60" s="9" t="s">
        <v>54</v>
      </c>
      <c r="C60" s="46" t="s">
        <v>16</v>
      </c>
      <c r="D60" s="46">
        <v>2001</v>
      </c>
      <c r="E60" s="12">
        <v>4</v>
      </c>
      <c r="F60" s="2">
        <v>3192.54</v>
      </c>
      <c r="G60" s="2">
        <v>3199.4300000000003</v>
      </c>
      <c r="H60" s="2">
        <v>3</v>
      </c>
      <c r="I60" s="2">
        <v>3</v>
      </c>
      <c r="J60" s="1" t="s">
        <v>211</v>
      </c>
      <c r="O60" s="19"/>
      <c r="R60" s="50"/>
      <c r="S60" s="50"/>
      <c r="U60" s="4"/>
      <c r="Z60" s="46"/>
      <c r="AE60" s="10"/>
      <c r="AM60" s="1"/>
    </row>
    <row r="61" spans="1:49" s="9" customFormat="1" ht="7.5" customHeight="1" x14ac:dyDescent="0.2">
      <c r="A61" s="4"/>
      <c r="B61" s="9" t="s">
        <v>54</v>
      </c>
      <c r="C61" s="46" t="s">
        <v>16</v>
      </c>
      <c r="D61" s="46">
        <v>2003</v>
      </c>
      <c r="E61" s="12">
        <v>6</v>
      </c>
      <c r="F61" s="2">
        <v>3080.7999999999997</v>
      </c>
      <c r="G61" s="2">
        <v>3433.2400000000002</v>
      </c>
      <c r="H61" s="2">
        <v>3</v>
      </c>
      <c r="I61" s="2">
        <v>3</v>
      </c>
      <c r="J61" s="1" t="s">
        <v>211</v>
      </c>
      <c r="O61" s="19"/>
      <c r="R61" s="50"/>
      <c r="S61" s="50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1:49" s="9" customFormat="1" ht="7.5" customHeight="1" x14ac:dyDescent="0.2">
      <c r="A62" s="1"/>
      <c r="B62" s="9" t="s">
        <v>54</v>
      </c>
      <c r="C62" s="46" t="s">
        <v>16</v>
      </c>
      <c r="D62" s="46">
        <v>2004</v>
      </c>
      <c r="E62" s="12">
        <v>7</v>
      </c>
      <c r="F62" s="2">
        <v>3418.3599999999997</v>
      </c>
      <c r="G62" s="2">
        <v>2804.18</v>
      </c>
      <c r="H62" s="2">
        <v>3</v>
      </c>
      <c r="I62" s="2">
        <v>3</v>
      </c>
      <c r="J62" s="1" t="s">
        <v>211</v>
      </c>
      <c r="O62" s="19"/>
      <c r="R62" s="50"/>
      <c r="S62" s="50"/>
      <c r="U62" s="7"/>
      <c r="V62" s="7"/>
      <c r="W62" s="1"/>
      <c r="X62" s="1"/>
      <c r="Y62" s="1"/>
      <c r="Z62" s="1"/>
      <c r="AA62" s="1"/>
      <c r="AB62" s="7"/>
      <c r="AC62" s="7"/>
      <c r="AD62" s="1"/>
      <c r="AE62" s="1"/>
      <c r="AF62" s="1"/>
      <c r="AG62" s="1"/>
      <c r="AH62" s="1"/>
      <c r="AI62" s="7"/>
      <c r="AJ62" s="7"/>
      <c r="AK62" s="7"/>
      <c r="AL62" s="1"/>
      <c r="AM62" s="1"/>
      <c r="AN62" s="1"/>
      <c r="AO62" s="1"/>
      <c r="AP62" s="1"/>
      <c r="AQ62" s="1"/>
      <c r="AR62" s="7"/>
      <c r="AS62" s="7"/>
      <c r="AT62" s="7"/>
      <c r="AU62" s="7"/>
    </row>
    <row r="63" spans="1:49" s="9" customFormat="1" ht="7.5" customHeight="1" x14ac:dyDescent="0.2">
      <c r="A63" s="1"/>
      <c r="B63" s="9" t="s">
        <v>54</v>
      </c>
      <c r="C63" s="46" t="s">
        <v>16</v>
      </c>
      <c r="D63" s="46">
        <v>2005</v>
      </c>
      <c r="E63" s="12">
        <v>8</v>
      </c>
      <c r="F63" s="2">
        <v>3886.1400000000003</v>
      </c>
      <c r="G63" s="2">
        <v>2889.98</v>
      </c>
      <c r="H63" s="2">
        <v>3</v>
      </c>
      <c r="I63" s="2">
        <v>3</v>
      </c>
      <c r="J63" s="1" t="s">
        <v>211</v>
      </c>
      <c r="O63" s="19"/>
      <c r="R63" s="50"/>
      <c r="S63" s="50"/>
      <c r="U63" s="1"/>
      <c r="V63" s="1"/>
      <c r="W63" s="1"/>
      <c r="X63" s="1"/>
      <c r="Y63" s="1"/>
      <c r="Z63" s="1"/>
      <c r="AA63" s="29"/>
      <c r="AB63" s="1"/>
      <c r="AC63" s="1"/>
      <c r="AD63" s="1"/>
      <c r="AE63" s="1"/>
      <c r="AF63" s="1"/>
      <c r="AG63" s="1"/>
      <c r="AH63" s="29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7"/>
      <c r="AT63" s="43"/>
      <c r="AU63" s="42"/>
    </row>
    <row r="64" spans="1:49" s="9" customFormat="1" ht="7.5" customHeight="1" x14ac:dyDescent="0.2">
      <c r="A64" s="4"/>
      <c r="B64" s="9" t="s">
        <v>54</v>
      </c>
      <c r="C64" s="46" t="s">
        <v>16</v>
      </c>
      <c r="D64" s="46">
        <v>2006</v>
      </c>
      <c r="E64" s="12">
        <v>9</v>
      </c>
      <c r="F64" s="2">
        <v>4072.9700000000003</v>
      </c>
      <c r="G64" s="2">
        <v>3444.45</v>
      </c>
      <c r="H64" s="2">
        <v>3</v>
      </c>
      <c r="I64" s="2">
        <v>3</v>
      </c>
      <c r="J64" s="1" t="s">
        <v>211</v>
      </c>
      <c r="O64" s="19"/>
      <c r="R64" s="50"/>
      <c r="S64" s="50"/>
      <c r="X64" s="1"/>
      <c r="Y64" s="1"/>
      <c r="Z64" s="1"/>
      <c r="AA64" s="29"/>
      <c r="AB64" s="1"/>
      <c r="AC64" s="1"/>
      <c r="AD64" s="1"/>
      <c r="AE64" s="46"/>
      <c r="AF64" s="1"/>
      <c r="AG64" s="1"/>
      <c r="AH64" s="29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43"/>
      <c r="AU64" s="42"/>
    </row>
    <row r="65" spans="1:47" s="9" customFormat="1" ht="7.5" customHeight="1" x14ac:dyDescent="0.2">
      <c r="A65" s="4"/>
      <c r="B65" s="9" t="s">
        <v>54</v>
      </c>
      <c r="C65" s="46" t="s">
        <v>16</v>
      </c>
      <c r="D65" s="46">
        <v>2007</v>
      </c>
      <c r="E65" s="12">
        <v>10</v>
      </c>
      <c r="F65" s="2">
        <v>4382.1099999999997</v>
      </c>
      <c r="G65" s="2">
        <v>3268.49</v>
      </c>
      <c r="H65" s="2">
        <v>3</v>
      </c>
      <c r="I65" s="2">
        <v>3</v>
      </c>
      <c r="J65" s="1" t="s">
        <v>211</v>
      </c>
      <c r="O65" s="19"/>
      <c r="R65" s="50"/>
      <c r="S65" s="50"/>
      <c r="X65" s="1"/>
      <c r="Y65" s="1"/>
      <c r="Z65" s="1"/>
      <c r="AA65" s="29"/>
      <c r="AB65" s="1"/>
      <c r="AC65" s="1"/>
      <c r="AD65" s="1"/>
      <c r="AE65" s="46"/>
      <c r="AF65" s="1"/>
      <c r="AG65" s="1"/>
      <c r="AH65" s="29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43"/>
      <c r="AU65" s="42"/>
    </row>
    <row r="66" spans="1:47" s="9" customFormat="1" ht="7.5" customHeight="1" x14ac:dyDescent="0.2">
      <c r="A66" s="4"/>
      <c r="B66" s="9" t="s">
        <v>54</v>
      </c>
      <c r="C66" s="46" t="s">
        <v>16</v>
      </c>
      <c r="D66" s="10">
        <v>2008</v>
      </c>
      <c r="E66" s="12">
        <v>11</v>
      </c>
      <c r="F66" s="2">
        <v>4782.79</v>
      </c>
      <c r="G66" s="2">
        <v>3140.94</v>
      </c>
      <c r="H66" s="2">
        <v>3</v>
      </c>
      <c r="I66" s="2">
        <v>3</v>
      </c>
      <c r="J66" s="1" t="s">
        <v>211</v>
      </c>
      <c r="O66" s="19"/>
      <c r="R66" s="50"/>
      <c r="S66" s="50"/>
      <c r="U66" s="1"/>
      <c r="V66" s="1"/>
      <c r="W66" s="1"/>
      <c r="X66" s="1"/>
      <c r="Y66" s="1"/>
      <c r="Z66" s="1"/>
      <c r="AA66" s="29"/>
      <c r="AB66" s="1"/>
      <c r="AC66" s="1"/>
      <c r="AD66" s="1"/>
      <c r="AE66" s="46"/>
      <c r="AF66" s="1"/>
      <c r="AG66" s="1"/>
      <c r="AH66" s="29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43"/>
      <c r="AU66" s="42"/>
    </row>
    <row r="67" spans="1:47" s="9" customFormat="1" ht="7.5" customHeight="1" x14ac:dyDescent="0.2">
      <c r="A67" s="4"/>
      <c r="C67" s="46"/>
      <c r="D67" s="10"/>
      <c r="E67" s="12"/>
      <c r="F67" s="2"/>
      <c r="G67" s="2"/>
      <c r="H67" s="2"/>
      <c r="I67" s="2"/>
      <c r="J67" s="1"/>
      <c r="O67" s="19"/>
      <c r="R67" s="50"/>
      <c r="S67" s="50"/>
      <c r="U67" s="1"/>
      <c r="V67" s="1"/>
      <c r="W67" s="1"/>
      <c r="X67" s="1"/>
      <c r="Y67" s="1"/>
      <c r="Z67" s="1"/>
      <c r="AA67" s="29"/>
      <c r="AB67" s="1"/>
      <c r="AC67" s="1"/>
      <c r="AD67" s="1"/>
      <c r="AE67" s="46"/>
      <c r="AF67" s="1"/>
      <c r="AG67" s="1"/>
      <c r="AH67" s="29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2"/>
    </row>
    <row r="68" spans="1:47" s="9" customFormat="1" ht="7.5" customHeight="1" x14ac:dyDescent="0.2">
      <c r="A68" s="4" t="s">
        <v>51</v>
      </c>
      <c r="B68" s="9" t="s">
        <v>54</v>
      </c>
      <c r="C68" s="46" t="s">
        <v>16</v>
      </c>
      <c r="D68" s="46">
        <v>2001</v>
      </c>
      <c r="E68" s="12">
        <v>4</v>
      </c>
      <c r="F68" s="2">
        <v>3256.0499999999997</v>
      </c>
      <c r="G68" s="2">
        <v>3816.8100000000004</v>
      </c>
      <c r="H68" s="2">
        <v>3</v>
      </c>
      <c r="I68" s="2">
        <v>3</v>
      </c>
      <c r="J68" s="1" t="s">
        <v>211</v>
      </c>
      <c r="O68" s="19"/>
      <c r="R68" s="50"/>
      <c r="S68" s="50"/>
      <c r="U68" s="1"/>
      <c r="V68" s="1"/>
      <c r="W68" s="1"/>
      <c r="X68" s="1"/>
      <c r="Y68" s="1"/>
      <c r="Z68" s="1"/>
      <c r="AA68" s="29"/>
      <c r="AB68" s="1"/>
      <c r="AC68" s="1"/>
      <c r="AD68" s="1"/>
      <c r="AE68" s="1"/>
      <c r="AF68" s="1"/>
      <c r="AG68" s="1"/>
      <c r="AH68" s="29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3"/>
      <c r="AU68" s="42"/>
    </row>
    <row r="69" spans="1:47" s="9" customFormat="1" ht="7.5" customHeight="1" x14ac:dyDescent="0.2">
      <c r="A69" s="4"/>
      <c r="B69" s="9" t="s">
        <v>54</v>
      </c>
      <c r="C69" s="46" t="s">
        <v>16</v>
      </c>
      <c r="D69" s="46">
        <v>2003</v>
      </c>
      <c r="E69" s="12">
        <v>6</v>
      </c>
      <c r="F69" s="2">
        <v>3347.32</v>
      </c>
      <c r="G69" s="2">
        <v>3274.32</v>
      </c>
      <c r="H69" s="2">
        <v>3</v>
      </c>
      <c r="I69" s="2">
        <v>3</v>
      </c>
      <c r="J69" s="1" t="s">
        <v>211</v>
      </c>
      <c r="O69" s="19"/>
      <c r="R69" s="50"/>
      <c r="S69" s="50"/>
      <c r="U69" s="1"/>
      <c r="V69" s="1"/>
      <c r="W69" s="1"/>
      <c r="X69" s="1"/>
      <c r="Y69" s="1"/>
      <c r="Z69" s="1"/>
      <c r="AA69" s="29"/>
      <c r="AB69" s="1"/>
      <c r="AC69" s="1"/>
      <c r="AD69" s="1"/>
      <c r="AE69" s="1"/>
      <c r="AF69" s="1"/>
      <c r="AG69" s="1"/>
      <c r="AH69" s="29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43"/>
      <c r="AU69" s="42"/>
    </row>
    <row r="70" spans="1:47" s="9" customFormat="1" ht="7.5" customHeight="1" x14ac:dyDescent="0.2">
      <c r="A70" s="4"/>
      <c r="B70" s="9" t="s">
        <v>54</v>
      </c>
      <c r="C70" s="46" t="s">
        <v>16</v>
      </c>
      <c r="D70" s="46">
        <v>2004</v>
      </c>
      <c r="E70" s="12">
        <v>7</v>
      </c>
      <c r="F70" s="2">
        <v>3407.67</v>
      </c>
      <c r="G70" s="2">
        <v>3457.47</v>
      </c>
      <c r="H70" s="2">
        <v>3</v>
      </c>
      <c r="I70" s="2">
        <v>3</v>
      </c>
      <c r="J70" s="1" t="s">
        <v>211</v>
      </c>
      <c r="O70" s="19"/>
      <c r="R70" s="50"/>
      <c r="S70" s="50"/>
      <c r="U70" s="1"/>
      <c r="V70" s="1"/>
      <c r="W70" s="1"/>
      <c r="X70" s="1"/>
      <c r="Y70" s="1"/>
      <c r="Z70" s="1"/>
      <c r="AA70" s="29"/>
      <c r="AB70" s="1"/>
      <c r="AC70" s="1"/>
      <c r="AD70" s="1"/>
      <c r="AE70" s="1"/>
      <c r="AF70" s="1"/>
      <c r="AG70" s="1"/>
      <c r="AH70" s="29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43"/>
      <c r="AU70" s="42"/>
    </row>
    <row r="71" spans="1:47" s="9" customFormat="1" ht="7.5" customHeight="1" x14ac:dyDescent="0.2">
      <c r="A71" s="4"/>
      <c r="B71" s="9" t="s">
        <v>54</v>
      </c>
      <c r="C71" s="46" t="s">
        <v>16</v>
      </c>
      <c r="D71" s="46">
        <v>2005</v>
      </c>
      <c r="E71" s="12">
        <v>8</v>
      </c>
      <c r="F71" s="2">
        <v>3652.93</v>
      </c>
      <c r="G71" s="2">
        <v>3436.2799999999997</v>
      </c>
      <c r="H71" s="2">
        <v>3</v>
      </c>
      <c r="I71" s="2">
        <v>3</v>
      </c>
      <c r="J71" s="1" t="s">
        <v>211</v>
      </c>
      <c r="O71" s="19"/>
      <c r="R71" s="50"/>
      <c r="S71" s="50"/>
      <c r="U71" s="1"/>
      <c r="V71" s="1"/>
      <c r="W71" s="1"/>
      <c r="X71" s="1"/>
      <c r="Y71" s="1"/>
      <c r="Z71" s="1"/>
      <c r="AA71" s="29"/>
      <c r="AB71" s="1"/>
      <c r="AC71" s="1"/>
      <c r="AD71" s="1"/>
      <c r="AE71" s="1"/>
      <c r="AF71" s="1"/>
      <c r="AG71" s="1"/>
      <c r="AH71" s="29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43"/>
      <c r="AU71" s="42"/>
    </row>
    <row r="72" spans="1:47" s="9" customFormat="1" ht="7.5" customHeight="1" x14ac:dyDescent="0.2">
      <c r="A72" s="4"/>
      <c r="B72" s="9" t="s">
        <v>54</v>
      </c>
      <c r="C72" s="46" t="s">
        <v>16</v>
      </c>
      <c r="D72" s="46">
        <v>2006</v>
      </c>
      <c r="E72" s="12">
        <v>9</v>
      </c>
      <c r="F72" s="2">
        <v>4432.9999999999991</v>
      </c>
      <c r="G72" s="2">
        <v>4196.18</v>
      </c>
      <c r="H72" s="2">
        <v>3</v>
      </c>
      <c r="I72" s="2">
        <v>3</v>
      </c>
      <c r="J72" s="1" t="s">
        <v>211</v>
      </c>
      <c r="O72" s="19"/>
      <c r="R72" s="50"/>
      <c r="S72" s="50"/>
      <c r="U72" s="1"/>
      <c r="V72" s="1"/>
      <c r="W72" s="1"/>
      <c r="X72" s="1"/>
      <c r="Y72" s="1"/>
      <c r="Z72" s="1"/>
      <c r="AA72" s="29"/>
      <c r="AB72" s="1"/>
      <c r="AC72" s="1"/>
      <c r="AD72" s="1"/>
      <c r="AE72" s="1"/>
      <c r="AF72" s="1"/>
      <c r="AG72" s="1"/>
      <c r="AH72" s="29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43"/>
      <c r="AU72" s="42"/>
    </row>
    <row r="73" spans="1:47" s="9" customFormat="1" ht="7.5" customHeight="1" x14ac:dyDescent="0.2">
      <c r="A73" s="4"/>
      <c r="B73" s="9" t="s">
        <v>54</v>
      </c>
      <c r="C73" s="46" t="s">
        <v>16</v>
      </c>
      <c r="D73" s="46">
        <v>2007</v>
      </c>
      <c r="E73" s="12">
        <v>10</v>
      </c>
      <c r="F73" s="2">
        <v>4124.99</v>
      </c>
      <c r="G73" s="2">
        <v>3831.5899999999997</v>
      </c>
      <c r="H73" s="2">
        <v>3</v>
      </c>
      <c r="I73" s="2">
        <v>3</v>
      </c>
      <c r="J73" s="1" t="s">
        <v>211</v>
      </c>
      <c r="O73" s="19"/>
      <c r="R73" s="50"/>
      <c r="S73" s="50"/>
      <c r="U73" s="1"/>
      <c r="V73" s="1"/>
      <c r="W73" s="1"/>
      <c r="X73" s="1"/>
      <c r="Y73" s="1"/>
      <c r="Z73" s="1"/>
      <c r="AA73" s="29"/>
      <c r="AB73" s="1"/>
      <c r="AC73" s="1"/>
      <c r="AD73" s="1"/>
      <c r="AE73" s="1"/>
      <c r="AF73" s="1"/>
      <c r="AG73" s="1"/>
      <c r="AH73" s="29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43"/>
      <c r="AU73" s="42"/>
    </row>
    <row r="74" spans="1:47" s="9" customFormat="1" ht="7.5" customHeight="1" x14ac:dyDescent="0.2">
      <c r="A74" s="4"/>
      <c r="B74" s="9" t="s">
        <v>54</v>
      </c>
      <c r="C74" s="46" t="s">
        <v>16</v>
      </c>
      <c r="D74" s="10">
        <v>2008</v>
      </c>
      <c r="E74" s="12">
        <v>11</v>
      </c>
      <c r="F74" s="2">
        <v>3483.65</v>
      </c>
      <c r="G74" s="2">
        <v>3946.42</v>
      </c>
      <c r="H74" s="2">
        <v>3</v>
      </c>
      <c r="I74" s="2">
        <v>3</v>
      </c>
      <c r="J74" s="1" t="s">
        <v>211</v>
      </c>
      <c r="O74" s="19"/>
      <c r="R74" s="50"/>
      <c r="S74" s="50"/>
      <c r="U74" s="1"/>
      <c r="V74" s="1"/>
      <c r="W74" s="1"/>
      <c r="X74" s="1"/>
      <c r="Y74" s="1"/>
      <c r="Z74" s="1"/>
      <c r="AA74" s="29"/>
      <c r="AB74" s="1"/>
      <c r="AC74" s="1"/>
      <c r="AD74" s="1"/>
      <c r="AE74" s="1"/>
      <c r="AF74" s="1"/>
      <c r="AG74" s="1"/>
      <c r="AH74" s="29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43"/>
      <c r="AU74" s="42"/>
    </row>
    <row r="75" spans="1:47" s="9" customFormat="1" ht="7.5" customHeight="1" x14ac:dyDescent="0.2">
      <c r="A75" s="4"/>
      <c r="C75" s="46"/>
      <c r="D75" s="10"/>
      <c r="E75" s="12"/>
      <c r="F75" s="2"/>
      <c r="G75" s="2"/>
      <c r="H75" s="2"/>
      <c r="I75" s="2"/>
      <c r="J75" s="1"/>
      <c r="O75" s="19"/>
      <c r="R75" s="50"/>
      <c r="S75" s="50"/>
      <c r="Y75" s="1"/>
      <c r="Z75" s="1"/>
      <c r="AA75" s="22"/>
      <c r="AE75" s="10"/>
      <c r="AF75" s="1"/>
      <c r="AG75" s="1"/>
      <c r="AH75" s="22"/>
      <c r="AL75" s="1"/>
      <c r="AM75" s="1"/>
      <c r="AN75" s="1"/>
      <c r="AP75" s="1"/>
      <c r="AR75" s="1"/>
      <c r="AT75" s="43"/>
      <c r="AU75" s="42"/>
    </row>
    <row r="76" spans="1:47" s="9" customFormat="1" ht="7.5" customHeight="1" x14ac:dyDescent="0.2">
      <c r="A76" s="4" t="s">
        <v>53</v>
      </c>
      <c r="B76" s="9" t="s">
        <v>54</v>
      </c>
      <c r="C76" s="46" t="s">
        <v>16</v>
      </c>
      <c r="D76" s="46">
        <v>2001</v>
      </c>
      <c r="E76" s="12">
        <v>4</v>
      </c>
      <c r="F76" s="2">
        <v>3305.46</v>
      </c>
      <c r="G76" s="2">
        <v>3120.98</v>
      </c>
      <c r="H76" s="2">
        <v>3</v>
      </c>
      <c r="I76" s="2">
        <v>3</v>
      </c>
      <c r="J76" s="1" t="s">
        <v>211</v>
      </c>
      <c r="O76" s="19"/>
      <c r="R76" s="50"/>
      <c r="S76" s="50"/>
      <c r="Y76" s="1"/>
      <c r="Z76" s="1"/>
      <c r="AA76" s="22"/>
      <c r="AE76" s="10"/>
      <c r="AF76" s="1"/>
      <c r="AG76" s="1"/>
      <c r="AH76" s="22"/>
      <c r="AL76" s="1"/>
      <c r="AM76" s="1"/>
      <c r="AN76" s="1"/>
      <c r="AP76" s="1"/>
      <c r="AR76" s="1"/>
      <c r="AT76" s="43"/>
      <c r="AU76" s="42"/>
    </row>
    <row r="77" spans="1:47" s="9" customFormat="1" ht="7.5" customHeight="1" x14ac:dyDescent="0.2">
      <c r="A77" s="4"/>
      <c r="B77" s="9" t="s">
        <v>54</v>
      </c>
      <c r="C77" s="46" t="s">
        <v>16</v>
      </c>
      <c r="D77" s="46">
        <v>2003</v>
      </c>
      <c r="E77" s="12">
        <v>6</v>
      </c>
      <c r="F77" s="2">
        <v>4104.62</v>
      </c>
      <c r="G77" s="2">
        <v>3798.11</v>
      </c>
      <c r="H77" s="2">
        <v>3</v>
      </c>
      <c r="I77" s="2">
        <v>3</v>
      </c>
      <c r="J77" s="1" t="s">
        <v>211</v>
      </c>
      <c r="O77" s="19"/>
      <c r="R77" s="50"/>
      <c r="S77" s="50"/>
      <c r="Y77" s="1"/>
      <c r="Z77" s="1"/>
      <c r="AA77" s="22"/>
      <c r="AE77" s="10"/>
      <c r="AF77" s="1"/>
      <c r="AG77" s="1"/>
      <c r="AH77" s="22"/>
      <c r="AL77" s="1"/>
      <c r="AM77" s="1"/>
      <c r="AN77" s="1"/>
      <c r="AP77" s="1"/>
      <c r="AR77" s="1"/>
      <c r="AT77" s="43"/>
      <c r="AU77" s="42"/>
    </row>
    <row r="78" spans="1:47" s="9" customFormat="1" ht="7.5" customHeight="1" x14ac:dyDescent="0.2">
      <c r="A78" s="4"/>
      <c r="B78" s="9" t="s">
        <v>54</v>
      </c>
      <c r="C78" s="46" t="s">
        <v>16</v>
      </c>
      <c r="D78" s="46">
        <v>2004</v>
      </c>
      <c r="E78" s="12">
        <v>7</v>
      </c>
      <c r="F78" s="2">
        <v>2942.85</v>
      </c>
      <c r="G78" s="2">
        <v>3255.4499999999994</v>
      </c>
      <c r="H78" s="2">
        <v>3</v>
      </c>
      <c r="I78" s="2">
        <v>3</v>
      </c>
      <c r="J78" s="1" t="s">
        <v>211</v>
      </c>
      <c r="O78" s="19"/>
      <c r="R78" s="50"/>
      <c r="S78" s="50"/>
      <c r="Y78" s="1"/>
      <c r="Z78" s="1"/>
      <c r="AA78" s="22"/>
      <c r="AE78" s="10"/>
      <c r="AF78" s="1"/>
      <c r="AG78" s="1"/>
      <c r="AH78" s="22"/>
      <c r="AL78" s="1"/>
      <c r="AM78" s="1"/>
      <c r="AN78" s="1"/>
      <c r="AP78" s="1"/>
      <c r="AR78" s="1"/>
      <c r="AT78" s="43"/>
      <c r="AU78" s="42"/>
    </row>
    <row r="79" spans="1:47" s="9" customFormat="1" ht="7.5" customHeight="1" x14ac:dyDescent="0.2">
      <c r="A79" s="4"/>
      <c r="B79" s="9" t="s">
        <v>54</v>
      </c>
      <c r="C79" s="46" t="s">
        <v>16</v>
      </c>
      <c r="D79" s="46">
        <v>2005</v>
      </c>
      <c r="E79" s="12">
        <v>8</v>
      </c>
      <c r="F79" s="2">
        <v>3577.5899999999997</v>
      </c>
      <c r="G79" s="2">
        <v>3350.9500000000003</v>
      </c>
      <c r="H79" s="2">
        <v>3</v>
      </c>
      <c r="I79" s="2">
        <v>3</v>
      </c>
      <c r="J79" s="1" t="s">
        <v>211</v>
      </c>
      <c r="O79" s="19"/>
      <c r="R79" s="50"/>
      <c r="S79" s="50"/>
      <c r="Y79" s="1"/>
      <c r="Z79" s="1"/>
      <c r="AA79" s="22"/>
      <c r="AE79" s="10"/>
      <c r="AF79" s="1"/>
      <c r="AG79" s="1"/>
      <c r="AH79" s="22"/>
      <c r="AL79" s="1"/>
      <c r="AM79" s="1"/>
      <c r="AN79" s="1"/>
      <c r="AP79" s="1"/>
      <c r="AR79" s="1"/>
      <c r="AT79" s="43"/>
      <c r="AU79" s="42"/>
    </row>
    <row r="80" spans="1:47" s="9" customFormat="1" ht="7.5" customHeight="1" x14ac:dyDescent="0.2">
      <c r="A80" s="4"/>
      <c r="B80" s="9" t="s">
        <v>54</v>
      </c>
      <c r="C80" s="46" t="s">
        <v>16</v>
      </c>
      <c r="D80" s="46">
        <v>2006</v>
      </c>
      <c r="E80" s="12">
        <v>9</v>
      </c>
      <c r="F80" s="2">
        <v>4083.14</v>
      </c>
      <c r="G80" s="2">
        <v>4063.81</v>
      </c>
      <c r="H80" s="2">
        <v>3</v>
      </c>
      <c r="I80" s="2">
        <v>3</v>
      </c>
      <c r="J80" s="1" t="s">
        <v>211</v>
      </c>
      <c r="O80" s="19"/>
      <c r="R80" s="50"/>
      <c r="S80" s="50"/>
      <c r="Y80" s="1"/>
      <c r="Z80" s="1"/>
      <c r="AA80" s="22"/>
      <c r="AE80" s="10"/>
      <c r="AF80" s="1"/>
      <c r="AG80" s="1"/>
      <c r="AH80" s="22"/>
      <c r="AL80" s="1"/>
      <c r="AM80" s="1"/>
      <c r="AN80" s="1"/>
      <c r="AP80" s="1"/>
      <c r="AR80" s="1"/>
      <c r="AT80" s="43"/>
      <c r="AU80" s="42"/>
    </row>
    <row r="81" spans="1:47" s="9" customFormat="1" ht="7.5" customHeight="1" x14ac:dyDescent="0.2">
      <c r="A81" s="4"/>
      <c r="B81" s="9" t="s">
        <v>54</v>
      </c>
      <c r="C81" s="46" t="s">
        <v>16</v>
      </c>
      <c r="D81" s="46">
        <v>2007</v>
      </c>
      <c r="E81" s="12">
        <v>10</v>
      </c>
      <c r="F81" s="2">
        <v>3909.2700000000004</v>
      </c>
      <c r="G81" s="2">
        <v>4289.8000000000011</v>
      </c>
      <c r="H81" s="2">
        <v>3</v>
      </c>
      <c r="I81" s="2">
        <v>3</v>
      </c>
      <c r="J81" s="1" t="s">
        <v>211</v>
      </c>
      <c r="O81" s="19"/>
      <c r="R81" s="50"/>
      <c r="S81" s="50"/>
      <c r="Y81" s="1"/>
      <c r="Z81" s="1"/>
      <c r="AA81" s="22"/>
      <c r="AE81" s="10"/>
      <c r="AF81" s="1"/>
      <c r="AG81" s="1"/>
      <c r="AH81" s="22"/>
      <c r="AL81" s="1"/>
      <c r="AM81" s="1"/>
      <c r="AN81" s="1"/>
      <c r="AP81" s="1"/>
      <c r="AR81" s="1"/>
      <c r="AT81" s="43"/>
      <c r="AU81" s="42"/>
    </row>
    <row r="82" spans="1:47" s="9" customFormat="1" ht="7.5" customHeight="1" x14ac:dyDescent="0.2">
      <c r="A82" s="4"/>
      <c r="B82" s="9" t="s">
        <v>54</v>
      </c>
      <c r="C82" s="46" t="s">
        <v>16</v>
      </c>
      <c r="D82" s="10">
        <v>2008</v>
      </c>
      <c r="E82" s="12">
        <v>11</v>
      </c>
      <c r="F82" s="2">
        <v>4113.33</v>
      </c>
      <c r="G82" s="2">
        <v>3849.28</v>
      </c>
      <c r="H82" s="2">
        <v>3</v>
      </c>
      <c r="I82" s="2">
        <v>3</v>
      </c>
      <c r="J82" s="1" t="s">
        <v>211</v>
      </c>
      <c r="O82" s="19"/>
      <c r="R82" s="50"/>
      <c r="S82" s="50"/>
      <c r="Y82" s="1"/>
      <c r="Z82" s="1"/>
      <c r="AA82" s="22"/>
      <c r="AE82" s="10"/>
      <c r="AF82" s="1"/>
      <c r="AG82" s="1"/>
      <c r="AH82" s="22"/>
      <c r="AL82" s="1"/>
      <c r="AM82" s="1"/>
      <c r="AN82" s="1"/>
      <c r="AP82" s="1"/>
      <c r="AR82" s="1"/>
      <c r="AT82" s="43"/>
      <c r="AU82" s="42"/>
    </row>
    <row r="83" spans="1:47" s="9" customFormat="1" ht="7.5" customHeight="1" x14ac:dyDescent="0.2">
      <c r="A83" s="4"/>
      <c r="C83" s="46"/>
      <c r="D83" s="10"/>
      <c r="E83" s="12"/>
      <c r="F83" s="2"/>
      <c r="G83" s="2"/>
      <c r="H83" s="2"/>
      <c r="I83" s="2"/>
      <c r="J83" s="1"/>
      <c r="O83" s="19"/>
      <c r="R83" s="50"/>
      <c r="S83" s="50"/>
      <c r="Y83" s="1"/>
      <c r="Z83" s="1"/>
      <c r="AA83" s="22"/>
      <c r="AE83" s="10"/>
      <c r="AF83" s="1"/>
      <c r="AG83" s="1"/>
      <c r="AH83" s="22"/>
      <c r="AL83" s="1"/>
      <c r="AM83" s="1"/>
      <c r="AN83" s="1"/>
      <c r="AP83" s="1"/>
      <c r="AR83" s="1"/>
      <c r="AT83" s="43"/>
      <c r="AU83" s="42"/>
    </row>
    <row r="84" spans="1:47" s="9" customFormat="1" ht="7.5" customHeight="1" x14ac:dyDescent="0.2">
      <c r="A84" s="4" t="s">
        <v>57</v>
      </c>
      <c r="B84" s="9" t="s">
        <v>54</v>
      </c>
      <c r="C84" s="46" t="s">
        <v>16</v>
      </c>
      <c r="D84" s="46">
        <v>2001</v>
      </c>
      <c r="E84" s="12">
        <v>4</v>
      </c>
      <c r="F84" s="2">
        <v>2908.2000000000003</v>
      </c>
      <c r="G84" s="2">
        <v>3541.12</v>
      </c>
      <c r="H84" s="2">
        <v>3</v>
      </c>
      <c r="I84" s="2">
        <v>3</v>
      </c>
      <c r="J84" s="1" t="s">
        <v>211</v>
      </c>
      <c r="O84" s="19"/>
      <c r="R84" s="50"/>
      <c r="S84" s="50"/>
      <c r="Y84" s="1"/>
      <c r="Z84" s="1"/>
      <c r="AA84" s="22"/>
      <c r="AE84" s="10"/>
      <c r="AF84" s="1"/>
      <c r="AG84" s="1"/>
      <c r="AH84" s="22"/>
      <c r="AL84" s="1"/>
      <c r="AM84" s="1"/>
      <c r="AN84" s="1"/>
      <c r="AP84" s="1"/>
      <c r="AR84" s="1"/>
      <c r="AT84" s="43"/>
      <c r="AU84" s="42"/>
    </row>
    <row r="85" spans="1:47" s="9" customFormat="1" ht="7.5" customHeight="1" x14ac:dyDescent="0.2">
      <c r="A85" s="4"/>
      <c r="B85" s="9" t="s">
        <v>54</v>
      </c>
      <c r="C85" s="46" t="s">
        <v>16</v>
      </c>
      <c r="D85" s="46">
        <v>2003</v>
      </c>
      <c r="E85" s="12">
        <v>6</v>
      </c>
      <c r="F85" s="2">
        <v>3327.21</v>
      </c>
      <c r="G85" s="2">
        <v>3185.62</v>
      </c>
      <c r="H85" s="2">
        <v>3</v>
      </c>
      <c r="I85" s="2">
        <v>3</v>
      </c>
      <c r="J85" s="1" t="s">
        <v>211</v>
      </c>
      <c r="O85" s="19"/>
      <c r="R85" s="50"/>
      <c r="S85" s="50"/>
      <c r="Y85" s="1"/>
      <c r="Z85" s="1"/>
      <c r="AA85" s="22"/>
      <c r="AE85" s="10"/>
      <c r="AF85" s="1"/>
      <c r="AG85" s="1"/>
      <c r="AH85" s="22"/>
      <c r="AL85" s="1"/>
      <c r="AM85" s="1"/>
      <c r="AN85" s="1"/>
      <c r="AP85" s="1"/>
      <c r="AR85" s="1"/>
      <c r="AT85" s="43"/>
      <c r="AU85" s="42"/>
    </row>
    <row r="86" spans="1:47" s="9" customFormat="1" ht="7.5" customHeight="1" x14ac:dyDescent="0.2">
      <c r="A86" s="4"/>
      <c r="B86" s="9" t="s">
        <v>54</v>
      </c>
      <c r="C86" s="46" t="s">
        <v>16</v>
      </c>
      <c r="D86" s="46">
        <v>2004</v>
      </c>
      <c r="E86" s="12">
        <v>7</v>
      </c>
      <c r="F86" s="2">
        <v>3134.93</v>
      </c>
      <c r="G86" s="2">
        <v>3269.54</v>
      </c>
      <c r="H86" s="2">
        <v>3</v>
      </c>
      <c r="I86" s="2">
        <v>3</v>
      </c>
      <c r="J86" s="1" t="s">
        <v>211</v>
      </c>
      <c r="O86" s="19"/>
      <c r="R86" s="50"/>
      <c r="S86" s="50"/>
      <c r="Y86" s="1"/>
      <c r="Z86" s="1"/>
      <c r="AA86" s="22"/>
      <c r="AE86" s="10"/>
      <c r="AF86" s="1"/>
      <c r="AG86" s="1"/>
      <c r="AH86" s="22"/>
      <c r="AL86" s="1"/>
      <c r="AM86" s="1"/>
      <c r="AN86" s="1"/>
      <c r="AP86" s="1"/>
      <c r="AR86" s="1"/>
      <c r="AT86" s="43"/>
      <c r="AU86" s="42"/>
    </row>
    <row r="87" spans="1:47" s="9" customFormat="1" ht="7.5" customHeight="1" x14ac:dyDescent="0.2">
      <c r="A87" s="4"/>
      <c r="B87" s="9" t="s">
        <v>54</v>
      </c>
      <c r="C87" s="46" t="s">
        <v>16</v>
      </c>
      <c r="D87" s="46">
        <v>2005</v>
      </c>
      <c r="E87" s="12">
        <v>8</v>
      </c>
      <c r="F87" s="2">
        <v>4205.96</v>
      </c>
      <c r="G87" s="2">
        <v>3959.5899999999997</v>
      </c>
      <c r="H87" s="2">
        <v>3</v>
      </c>
      <c r="I87" s="2">
        <v>3</v>
      </c>
      <c r="J87" s="1" t="s">
        <v>211</v>
      </c>
      <c r="O87" s="19"/>
      <c r="R87" s="50"/>
      <c r="S87" s="50"/>
      <c r="Y87" s="1"/>
      <c r="Z87" s="1"/>
      <c r="AA87" s="22"/>
      <c r="AE87" s="10"/>
      <c r="AF87" s="1"/>
      <c r="AG87" s="1"/>
      <c r="AH87" s="22"/>
      <c r="AL87" s="1"/>
      <c r="AM87" s="1"/>
      <c r="AN87" s="1"/>
      <c r="AP87" s="1"/>
      <c r="AR87" s="1"/>
      <c r="AT87" s="43"/>
      <c r="AU87" s="42"/>
    </row>
    <row r="88" spans="1:47" s="9" customFormat="1" ht="7.5" customHeight="1" x14ac:dyDescent="0.2">
      <c r="A88" s="4"/>
      <c r="B88" s="9" t="s">
        <v>54</v>
      </c>
      <c r="C88" s="46" t="s">
        <v>16</v>
      </c>
      <c r="D88" s="46">
        <v>2006</v>
      </c>
      <c r="E88" s="12">
        <v>9</v>
      </c>
      <c r="F88" s="2">
        <v>4022.99</v>
      </c>
      <c r="G88" s="2">
        <v>3849.77</v>
      </c>
      <c r="H88" s="2">
        <v>3</v>
      </c>
      <c r="I88" s="2">
        <v>3</v>
      </c>
      <c r="J88" s="1" t="s">
        <v>211</v>
      </c>
      <c r="O88" s="19"/>
      <c r="R88" s="50"/>
      <c r="S88" s="50"/>
      <c r="Y88" s="1"/>
      <c r="Z88" s="1"/>
      <c r="AA88" s="22"/>
      <c r="AE88" s="10"/>
      <c r="AF88" s="1"/>
      <c r="AG88" s="1"/>
      <c r="AH88" s="22"/>
      <c r="AL88" s="1"/>
      <c r="AM88" s="1"/>
      <c r="AN88" s="1"/>
      <c r="AP88" s="1"/>
      <c r="AR88" s="1"/>
      <c r="AT88" s="43"/>
      <c r="AU88" s="42"/>
    </row>
    <row r="89" spans="1:47" s="9" customFormat="1" ht="7.5" customHeight="1" x14ac:dyDescent="0.2">
      <c r="A89" s="4"/>
      <c r="B89" s="9" t="s">
        <v>54</v>
      </c>
      <c r="C89" s="46" t="s">
        <v>16</v>
      </c>
      <c r="D89" s="46">
        <v>2007</v>
      </c>
      <c r="E89" s="12">
        <v>10</v>
      </c>
      <c r="F89" s="2">
        <v>4013.8599999999992</v>
      </c>
      <c r="G89" s="2">
        <v>4450.2499999999991</v>
      </c>
      <c r="H89" s="2">
        <v>3</v>
      </c>
      <c r="I89" s="2">
        <v>3</v>
      </c>
      <c r="J89" s="1" t="s">
        <v>211</v>
      </c>
      <c r="O89" s="19"/>
      <c r="R89" s="50"/>
      <c r="S89" s="50"/>
      <c r="Y89" s="1"/>
      <c r="Z89" s="1"/>
      <c r="AA89" s="22"/>
      <c r="AE89" s="10"/>
      <c r="AF89" s="1"/>
      <c r="AG89" s="1"/>
      <c r="AH89" s="22"/>
      <c r="AL89" s="1"/>
      <c r="AM89" s="1"/>
      <c r="AN89" s="1"/>
      <c r="AP89" s="1"/>
      <c r="AR89" s="1"/>
      <c r="AT89" s="43"/>
      <c r="AU89" s="42"/>
    </row>
    <row r="90" spans="1:47" s="9" customFormat="1" ht="7.5" customHeight="1" x14ac:dyDescent="0.2">
      <c r="A90" s="4"/>
      <c r="B90" s="9" t="s">
        <v>54</v>
      </c>
      <c r="C90" s="46" t="s">
        <v>16</v>
      </c>
      <c r="D90" s="10">
        <v>2008</v>
      </c>
      <c r="E90" s="12">
        <v>11</v>
      </c>
      <c r="F90" s="2">
        <v>3947.7600000000007</v>
      </c>
      <c r="G90" s="2">
        <v>4674.9699999999993</v>
      </c>
      <c r="H90" s="2">
        <v>3</v>
      </c>
      <c r="I90" s="2">
        <v>3</v>
      </c>
      <c r="J90" s="1" t="s">
        <v>211</v>
      </c>
      <c r="O90" s="19"/>
      <c r="R90" s="50"/>
      <c r="S90" s="50"/>
      <c r="Y90" s="1"/>
      <c r="Z90" s="1"/>
      <c r="AA90" s="22"/>
      <c r="AE90" s="10"/>
      <c r="AF90" s="1"/>
      <c r="AG90" s="1"/>
      <c r="AH90" s="22"/>
      <c r="AL90" s="1"/>
      <c r="AM90" s="1"/>
      <c r="AN90" s="1"/>
      <c r="AP90" s="1"/>
      <c r="AR90" s="1"/>
      <c r="AT90" s="43"/>
      <c r="AU90" s="42"/>
    </row>
    <row r="91" spans="1:47" s="9" customFormat="1" ht="7.5" customHeight="1" x14ac:dyDescent="0.2">
      <c r="A91" s="4"/>
      <c r="C91" s="46"/>
      <c r="D91" s="10"/>
      <c r="E91" s="12"/>
      <c r="F91" s="2"/>
      <c r="G91" s="2"/>
      <c r="H91" s="2"/>
      <c r="I91" s="2"/>
      <c r="J91" s="1"/>
      <c r="O91" s="19"/>
      <c r="R91" s="50"/>
      <c r="S91" s="50"/>
      <c r="Y91" s="1"/>
      <c r="Z91" s="1"/>
      <c r="AA91" s="22"/>
      <c r="AF91" s="1"/>
      <c r="AG91" s="1"/>
      <c r="AH91" s="22"/>
      <c r="AL91" s="1"/>
      <c r="AM91" s="1"/>
      <c r="AN91" s="1"/>
      <c r="AP91" s="1"/>
      <c r="AR91" s="1"/>
      <c r="AT91" s="43"/>
      <c r="AU91" s="42"/>
    </row>
    <row r="92" spans="1:47" s="9" customFormat="1" ht="7.5" customHeight="1" x14ac:dyDescent="0.2">
      <c r="A92" s="4" t="s">
        <v>58</v>
      </c>
      <c r="B92" s="9" t="s">
        <v>54</v>
      </c>
      <c r="C92" s="46" t="s">
        <v>16</v>
      </c>
      <c r="D92" s="46">
        <v>2001</v>
      </c>
      <c r="E92" s="12">
        <v>4</v>
      </c>
      <c r="F92" s="2">
        <v>3449.0800000000004</v>
      </c>
      <c r="G92" s="2">
        <v>3333.9</v>
      </c>
      <c r="H92" s="2">
        <v>3</v>
      </c>
      <c r="I92" s="2">
        <v>3</v>
      </c>
      <c r="J92" s="1" t="s">
        <v>211</v>
      </c>
      <c r="O92" s="19"/>
      <c r="R92" s="50"/>
      <c r="S92" s="50"/>
      <c r="Y92" s="1"/>
      <c r="Z92" s="1"/>
      <c r="AA92" s="22"/>
      <c r="AE92" s="10"/>
      <c r="AF92" s="1"/>
      <c r="AG92" s="1"/>
      <c r="AH92" s="22"/>
      <c r="AL92" s="1"/>
      <c r="AM92" s="1"/>
      <c r="AN92" s="1"/>
      <c r="AP92" s="1"/>
      <c r="AR92" s="1"/>
      <c r="AT92" s="43"/>
      <c r="AU92" s="42"/>
    </row>
    <row r="93" spans="1:47" s="9" customFormat="1" ht="7.5" customHeight="1" x14ac:dyDescent="0.2">
      <c r="A93" s="1"/>
      <c r="B93" s="9" t="s">
        <v>54</v>
      </c>
      <c r="C93" s="46" t="s">
        <v>16</v>
      </c>
      <c r="D93" s="46">
        <v>2003</v>
      </c>
      <c r="E93" s="12">
        <v>6</v>
      </c>
      <c r="F93" s="2">
        <v>3512.41</v>
      </c>
      <c r="G93" s="2">
        <v>2960.9300000000003</v>
      </c>
      <c r="H93" s="2">
        <v>3</v>
      </c>
      <c r="I93" s="2">
        <v>3</v>
      </c>
      <c r="J93" s="1" t="s">
        <v>211</v>
      </c>
      <c r="O93" s="19"/>
      <c r="R93" s="50"/>
      <c r="S93" s="50"/>
      <c r="Y93" s="1"/>
      <c r="Z93" s="1"/>
      <c r="AA93" s="22"/>
      <c r="AE93" s="10"/>
      <c r="AF93" s="1"/>
      <c r="AG93" s="1"/>
      <c r="AH93" s="22"/>
      <c r="AL93" s="1"/>
      <c r="AM93" s="1"/>
      <c r="AN93" s="1"/>
      <c r="AP93" s="1"/>
      <c r="AR93" s="1"/>
      <c r="AT93" s="43"/>
      <c r="AU93" s="42"/>
    </row>
    <row r="94" spans="1:47" s="9" customFormat="1" ht="7.5" customHeight="1" x14ac:dyDescent="0.2">
      <c r="A94" s="4"/>
      <c r="B94" s="9" t="s">
        <v>54</v>
      </c>
      <c r="C94" s="46" t="s">
        <v>16</v>
      </c>
      <c r="D94" s="46">
        <v>2004</v>
      </c>
      <c r="E94" s="12">
        <v>7</v>
      </c>
      <c r="F94" s="2">
        <v>3320.87</v>
      </c>
      <c r="G94" s="2">
        <v>3240.0699999999997</v>
      </c>
      <c r="H94" s="2">
        <v>3</v>
      </c>
      <c r="I94" s="2">
        <v>3</v>
      </c>
      <c r="J94" s="1" t="s">
        <v>211</v>
      </c>
      <c r="O94" s="19"/>
      <c r="R94" s="50"/>
      <c r="S94" s="50"/>
      <c r="Y94" s="1"/>
      <c r="Z94" s="1"/>
      <c r="AA94" s="22"/>
      <c r="AE94" s="10"/>
      <c r="AF94" s="1"/>
      <c r="AG94" s="1"/>
      <c r="AH94" s="22"/>
      <c r="AL94" s="1"/>
      <c r="AM94" s="1"/>
      <c r="AN94" s="1"/>
      <c r="AP94" s="1"/>
      <c r="AR94" s="1"/>
      <c r="AT94" s="43"/>
      <c r="AU94" s="42"/>
    </row>
    <row r="95" spans="1:47" s="9" customFormat="1" ht="7.5" customHeight="1" x14ac:dyDescent="0.2">
      <c r="A95" s="4"/>
      <c r="B95" s="9" t="s">
        <v>54</v>
      </c>
      <c r="C95" s="46" t="s">
        <v>16</v>
      </c>
      <c r="D95" s="46">
        <v>2005</v>
      </c>
      <c r="E95" s="12">
        <v>8</v>
      </c>
      <c r="F95" s="2">
        <v>3564.09</v>
      </c>
      <c r="G95" s="2">
        <v>3375.91</v>
      </c>
      <c r="H95" s="2">
        <v>3</v>
      </c>
      <c r="I95" s="2">
        <v>3</v>
      </c>
      <c r="J95" s="1" t="s">
        <v>211</v>
      </c>
      <c r="O95" s="19"/>
      <c r="R95" s="50"/>
      <c r="S95" s="50"/>
      <c r="Y95" s="1"/>
      <c r="Z95" s="1"/>
      <c r="AA95" s="22"/>
      <c r="AE95" s="10"/>
      <c r="AF95" s="1"/>
      <c r="AG95" s="1"/>
      <c r="AH95" s="22"/>
      <c r="AL95" s="1"/>
      <c r="AM95" s="1"/>
      <c r="AN95" s="1"/>
      <c r="AP95" s="1"/>
      <c r="AR95" s="1"/>
      <c r="AT95" s="43"/>
      <c r="AU95" s="42"/>
    </row>
    <row r="96" spans="1:47" s="9" customFormat="1" ht="7.5" customHeight="1" x14ac:dyDescent="0.2">
      <c r="A96" s="4"/>
      <c r="B96" s="9" t="s">
        <v>54</v>
      </c>
      <c r="C96" s="46" t="s">
        <v>16</v>
      </c>
      <c r="D96" s="46">
        <v>2006</v>
      </c>
      <c r="E96" s="12">
        <v>9</v>
      </c>
      <c r="F96" s="2">
        <v>4115</v>
      </c>
      <c r="G96" s="2">
        <v>3739.11</v>
      </c>
      <c r="H96" s="2">
        <v>3</v>
      </c>
      <c r="I96" s="2">
        <v>3</v>
      </c>
      <c r="J96" s="1" t="s">
        <v>211</v>
      </c>
      <c r="O96" s="19"/>
      <c r="R96" s="50"/>
      <c r="S96" s="50"/>
      <c r="Y96" s="1"/>
      <c r="Z96" s="1"/>
      <c r="AA96" s="22"/>
      <c r="AE96" s="10"/>
      <c r="AF96" s="1"/>
      <c r="AG96" s="1"/>
      <c r="AH96" s="22"/>
      <c r="AL96" s="1"/>
      <c r="AM96" s="1"/>
      <c r="AN96" s="1"/>
      <c r="AP96" s="1"/>
      <c r="AR96" s="1"/>
      <c r="AT96" s="43"/>
      <c r="AU96" s="42"/>
    </row>
    <row r="97" spans="1:50" s="9" customFormat="1" ht="7.5" customHeight="1" x14ac:dyDescent="0.2">
      <c r="A97" s="4"/>
      <c r="B97" s="9" t="s">
        <v>54</v>
      </c>
      <c r="C97" s="46" t="s">
        <v>16</v>
      </c>
      <c r="D97" s="46">
        <v>2007</v>
      </c>
      <c r="E97" s="12">
        <v>10</v>
      </c>
      <c r="F97" s="2">
        <v>3982.34</v>
      </c>
      <c r="G97" s="2">
        <v>3737.1000000000004</v>
      </c>
      <c r="H97" s="2">
        <v>3</v>
      </c>
      <c r="I97" s="2">
        <v>3</v>
      </c>
      <c r="J97" s="1" t="s">
        <v>211</v>
      </c>
      <c r="O97" s="19"/>
      <c r="R97" s="50"/>
      <c r="S97" s="50"/>
      <c r="Y97" s="1"/>
      <c r="Z97" s="1"/>
      <c r="AA97" s="22"/>
      <c r="AE97" s="10"/>
      <c r="AF97" s="1"/>
      <c r="AG97" s="1"/>
      <c r="AH97" s="22"/>
      <c r="AL97" s="1"/>
      <c r="AM97" s="1"/>
      <c r="AN97" s="1"/>
      <c r="AP97" s="1"/>
      <c r="AR97" s="1"/>
      <c r="AT97" s="43"/>
      <c r="AU97" s="42"/>
    </row>
    <row r="98" spans="1:50" s="9" customFormat="1" ht="7.5" customHeight="1" x14ac:dyDescent="0.2">
      <c r="A98" s="4"/>
      <c r="B98" s="9" t="s">
        <v>54</v>
      </c>
      <c r="C98" s="46" t="s">
        <v>16</v>
      </c>
      <c r="D98" s="10">
        <v>2008</v>
      </c>
      <c r="E98" s="12">
        <v>11</v>
      </c>
      <c r="F98" s="2">
        <v>4093.1800000000003</v>
      </c>
      <c r="G98" s="2">
        <v>3722.54</v>
      </c>
      <c r="H98" s="2">
        <v>3</v>
      </c>
      <c r="I98" s="2">
        <v>3</v>
      </c>
      <c r="J98" s="1" t="s">
        <v>211</v>
      </c>
      <c r="O98" s="19"/>
      <c r="R98" s="50"/>
      <c r="S98" s="50"/>
      <c r="Y98" s="1"/>
      <c r="Z98" s="1"/>
      <c r="AA98" s="22"/>
      <c r="AE98" s="10"/>
      <c r="AF98" s="1"/>
      <c r="AG98" s="1"/>
      <c r="AH98" s="22"/>
      <c r="AL98" s="1"/>
      <c r="AM98" s="1"/>
      <c r="AN98" s="1"/>
      <c r="AP98" s="1"/>
      <c r="AR98" s="1"/>
      <c r="AT98" s="43"/>
      <c r="AU98" s="42"/>
    </row>
    <row r="99" spans="1:50" s="9" customFormat="1" ht="7.5" customHeight="1" x14ac:dyDescent="0.2">
      <c r="A99" s="4"/>
      <c r="B99" s="1"/>
      <c r="C99" s="46"/>
      <c r="D99" s="46"/>
      <c r="E99" s="17"/>
      <c r="F99" s="2"/>
      <c r="G99" s="2"/>
      <c r="H99" s="2"/>
      <c r="I99" s="2"/>
      <c r="J99" s="1"/>
      <c r="K99" s="1"/>
      <c r="L99" s="1"/>
      <c r="M99" s="1"/>
      <c r="N99" s="1"/>
      <c r="O99" s="19"/>
      <c r="P99" s="1"/>
      <c r="Q99" s="1"/>
      <c r="R99" s="50"/>
      <c r="S99" s="50"/>
      <c r="T99" s="1"/>
      <c r="Y99" s="1"/>
      <c r="Z99" s="1"/>
      <c r="AA99" s="22"/>
      <c r="AE99" s="10"/>
      <c r="AF99" s="1"/>
      <c r="AG99" s="1"/>
      <c r="AH99" s="22"/>
      <c r="AL99" s="1"/>
      <c r="AM99" s="1"/>
      <c r="AN99" s="1"/>
      <c r="AP99" s="1"/>
      <c r="AR99" s="1"/>
      <c r="AT99" s="43"/>
      <c r="AU99" s="42"/>
      <c r="AV99" s="1"/>
      <c r="AW99" s="1"/>
    </row>
    <row r="100" spans="1:50" s="9" customFormat="1" ht="7.5" customHeight="1" x14ac:dyDescent="0.2">
      <c r="A100" s="4" t="s">
        <v>139</v>
      </c>
      <c r="B100" s="38" t="s">
        <v>142</v>
      </c>
      <c r="C100" s="46" t="s">
        <v>138</v>
      </c>
      <c r="D100" s="32" t="s">
        <v>68</v>
      </c>
      <c r="E100" s="12">
        <v>0</v>
      </c>
      <c r="F100" s="2">
        <v>3420.0000000000005</v>
      </c>
      <c r="G100" s="2">
        <v>3528</v>
      </c>
      <c r="H100" s="2">
        <v>3</v>
      </c>
      <c r="I100" s="2">
        <v>3</v>
      </c>
      <c r="J100" s="1" t="s">
        <v>137</v>
      </c>
      <c r="K100" s="1" t="s">
        <v>128</v>
      </c>
      <c r="L100" s="1"/>
      <c r="M100" s="1"/>
      <c r="N100" s="1"/>
      <c r="O100" s="19"/>
      <c r="P100" s="1"/>
      <c r="Q100" s="1"/>
      <c r="R100" s="50"/>
      <c r="S100" s="50"/>
      <c r="Y100" s="1"/>
      <c r="Z100" s="1"/>
      <c r="AA100" s="22"/>
      <c r="AE100" s="10"/>
      <c r="AF100" s="1"/>
      <c r="AG100" s="1"/>
      <c r="AH100" s="22"/>
      <c r="AL100" s="1"/>
      <c r="AM100" s="1"/>
      <c r="AN100" s="1"/>
      <c r="AP100" s="1"/>
      <c r="AR100" s="1"/>
      <c r="AT100" s="43"/>
      <c r="AU100" s="42"/>
      <c r="AV100" s="1"/>
      <c r="AW100" s="1"/>
    </row>
    <row r="101" spans="1:50" s="9" customFormat="1" ht="7.5" customHeight="1" x14ac:dyDescent="0.2">
      <c r="A101" s="4"/>
      <c r="B101" s="38" t="s">
        <v>142</v>
      </c>
      <c r="C101" s="46" t="s">
        <v>138</v>
      </c>
      <c r="D101" s="32" t="s">
        <v>136</v>
      </c>
      <c r="E101" s="12">
        <v>9.0833333333333339</v>
      </c>
      <c r="F101" s="2">
        <v>3149.9999999999991</v>
      </c>
      <c r="G101" s="2">
        <v>3096</v>
      </c>
      <c r="H101" s="2">
        <v>3</v>
      </c>
      <c r="I101" s="2">
        <v>3</v>
      </c>
      <c r="J101" s="1" t="s">
        <v>137</v>
      </c>
      <c r="K101" s="1" t="s">
        <v>128</v>
      </c>
      <c r="L101" s="1"/>
      <c r="M101" s="1"/>
      <c r="N101" s="1"/>
      <c r="O101" s="19"/>
      <c r="R101" s="50"/>
      <c r="S101" s="50"/>
      <c r="Y101" s="1"/>
      <c r="Z101" s="1"/>
      <c r="AA101" s="22"/>
      <c r="AE101" s="10"/>
      <c r="AF101" s="1"/>
      <c r="AG101" s="1"/>
      <c r="AH101" s="22"/>
      <c r="AL101" s="1"/>
      <c r="AM101" s="1"/>
      <c r="AN101" s="1"/>
      <c r="AP101" s="1"/>
      <c r="AR101" s="1"/>
      <c r="AT101" s="43"/>
      <c r="AU101" s="42"/>
      <c r="AV101" s="1"/>
      <c r="AW101" s="1"/>
    </row>
    <row r="102" spans="1:50" s="9" customFormat="1" ht="7.5" customHeight="1" x14ac:dyDescent="0.2">
      <c r="A102" s="4"/>
      <c r="O102" s="19"/>
      <c r="P102" s="1"/>
      <c r="Q102" s="1"/>
      <c r="R102" s="50"/>
      <c r="S102" s="50"/>
      <c r="Y102" s="1"/>
      <c r="Z102" s="1"/>
      <c r="AA102" s="22"/>
      <c r="AE102" s="10"/>
      <c r="AF102" s="1"/>
      <c r="AG102" s="1"/>
      <c r="AH102" s="22"/>
      <c r="AL102" s="1"/>
      <c r="AM102" s="1"/>
      <c r="AN102" s="1"/>
      <c r="AP102" s="1"/>
      <c r="AR102" s="1"/>
      <c r="AT102" s="43"/>
      <c r="AU102" s="42"/>
      <c r="AV102" s="1"/>
      <c r="AW102" s="1"/>
    </row>
    <row r="103" spans="1:50" ht="7.5" customHeight="1" x14ac:dyDescent="0.2">
      <c r="A103" s="26" t="s">
        <v>49</v>
      </c>
      <c r="B103" s="1" t="s">
        <v>38</v>
      </c>
      <c r="C103" s="10" t="s">
        <v>16</v>
      </c>
      <c r="D103" s="10" t="s">
        <v>79</v>
      </c>
      <c r="E103" s="17">
        <v>2</v>
      </c>
      <c r="F103" s="2">
        <v>1725</v>
      </c>
      <c r="G103" s="2">
        <v>1767</v>
      </c>
      <c r="H103" s="46">
        <v>5</v>
      </c>
      <c r="I103" s="2">
        <v>5</v>
      </c>
      <c r="J103" s="3" t="s">
        <v>28</v>
      </c>
      <c r="K103" s="9"/>
      <c r="L103" s="20"/>
      <c r="M103" s="20"/>
      <c r="N103" s="20"/>
      <c r="O103" s="20"/>
      <c r="P103" s="20"/>
      <c r="Q103" s="20"/>
      <c r="R103" s="50"/>
      <c r="S103" s="50"/>
      <c r="T103" s="20"/>
      <c r="U103" s="9"/>
      <c r="V103" s="9"/>
      <c r="W103" s="9"/>
      <c r="X103" s="9"/>
      <c r="AA103" s="22"/>
      <c r="AB103" s="9"/>
      <c r="AC103" s="9"/>
      <c r="AD103" s="9"/>
      <c r="AE103" s="10"/>
      <c r="AH103" s="22"/>
      <c r="AI103" s="9"/>
      <c r="AJ103" s="9"/>
      <c r="AK103" s="9"/>
      <c r="AO103" s="9"/>
      <c r="AQ103" s="9"/>
      <c r="AS103" s="9"/>
      <c r="AT103" s="43"/>
      <c r="AU103" s="42"/>
      <c r="AV103" s="20"/>
      <c r="AW103" s="20"/>
      <c r="AX103" s="9"/>
    </row>
    <row r="104" spans="1:50" ht="7.5" customHeight="1" x14ac:dyDescent="0.2">
      <c r="A104" s="26"/>
      <c r="B104" s="1" t="s">
        <v>38</v>
      </c>
      <c r="C104" s="10" t="s">
        <v>16</v>
      </c>
      <c r="D104" s="10" t="s">
        <v>80</v>
      </c>
      <c r="E104" s="17">
        <v>2.5</v>
      </c>
      <c r="F104" s="2">
        <v>1707</v>
      </c>
      <c r="G104" s="2">
        <v>1641</v>
      </c>
      <c r="H104" s="46">
        <v>5</v>
      </c>
      <c r="I104" s="2">
        <v>5</v>
      </c>
      <c r="J104" s="3" t="s">
        <v>28</v>
      </c>
      <c r="K104" s="9"/>
      <c r="L104" s="20"/>
      <c r="M104" s="20"/>
      <c r="N104" s="20"/>
      <c r="O104" s="20"/>
      <c r="P104" s="9"/>
      <c r="Q104" s="9"/>
      <c r="R104" s="50"/>
      <c r="S104" s="50"/>
      <c r="T104" s="20"/>
      <c r="U104" s="9"/>
      <c r="V104" s="9"/>
      <c r="W104" s="9"/>
      <c r="X104" s="9"/>
      <c r="AA104" s="22"/>
      <c r="AB104" s="9"/>
      <c r="AC104" s="9"/>
      <c r="AD104" s="9"/>
      <c r="AE104" s="10"/>
      <c r="AH104" s="22"/>
      <c r="AI104" s="9"/>
      <c r="AJ104" s="9"/>
      <c r="AK104" s="9"/>
      <c r="AO104" s="9"/>
      <c r="AQ104" s="9"/>
      <c r="AS104" s="9"/>
      <c r="AT104" s="43"/>
      <c r="AU104" s="42"/>
      <c r="AV104" s="20"/>
      <c r="AW104" s="20"/>
      <c r="AX104" s="9"/>
    </row>
    <row r="105" spans="1:50" ht="7.5" customHeight="1" x14ac:dyDescent="0.2">
      <c r="A105" s="26"/>
      <c r="B105" s="1" t="s">
        <v>38</v>
      </c>
      <c r="C105" s="10" t="s">
        <v>16</v>
      </c>
      <c r="D105" s="10" t="s">
        <v>76</v>
      </c>
      <c r="E105" s="17">
        <v>3</v>
      </c>
      <c r="F105" s="2">
        <v>1805</v>
      </c>
      <c r="G105" s="2">
        <v>1744</v>
      </c>
      <c r="H105" s="46">
        <v>5</v>
      </c>
      <c r="I105" s="2">
        <v>5</v>
      </c>
      <c r="J105" s="3" t="s">
        <v>28</v>
      </c>
      <c r="K105" s="9"/>
      <c r="L105" s="20"/>
      <c r="M105" s="20"/>
      <c r="N105" s="20"/>
      <c r="O105" s="20"/>
      <c r="P105" s="9"/>
      <c r="Q105" s="9"/>
      <c r="R105" s="50"/>
      <c r="S105" s="50"/>
      <c r="T105" s="20"/>
      <c r="U105" s="9"/>
      <c r="V105" s="9"/>
      <c r="W105" s="9"/>
      <c r="X105" s="9"/>
      <c r="AA105" s="22"/>
      <c r="AB105" s="9"/>
      <c r="AC105" s="9"/>
      <c r="AD105" s="9"/>
      <c r="AE105" s="10"/>
      <c r="AH105" s="22"/>
      <c r="AI105" s="9"/>
      <c r="AJ105" s="9"/>
      <c r="AK105" s="9"/>
      <c r="AO105" s="9"/>
      <c r="AQ105" s="9"/>
      <c r="AS105" s="9"/>
      <c r="AT105" s="43"/>
      <c r="AU105" s="42"/>
      <c r="AV105" s="20"/>
      <c r="AW105" s="20"/>
      <c r="AX105" s="9"/>
    </row>
    <row r="106" spans="1:50" ht="7.5" customHeight="1" x14ac:dyDescent="0.2">
      <c r="A106" s="26"/>
      <c r="B106" s="1" t="s">
        <v>38</v>
      </c>
      <c r="C106" s="10" t="s">
        <v>16</v>
      </c>
      <c r="D106" s="10" t="s">
        <v>81</v>
      </c>
      <c r="E106" s="17">
        <v>3.5</v>
      </c>
      <c r="F106" s="2">
        <v>1567</v>
      </c>
      <c r="G106" s="2">
        <v>1588</v>
      </c>
      <c r="H106" s="46">
        <v>5</v>
      </c>
      <c r="I106" s="2">
        <v>5</v>
      </c>
      <c r="J106" s="3" t="s">
        <v>28</v>
      </c>
      <c r="K106" s="9"/>
      <c r="L106" s="20"/>
      <c r="M106" s="20"/>
      <c r="N106" s="20"/>
      <c r="O106" s="20"/>
      <c r="P106" s="9"/>
      <c r="Q106" s="9"/>
      <c r="R106" s="50"/>
      <c r="S106" s="50"/>
      <c r="T106" s="20"/>
      <c r="U106" s="9"/>
      <c r="V106" s="9"/>
      <c r="W106" s="9"/>
      <c r="X106" s="9"/>
      <c r="AA106" s="22"/>
      <c r="AB106" s="9"/>
      <c r="AC106" s="9"/>
      <c r="AD106" s="9"/>
      <c r="AE106" s="10"/>
      <c r="AH106" s="22"/>
      <c r="AI106" s="9"/>
      <c r="AJ106" s="9"/>
      <c r="AK106" s="9"/>
      <c r="AO106" s="9"/>
      <c r="AQ106" s="9"/>
      <c r="AS106" s="9"/>
      <c r="AT106" s="43"/>
      <c r="AU106" s="42"/>
      <c r="AV106" s="20"/>
      <c r="AW106" s="20"/>
      <c r="AX106" s="9"/>
    </row>
    <row r="107" spans="1:50" ht="7.5" customHeight="1" x14ac:dyDescent="0.2">
      <c r="A107" s="26"/>
      <c r="B107" s="1" t="s">
        <v>38</v>
      </c>
      <c r="C107" s="10" t="s">
        <v>16</v>
      </c>
      <c r="D107" s="10" t="s">
        <v>82</v>
      </c>
      <c r="E107" s="17">
        <v>4</v>
      </c>
      <c r="F107" s="2">
        <v>1680</v>
      </c>
      <c r="G107" s="2">
        <v>1717</v>
      </c>
      <c r="H107" s="46">
        <v>5</v>
      </c>
      <c r="I107" s="2">
        <v>5</v>
      </c>
      <c r="J107" s="3" t="s">
        <v>28</v>
      </c>
      <c r="K107" s="9"/>
      <c r="L107" s="20"/>
      <c r="M107" s="20"/>
      <c r="N107" s="20"/>
      <c r="O107" s="20"/>
      <c r="P107" s="9"/>
      <c r="Q107" s="9"/>
      <c r="R107" s="50"/>
      <c r="S107" s="50"/>
      <c r="T107" s="20"/>
      <c r="U107" s="9"/>
      <c r="V107" s="9"/>
      <c r="W107" s="9"/>
      <c r="X107" s="9"/>
      <c r="AA107" s="22"/>
      <c r="AB107" s="9"/>
      <c r="AC107" s="9"/>
      <c r="AD107" s="9"/>
      <c r="AE107" s="10"/>
      <c r="AH107" s="22"/>
      <c r="AI107" s="9"/>
      <c r="AJ107" s="9"/>
      <c r="AK107" s="9"/>
      <c r="AO107" s="9"/>
      <c r="AQ107" s="9"/>
      <c r="AS107" s="9"/>
      <c r="AT107" s="43"/>
      <c r="AU107" s="42"/>
      <c r="AV107" s="20"/>
      <c r="AW107" s="20"/>
      <c r="AX107" s="9"/>
    </row>
    <row r="108" spans="1:50" ht="7.5" customHeight="1" x14ac:dyDescent="0.2">
      <c r="A108" s="26"/>
      <c r="B108" s="1" t="s">
        <v>38</v>
      </c>
      <c r="C108" s="10" t="s">
        <v>16</v>
      </c>
      <c r="D108" s="10" t="s">
        <v>83</v>
      </c>
      <c r="E108" s="17">
        <v>4.5</v>
      </c>
      <c r="F108" s="2">
        <v>1721</v>
      </c>
      <c r="G108" s="2">
        <v>1763</v>
      </c>
      <c r="H108" s="46">
        <v>5</v>
      </c>
      <c r="I108" s="2">
        <v>5</v>
      </c>
      <c r="J108" s="3" t="s">
        <v>28</v>
      </c>
      <c r="K108" s="9"/>
      <c r="L108" s="20"/>
      <c r="M108" s="20"/>
      <c r="N108" s="20"/>
      <c r="O108" s="20"/>
      <c r="P108" s="9"/>
      <c r="Q108" s="9"/>
      <c r="R108" s="50"/>
      <c r="S108" s="50"/>
      <c r="T108" s="20"/>
      <c r="U108" s="9"/>
      <c r="V108" s="9"/>
      <c r="W108" s="9"/>
      <c r="X108" s="9"/>
      <c r="AA108" s="22"/>
      <c r="AB108" s="9"/>
      <c r="AC108" s="9"/>
      <c r="AD108" s="9"/>
      <c r="AE108" s="9"/>
      <c r="AH108" s="22"/>
      <c r="AI108" s="9"/>
      <c r="AJ108" s="9"/>
      <c r="AK108" s="9"/>
      <c r="AO108" s="9"/>
      <c r="AQ108" s="9"/>
      <c r="AR108" s="9"/>
      <c r="AS108" s="9"/>
      <c r="AT108" s="9"/>
      <c r="AU108" s="9"/>
      <c r="AV108" s="20"/>
      <c r="AW108" s="20"/>
      <c r="AX108" s="9"/>
    </row>
    <row r="109" spans="1:50" ht="7.5" customHeight="1" x14ac:dyDescent="0.2">
      <c r="A109" s="26"/>
      <c r="C109" s="10"/>
      <c r="D109" s="10"/>
      <c r="E109" s="17"/>
      <c r="F109" s="16"/>
      <c r="G109" s="16"/>
      <c r="J109" s="3"/>
      <c r="K109" s="9"/>
      <c r="L109" s="20"/>
      <c r="M109" s="20"/>
      <c r="N109" s="20"/>
      <c r="O109" s="20"/>
      <c r="P109" s="20"/>
      <c r="Q109" s="20"/>
      <c r="R109" s="50"/>
      <c r="S109" s="50"/>
      <c r="T109" s="20"/>
      <c r="U109" s="9"/>
      <c r="V109" s="9"/>
      <c r="W109" s="9"/>
      <c r="X109" s="9"/>
      <c r="AA109" s="22"/>
      <c r="AB109" s="9"/>
      <c r="AC109" s="9"/>
      <c r="AD109" s="9"/>
      <c r="AE109" s="10"/>
      <c r="AH109" s="22"/>
      <c r="AI109" s="9"/>
      <c r="AJ109" s="9"/>
      <c r="AK109" s="9"/>
      <c r="AO109" s="9"/>
      <c r="AQ109" s="9"/>
      <c r="AS109" s="9"/>
      <c r="AT109" s="43"/>
      <c r="AU109" s="42"/>
      <c r="AV109" s="20"/>
      <c r="AW109" s="20"/>
      <c r="AX109" s="9"/>
    </row>
    <row r="110" spans="1:50" s="9" customFormat="1" ht="7.5" customHeight="1" x14ac:dyDescent="0.2">
      <c r="A110" s="23" t="s">
        <v>207</v>
      </c>
      <c r="B110" s="1" t="s">
        <v>8</v>
      </c>
      <c r="C110" s="10" t="s">
        <v>12</v>
      </c>
      <c r="D110" s="10" t="s">
        <v>77</v>
      </c>
      <c r="E110" s="12">
        <v>0</v>
      </c>
      <c r="F110" s="2">
        <v>2646</v>
      </c>
      <c r="G110" s="2">
        <v>2646</v>
      </c>
      <c r="H110" s="2">
        <v>10</v>
      </c>
      <c r="I110" s="2">
        <v>10</v>
      </c>
      <c r="J110" s="1" t="s">
        <v>212</v>
      </c>
      <c r="L110" s="1"/>
      <c r="M110" s="1"/>
      <c r="N110" s="1"/>
      <c r="O110" s="19"/>
      <c r="P110" s="1"/>
      <c r="Q110" s="1"/>
      <c r="R110" s="50"/>
      <c r="S110" s="50"/>
      <c r="U110" s="1"/>
      <c r="V110" s="1"/>
      <c r="W110" s="1"/>
      <c r="Y110" s="46"/>
      <c r="Z110" s="1"/>
      <c r="AA110" s="1"/>
      <c r="AC110" s="1"/>
      <c r="AD110" s="1"/>
      <c r="AE110" s="46"/>
      <c r="AF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50" s="9" customFormat="1" ht="7.5" customHeight="1" x14ac:dyDescent="0.2">
      <c r="A111" s="4"/>
      <c r="B111" s="1" t="s">
        <v>8</v>
      </c>
      <c r="C111" s="10" t="s">
        <v>12</v>
      </c>
      <c r="D111" s="32" t="s">
        <v>67</v>
      </c>
      <c r="E111" s="12">
        <v>1.41</v>
      </c>
      <c r="F111" s="2">
        <v>2645.6692913385823</v>
      </c>
      <c r="G111" s="2">
        <v>2354.3307086614172</v>
      </c>
      <c r="H111" s="2">
        <v>10</v>
      </c>
      <c r="I111" s="2">
        <v>10</v>
      </c>
      <c r="J111" s="1" t="s">
        <v>212</v>
      </c>
      <c r="L111" s="1"/>
      <c r="M111" s="1"/>
      <c r="N111" s="1"/>
      <c r="O111" s="19"/>
      <c r="R111" s="50"/>
      <c r="S111" s="50"/>
      <c r="U111" s="1"/>
      <c r="V111" s="1"/>
      <c r="W111" s="1"/>
      <c r="Y111" s="46"/>
      <c r="Z111" s="1"/>
      <c r="AA111" s="1"/>
      <c r="AC111" s="1"/>
      <c r="AD111" s="1"/>
      <c r="AE111" s="46"/>
      <c r="AF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50" s="9" customFormat="1" ht="7.5" customHeight="1" x14ac:dyDescent="0.2">
      <c r="A112" s="4"/>
      <c r="B112" s="1" t="s">
        <v>8</v>
      </c>
      <c r="C112" s="10" t="s">
        <v>12</v>
      </c>
      <c r="D112" s="32" t="s">
        <v>111</v>
      </c>
      <c r="E112" s="12">
        <v>2.41</v>
      </c>
      <c r="F112" s="2">
        <v>2251.9685039370079</v>
      </c>
      <c r="G112" s="2">
        <v>2338.5826771653542</v>
      </c>
      <c r="H112" s="2">
        <v>10</v>
      </c>
      <c r="I112" s="2">
        <v>10</v>
      </c>
      <c r="J112" s="1" t="s">
        <v>212</v>
      </c>
      <c r="L112" s="1"/>
      <c r="M112" s="1"/>
      <c r="N112" s="1"/>
      <c r="O112" s="19"/>
      <c r="R112" s="50"/>
      <c r="S112" s="50"/>
      <c r="U112" s="1"/>
      <c r="V112" s="1"/>
      <c r="W112" s="1"/>
      <c r="Y112" s="46"/>
      <c r="Z112" s="1"/>
      <c r="AA112" s="1"/>
      <c r="AC112" s="1"/>
      <c r="AD112" s="1"/>
      <c r="AE112" s="46"/>
      <c r="AF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50" s="9" customFormat="1" ht="7.5" customHeight="1" x14ac:dyDescent="0.2">
      <c r="A113" s="4"/>
      <c r="B113" s="1" t="s">
        <v>8</v>
      </c>
      <c r="C113" s="10" t="s">
        <v>12</v>
      </c>
      <c r="D113" s="32" t="s">
        <v>116</v>
      </c>
      <c r="E113" s="12">
        <v>3.41</v>
      </c>
      <c r="F113" s="2">
        <v>2314.9606299212596</v>
      </c>
      <c r="G113" s="2">
        <v>2314.9606299212596</v>
      </c>
      <c r="H113" s="2">
        <v>10</v>
      </c>
      <c r="I113" s="2">
        <v>10</v>
      </c>
      <c r="J113" s="1" t="s">
        <v>212</v>
      </c>
      <c r="L113" s="1"/>
      <c r="M113" s="1"/>
      <c r="N113" s="1"/>
      <c r="O113" s="19"/>
      <c r="R113" s="50"/>
      <c r="S113" s="50"/>
      <c r="U113" s="1"/>
      <c r="V113" s="1"/>
      <c r="W113" s="1"/>
      <c r="Y113" s="46"/>
      <c r="Z113" s="1"/>
      <c r="AA113" s="1"/>
      <c r="AC113" s="1"/>
      <c r="AD113" s="1"/>
      <c r="AE113" s="46"/>
      <c r="AF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50" s="9" customFormat="1" ht="7.5" customHeight="1" x14ac:dyDescent="0.2">
      <c r="A114" s="4"/>
      <c r="B114" s="1" t="s">
        <v>8</v>
      </c>
      <c r="C114" s="10" t="s">
        <v>12</v>
      </c>
      <c r="D114" s="32" t="s">
        <v>110</v>
      </c>
      <c r="E114" s="12">
        <v>4.41</v>
      </c>
      <c r="F114" s="2">
        <v>2497</v>
      </c>
      <c r="G114" s="2">
        <v>2486</v>
      </c>
      <c r="H114" s="2">
        <v>10</v>
      </c>
      <c r="I114" s="2">
        <v>10</v>
      </c>
      <c r="J114" s="1" t="s">
        <v>212</v>
      </c>
      <c r="L114" s="1"/>
      <c r="M114" s="1"/>
      <c r="N114" s="1"/>
      <c r="O114" s="19"/>
      <c r="R114" s="50"/>
      <c r="S114" s="50"/>
      <c r="U114" s="1"/>
      <c r="V114" s="1"/>
      <c r="W114" s="1"/>
      <c r="Y114" s="46"/>
      <c r="Z114" s="1"/>
      <c r="AA114" s="1"/>
      <c r="AC114" s="1"/>
      <c r="AD114" s="1"/>
      <c r="AE114" s="46"/>
      <c r="AF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50" s="9" customFormat="1" ht="7.5" customHeight="1" x14ac:dyDescent="0.2">
      <c r="A115" s="4"/>
      <c r="B115" s="1" t="s">
        <v>8</v>
      </c>
      <c r="C115" s="10" t="s">
        <v>12</v>
      </c>
      <c r="D115" s="32" t="s">
        <v>75</v>
      </c>
      <c r="E115" s="12">
        <v>5.41</v>
      </c>
      <c r="F115" s="2">
        <v>2612</v>
      </c>
      <c r="G115" s="2">
        <v>2750</v>
      </c>
      <c r="H115" s="2">
        <v>10</v>
      </c>
      <c r="I115" s="2">
        <v>10</v>
      </c>
      <c r="J115" s="1" t="s">
        <v>212</v>
      </c>
      <c r="L115" s="1"/>
      <c r="M115" s="1"/>
      <c r="N115" s="1"/>
      <c r="O115" s="19"/>
      <c r="R115" s="50"/>
      <c r="S115" s="50"/>
      <c r="U115" s="1"/>
      <c r="V115" s="1"/>
      <c r="W115" s="1"/>
      <c r="Y115" s="46"/>
      <c r="Z115" s="1"/>
      <c r="AA115" s="1"/>
      <c r="AC115" s="1"/>
      <c r="AD115" s="1"/>
      <c r="AE115" s="46"/>
      <c r="AF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50" ht="7.5" customHeight="1" x14ac:dyDescent="0.2">
      <c r="A116" s="26"/>
      <c r="C116" s="10"/>
      <c r="D116" s="10"/>
      <c r="E116" s="17"/>
      <c r="F116" s="16"/>
      <c r="G116" s="16"/>
      <c r="J116" s="3"/>
      <c r="K116" s="9"/>
      <c r="L116" s="20"/>
      <c r="M116" s="20"/>
      <c r="N116" s="20"/>
      <c r="O116" s="20"/>
      <c r="P116" s="20"/>
      <c r="Q116" s="20"/>
      <c r="R116" s="50"/>
      <c r="S116" s="50"/>
      <c r="T116" s="20"/>
      <c r="U116" s="9"/>
      <c r="V116" s="9"/>
      <c r="W116" s="9"/>
      <c r="X116" s="9"/>
      <c r="AA116" s="22"/>
      <c r="AB116" s="9"/>
      <c r="AC116" s="9"/>
      <c r="AD116" s="9"/>
      <c r="AE116" s="10"/>
      <c r="AH116" s="22"/>
      <c r="AI116" s="9"/>
      <c r="AJ116" s="9"/>
      <c r="AK116" s="9"/>
      <c r="AO116" s="9"/>
      <c r="AQ116" s="9"/>
      <c r="AS116" s="9"/>
      <c r="AT116" s="43"/>
      <c r="AU116" s="42"/>
      <c r="AV116" s="20"/>
      <c r="AW116" s="20"/>
      <c r="AX116" s="9"/>
    </row>
    <row r="117" spans="1:50" ht="7.5" customHeight="1" x14ac:dyDescent="0.2">
      <c r="A117" s="23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30">
        <v>2383.7435291457664</v>
      </c>
      <c r="G117" s="2">
        <v>2344.2448791927318</v>
      </c>
      <c r="H117" s="46">
        <v>6</v>
      </c>
      <c r="I117" s="46">
        <v>6</v>
      </c>
      <c r="J117" s="3" t="s">
        <v>211</v>
      </c>
      <c r="K117" s="9"/>
      <c r="L117" s="20"/>
      <c r="M117" s="20"/>
      <c r="N117" s="20"/>
      <c r="O117" s="20"/>
      <c r="P117" s="20"/>
      <c r="Q117" s="20"/>
      <c r="R117" s="50"/>
      <c r="S117" s="50"/>
      <c r="T117" s="20"/>
      <c r="U117" s="9"/>
      <c r="V117" s="9"/>
      <c r="W117" s="9"/>
      <c r="X117" s="9"/>
      <c r="AA117" s="22"/>
      <c r="AB117" s="9"/>
      <c r="AC117" s="9"/>
      <c r="AD117" s="9"/>
      <c r="AE117" s="10"/>
      <c r="AH117" s="22"/>
      <c r="AI117" s="9"/>
      <c r="AJ117" s="9"/>
      <c r="AK117" s="9"/>
      <c r="AO117" s="9"/>
      <c r="AQ117" s="9"/>
      <c r="AS117" s="9"/>
      <c r="AT117" s="43"/>
      <c r="AU117" s="42"/>
      <c r="AV117" s="20"/>
      <c r="AW117" s="20"/>
      <c r="AX117" s="9"/>
    </row>
    <row r="118" spans="1:50" ht="7.5" customHeight="1" x14ac:dyDescent="0.2">
      <c r="B118" s="1" t="s">
        <v>143</v>
      </c>
      <c r="C118" s="10" t="s">
        <v>12</v>
      </c>
      <c r="D118" s="10">
        <v>2006</v>
      </c>
      <c r="E118" s="17">
        <v>8</v>
      </c>
      <c r="F118" s="30">
        <v>2427.8607817375996</v>
      </c>
      <c r="G118" s="30">
        <v>2173.4124902017811</v>
      </c>
      <c r="H118" s="46">
        <v>6</v>
      </c>
      <c r="I118" s="46">
        <v>6</v>
      </c>
      <c r="J118" s="3" t="s">
        <v>211</v>
      </c>
      <c r="K118" s="9"/>
      <c r="L118" s="20"/>
      <c r="M118" s="20"/>
      <c r="N118" s="20"/>
      <c r="O118" s="20"/>
      <c r="P118" s="9"/>
      <c r="Q118" s="9"/>
      <c r="R118" s="50"/>
      <c r="S118" s="50"/>
      <c r="T118" s="20"/>
      <c r="U118" s="9"/>
      <c r="V118" s="9"/>
      <c r="W118" s="9"/>
      <c r="X118" s="9"/>
      <c r="AA118" s="22"/>
      <c r="AB118" s="9"/>
      <c r="AC118" s="9"/>
      <c r="AD118" s="9"/>
      <c r="AE118" s="10"/>
      <c r="AH118" s="22"/>
      <c r="AI118" s="9"/>
      <c r="AJ118" s="9"/>
      <c r="AK118" s="9"/>
      <c r="AO118" s="9"/>
      <c r="AQ118" s="9"/>
      <c r="AS118" s="9"/>
      <c r="AT118" s="43"/>
      <c r="AU118" s="42"/>
      <c r="AV118" s="20"/>
      <c r="AW118" s="20"/>
      <c r="AX118" s="9"/>
    </row>
    <row r="119" spans="1:50" ht="7.5" customHeight="1" x14ac:dyDescent="0.2">
      <c r="C119" s="10"/>
      <c r="D119" s="10"/>
      <c r="E119" s="17"/>
      <c r="F119" s="30"/>
      <c r="G119" s="30"/>
      <c r="J119" s="3"/>
      <c r="K119" s="9"/>
      <c r="L119" s="20"/>
      <c r="M119" s="20"/>
      <c r="N119" s="20"/>
      <c r="O119" s="20"/>
      <c r="P119" s="20"/>
      <c r="Q119" s="20"/>
      <c r="R119" s="50"/>
      <c r="S119" s="50"/>
      <c r="T119" s="20"/>
      <c r="U119" s="9"/>
      <c r="V119" s="9"/>
      <c r="W119" s="9"/>
      <c r="X119" s="9"/>
      <c r="AA119" s="22"/>
      <c r="AB119" s="9"/>
      <c r="AC119" s="9"/>
      <c r="AD119" s="9"/>
      <c r="AE119" s="10"/>
      <c r="AH119" s="22"/>
      <c r="AI119" s="9"/>
      <c r="AJ119" s="9"/>
      <c r="AK119" s="9"/>
      <c r="AO119" s="9"/>
      <c r="AQ119" s="9"/>
      <c r="AS119" s="9"/>
      <c r="AT119" s="43"/>
      <c r="AU119" s="42"/>
      <c r="AV119" s="20"/>
      <c r="AW119" s="20"/>
      <c r="AX119" s="9"/>
    </row>
    <row r="120" spans="1:50" ht="7.5" customHeight="1" x14ac:dyDescent="0.2">
      <c r="A120" s="23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30">
        <v>2295.9631169370923</v>
      </c>
      <c r="G120" s="2">
        <v>2496.8210846782827</v>
      </c>
      <c r="H120" s="46">
        <v>4</v>
      </c>
      <c r="I120" s="46">
        <v>4</v>
      </c>
      <c r="J120" s="3" t="s">
        <v>211</v>
      </c>
      <c r="K120" s="9"/>
      <c r="L120" s="20"/>
      <c r="M120" s="20"/>
      <c r="N120" s="20"/>
      <c r="O120" s="20"/>
      <c r="P120" s="20"/>
      <c r="Q120" s="20"/>
      <c r="R120" s="50"/>
      <c r="S120" s="50"/>
      <c r="T120" s="20"/>
      <c r="U120" s="9"/>
      <c r="V120" s="9"/>
      <c r="W120" s="9"/>
      <c r="X120" s="9"/>
      <c r="AA120" s="22"/>
      <c r="AB120" s="9"/>
      <c r="AC120" s="9"/>
      <c r="AD120" s="9"/>
      <c r="AE120" s="10"/>
      <c r="AH120" s="22"/>
      <c r="AI120" s="9"/>
      <c r="AJ120" s="9"/>
      <c r="AK120" s="9"/>
      <c r="AO120" s="9"/>
      <c r="AQ120" s="9"/>
      <c r="AS120" s="9"/>
      <c r="AT120" s="43"/>
      <c r="AU120" s="42"/>
      <c r="AV120" s="20"/>
      <c r="AW120" s="20"/>
      <c r="AX120" s="9"/>
    </row>
    <row r="121" spans="1:50" ht="7.5" customHeight="1" x14ac:dyDescent="0.2">
      <c r="B121" s="1" t="s">
        <v>143</v>
      </c>
      <c r="C121" s="10" t="s">
        <v>12</v>
      </c>
      <c r="D121" s="10">
        <v>2006</v>
      </c>
      <c r="E121" s="17">
        <v>8</v>
      </c>
      <c r="F121" s="30">
        <v>2544.4829153581832</v>
      </c>
      <c r="G121" s="30">
        <v>2268.8305995277133</v>
      </c>
      <c r="H121" s="46">
        <v>4</v>
      </c>
      <c r="I121" s="46">
        <v>4</v>
      </c>
      <c r="J121" s="3" t="s">
        <v>211</v>
      </c>
      <c r="K121" s="9"/>
      <c r="L121" s="20"/>
      <c r="M121" s="20"/>
      <c r="N121" s="20"/>
      <c r="O121" s="20"/>
      <c r="P121" s="9"/>
      <c r="Q121" s="9"/>
      <c r="R121" s="50"/>
      <c r="S121" s="50"/>
      <c r="T121" s="20"/>
      <c r="U121" s="9"/>
      <c r="V121" s="9"/>
      <c r="W121" s="9"/>
      <c r="X121" s="9"/>
      <c r="AA121" s="22"/>
      <c r="AB121" s="9"/>
      <c r="AC121" s="9"/>
      <c r="AD121" s="9"/>
      <c r="AE121" s="10"/>
      <c r="AH121" s="22"/>
      <c r="AI121" s="9"/>
      <c r="AJ121" s="9"/>
      <c r="AK121" s="9"/>
      <c r="AO121" s="9"/>
      <c r="AQ121" s="9"/>
      <c r="AS121" s="9"/>
      <c r="AT121" s="43"/>
      <c r="AU121" s="42"/>
      <c r="AV121" s="20"/>
      <c r="AW121" s="20"/>
      <c r="AX121" s="9"/>
    </row>
    <row r="122" spans="1:50" ht="7.5" customHeight="1" x14ac:dyDescent="0.2">
      <c r="C122" s="10"/>
      <c r="D122" s="10"/>
      <c r="E122" s="17"/>
      <c r="F122" s="30"/>
      <c r="G122" s="30"/>
      <c r="J122" s="3"/>
      <c r="K122" s="9"/>
      <c r="L122" s="20"/>
      <c r="M122" s="20"/>
      <c r="N122" s="20"/>
      <c r="O122" s="20"/>
      <c r="P122" s="20"/>
      <c r="Q122" s="20"/>
      <c r="R122" s="50"/>
      <c r="S122" s="50"/>
      <c r="T122" s="20"/>
      <c r="U122" s="9"/>
      <c r="V122" s="9"/>
      <c r="W122" s="9"/>
      <c r="X122" s="9"/>
      <c r="AA122" s="22"/>
      <c r="AB122" s="9"/>
      <c r="AC122" s="9"/>
      <c r="AD122" s="9"/>
      <c r="AE122" s="10"/>
      <c r="AH122" s="22"/>
      <c r="AI122" s="9"/>
      <c r="AJ122" s="9"/>
      <c r="AK122" s="9"/>
      <c r="AO122" s="9"/>
      <c r="AQ122" s="9"/>
      <c r="AS122" s="9"/>
      <c r="AT122" s="43"/>
      <c r="AU122" s="42"/>
      <c r="AV122" s="20"/>
      <c r="AW122" s="20"/>
      <c r="AX122" s="9"/>
    </row>
    <row r="123" spans="1:50" ht="7.5" customHeight="1" x14ac:dyDescent="0.2">
      <c r="A123" s="23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30">
        <v>2247.6928853253453</v>
      </c>
      <c r="G123" s="2">
        <v>2380.9193864309605</v>
      </c>
      <c r="H123" s="46">
        <v>6</v>
      </c>
      <c r="I123" s="46">
        <v>6</v>
      </c>
      <c r="J123" s="3" t="s">
        <v>211</v>
      </c>
      <c r="K123" s="9"/>
      <c r="L123" s="20"/>
      <c r="M123" s="20"/>
      <c r="N123" s="20"/>
      <c r="O123" s="20"/>
      <c r="P123" s="20"/>
      <c r="Q123" s="20"/>
      <c r="R123" s="50"/>
      <c r="S123" s="50"/>
      <c r="T123" s="20"/>
      <c r="U123" s="20"/>
      <c r="V123" s="20"/>
      <c r="W123" s="20"/>
      <c r="X123" s="20"/>
      <c r="Y123" s="20"/>
      <c r="Z123" s="20"/>
      <c r="AA123" s="39"/>
      <c r="AB123" s="20"/>
      <c r="AC123" s="20"/>
      <c r="AD123" s="20"/>
      <c r="AE123" s="20"/>
      <c r="AF123" s="20"/>
      <c r="AG123" s="20"/>
      <c r="AH123" s="39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</row>
    <row r="124" spans="1:50" ht="7.5" customHeight="1" x14ac:dyDescent="0.2">
      <c r="B124" s="1" t="s">
        <v>143</v>
      </c>
      <c r="C124" s="10" t="s">
        <v>12</v>
      </c>
      <c r="D124" s="10">
        <v>2006</v>
      </c>
      <c r="E124" s="17">
        <v>8</v>
      </c>
      <c r="F124" s="2">
        <v>2551.5509234564006</v>
      </c>
      <c r="G124" s="30">
        <v>2328.9086683625592</v>
      </c>
      <c r="H124" s="46">
        <v>6</v>
      </c>
      <c r="I124" s="46">
        <v>6</v>
      </c>
      <c r="J124" s="3" t="s">
        <v>211</v>
      </c>
      <c r="K124" s="9"/>
      <c r="L124" s="20"/>
      <c r="M124" s="20"/>
      <c r="N124" s="20"/>
      <c r="O124" s="20"/>
      <c r="P124" s="9"/>
      <c r="Q124" s="9"/>
      <c r="R124" s="50"/>
      <c r="S124" s="5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</row>
    <row r="125" spans="1:50" ht="7.5" customHeight="1" x14ac:dyDescent="0.2">
      <c r="C125" s="10"/>
      <c r="D125" s="10"/>
      <c r="E125" s="17"/>
      <c r="F125" s="2"/>
      <c r="G125" s="30"/>
      <c r="J125" s="3"/>
      <c r="K125" s="9"/>
      <c r="L125" s="20"/>
      <c r="M125" s="20"/>
      <c r="N125" s="20"/>
      <c r="O125" s="20"/>
      <c r="P125" s="20"/>
      <c r="Q125" s="20"/>
      <c r="R125" s="50"/>
      <c r="S125" s="5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</row>
    <row r="126" spans="1:50" ht="7.5" customHeight="1" x14ac:dyDescent="0.2">
      <c r="A126" s="23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30">
        <v>2359.1593679525786</v>
      </c>
      <c r="G126" s="2">
        <v>2424.6610179724712</v>
      </c>
      <c r="H126" s="46">
        <v>4</v>
      </c>
      <c r="I126" s="46">
        <v>4</v>
      </c>
      <c r="J126" s="3" t="s">
        <v>211</v>
      </c>
      <c r="K126" s="9"/>
      <c r="L126" s="20"/>
      <c r="M126" s="20"/>
      <c r="N126" s="20"/>
      <c r="O126" s="20"/>
      <c r="P126" s="20"/>
      <c r="Q126" s="20"/>
      <c r="R126" s="50"/>
      <c r="S126" s="5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</row>
    <row r="127" spans="1:50" ht="7.5" customHeight="1" x14ac:dyDescent="0.2">
      <c r="B127" s="1" t="s">
        <v>143</v>
      </c>
      <c r="C127" s="10" t="s">
        <v>12</v>
      </c>
      <c r="D127" s="10">
        <v>2006</v>
      </c>
      <c r="E127" s="17">
        <v>8</v>
      </c>
      <c r="F127" s="30">
        <v>2528.5798971371942</v>
      </c>
      <c r="G127" s="30">
        <v>2226.4225509384105</v>
      </c>
      <c r="H127" s="46">
        <v>4</v>
      </c>
      <c r="I127" s="46">
        <v>4</v>
      </c>
      <c r="J127" s="3" t="s">
        <v>211</v>
      </c>
      <c r="K127" s="9"/>
      <c r="L127" s="20"/>
      <c r="M127" s="20"/>
      <c r="N127" s="20"/>
      <c r="O127" s="20"/>
      <c r="P127" s="9"/>
      <c r="Q127" s="9"/>
      <c r="R127" s="50"/>
      <c r="S127" s="5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</row>
    <row r="128" spans="1:50" ht="7.5" customHeight="1" x14ac:dyDescent="0.2">
      <c r="C128" s="10"/>
      <c r="D128" s="10"/>
      <c r="E128" s="17"/>
      <c r="F128" s="30"/>
      <c r="G128" s="30"/>
      <c r="J128" s="3"/>
      <c r="K128" s="9"/>
      <c r="L128" s="20"/>
      <c r="M128" s="20"/>
      <c r="N128" s="20"/>
      <c r="O128" s="20"/>
      <c r="P128" s="20"/>
      <c r="Q128" s="20"/>
      <c r="R128" s="50"/>
      <c r="S128" s="5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</row>
    <row r="129" spans="1:49" ht="7.5" customHeight="1" x14ac:dyDescent="0.2">
      <c r="A129" s="23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30">
        <v>2292.479382830013</v>
      </c>
      <c r="G129" s="2">
        <v>2268.0494311326106</v>
      </c>
      <c r="H129" s="46">
        <v>6</v>
      </c>
      <c r="I129" s="46">
        <v>6</v>
      </c>
      <c r="J129" s="3" t="s">
        <v>211</v>
      </c>
      <c r="K129" s="9"/>
      <c r="L129" s="20"/>
      <c r="M129" s="20"/>
      <c r="N129" s="20"/>
      <c r="O129" s="20"/>
      <c r="P129" s="20"/>
      <c r="Q129" s="20"/>
      <c r="R129" s="50"/>
      <c r="S129" s="5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</row>
    <row r="130" spans="1:49" ht="7.5" customHeight="1" x14ac:dyDescent="0.2">
      <c r="B130" s="1" t="s">
        <v>143</v>
      </c>
      <c r="C130" s="10" t="s">
        <v>12</v>
      </c>
      <c r="D130" s="10">
        <v>2006</v>
      </c>
      <c r="E130" s="17">
        <v>8</v>
      </c>
      <c r="F130" s="30">
        <v>2311.2386481170165</v>
      </c>
      <c r="G130" s="30">
        <v>2085.0623889740668</v>
      </c>
      <c r="H130" s="46">
        <v>6</v>
      </c>
      <c r="I130" s="46">
        <v>6</v>
      </c>
      <c r="J130" s="3" t="s">
        <v>211</v>
      </c>
      <c r="K130" s="9"/>
      <c r="L130" s="20"/>
      <c r="M130" s="20"/>
      <c r="N130" s="20"/>
      <c r="O130" s="20"/>
      <c r="P130" s="9"/>
      <c r="Q130" s="9"/>
      <c r="R130" s="50"/>
      <c r="S130" s="5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</row>
    <row r="131" spans="1:49" ht="7.5" customHeight="1" x14ac:dyDescent="0.2">
      <c r="C131" s="10"/>
      <c r="D131" s="10"/>
      <c r="E131" s="17"/>
      <c r="F131" s="30"/>
      <c r="G131" s="30"/>
      <c r="J131" s="3"/>
      <c r="K131" s="9"/>
      <c r="L131" s="20"/>
      <c r="M131" s="20"/>
      <c r="N131" s="20"/>
      <c r="O131" s="20"/>
      <c r="P131" s="20"/>
      <c r="Q131" s="20"/>
      <c r="R131" s="50"/>
      <c r="S131" s="5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</row>
    <row r="132" spans="1:49" ht="7.5" customHeight="1" x14ac:dyDescent="0.2">
      <c r="A132" s="23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30">
        <v>2393.8820185477935</v>
      </c>
      <c r="G132" s="2">
        <v>2563.0457916508758</v>
      </c>
      <c r="H132" s="46">
        <v>4</v>
      </c>
      <c r="I132" s="46">
        <v>4</v>
      </c>
      <c r="J132" s="3" t="s">
        <v>211</v>
      </c>
      <c r="K132" s="9"/>
      <c r="L132" s="20"/>
      <c r="M132" s="20"/>
      <c r="N132" s="20"/>
      <c r="O132" s="20"/>
      <c r="P132" s="20"/>
      <c r="Q132" s="20"/>
      <c r="R132" s="50"/>
      <c r="S132" s="5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</row>
    <row r="133" spans="1:49" ht="7.5" customHeight="1" x14ac:dyDescent="0.2">
      <c r="B133" s="1" t="s">
        <v>143</v>
      </c>
      <c r="C133" s="10" t="s">
        <v>12</v>
      </c>
      <c r="D133" s="10">
        <v>2006</v>
      </c>
      <c r="E133" s="17">
        <v>8</v>
      </c>
      <c r="F133" s="30">
        <v>2396.0547452956225</v>
      </c>
      <c r="G133" s="30">
        <v>2300.6366359696908</v>
      </c>
      <c r="H133" s="46">
        <v>4</v>
      </c>
      <c r="I133" s="46">
        <v>4</v>
      </c>
      <c r="J133" s="3" t="s">
        <v>211</v>
      </c>
      <c r="K133" s="9"/>
      <c r="L133" s="20"/>
      <c r="M133" s="20"/>
      <c r="N133" s="20"/>
      <c r="O133" s="20"/>
      <c r="P133" s="9"/>
      <c r="Q133" s="9"/>
      <c r="R133" s="50"/>
      <c r="S133" s="5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</row>
    <row r="134" spans="1:49" ht="7.5" customHeight="1" x14ac:dyDescent="0.2">
      <c r="C134" s="10"/>
      <c r="D134" s="10"/>
      <c r="E134" s="17"/>
      <c r="F134" s="30"/>
      <c r="G134" s="30"/>
      <c r="J134" s="3"/>
      <c r="K134" s="9"/>
      <c r="L134" s="20"/>
      <c r="M134" s="20"/>
      <c r="N134" s="20"/>
      <c r="O134" s="20"/>
      <c r="P134" s="20"/>
      <c r="Q134" s="20"/>
      <c r="R134" s="50"/>
      <c r="S134" s="5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</row>
    <row r="135" spans="1:49" ht="7.5" customHeight="1" x14ac:dyDescent="0.2">
      <c r="A135" s="23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30">
        <v>2192.7258026962663</v>
      </c>
      <c r="G135" s="2">
        <v>2263.7267946110865</v>
      </c>
      <c r="H135" s="46">
        <v>6</v>
      </c>
      <c r="I135" s="46">
        <v>6</v>
      </c>
      <c r="J135" s="3" t="s">
        <v>211</v>
      </c>
      <c r="K135" s="9"/>
      <c r="L135" s="20"/>
      <c r="M135" s="20"/>
      <c r="N135" s="20"/>
      <c r="O135" s="20"/>
      <c r="P135" s="20"/>
      <c r="Q135" s="20"/>
      <c r="R135" s="50"/>
      <c r="S135" s="5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</row>
    <row r="136" spans="1:49" ht="7.5" customHeight="1" x14ac:dyDescent="0.2">
      <c r="B136" s="1" t="s">
        <v>143</v>
      </c>
      <c r="C136" s="10" t="s">
        <v>12</v>
      </c>
      <c r="D136" s="10">
        <v>2006</v>
      </c>
      <c r="E136" s="17">
        <v>8</v>
      </c>
      <c r="F136" s="30">
        <v>2625.7650084876809</v>
      </c>
      <c r="G136" s="30">
        <v>2441.9967979340345</v>
      </c>
      <c r="H136" s="46">
        <v>6</v>
      </c>
      <c r="I136" s="46">
        <v>6</v>
      </c>
      <c r="J136" s="3" t="s">
        <v>211</v>
      </c>
      <c r="K136" s="9"/>
      <c r="L136" s="20"/>
      <c r="M136" s="20"/>
      <c r="N136" s="20"/>
      <c r="O136" s="20"/>
      <c r="P136" s="9"/>
      <c r="Q136" s="9"/>
      <c r="R136" s="50"/>
      <c r="S136" s="5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</row>
    <row r="137" spans="1:49" ht="7.5" customHeight="1" x14ac:dyDescent="0.2">
      <c r="C137" s="10"/>
      <c r="D137" s="10"/>
      <c r="E137" s="17"/>
      <c r="F137" s="30"/>
      <c r="G137" s="30"/>
      <c r="J137" s="3"/>
      <c r="K137" s="9"/>
      <c r="L137" s="20"/>
      <c r="M137" s="20"/>
      <c r="N137" s="20"/>
      <c r="O137" s="20"/>
      <c r="P137" s="20"/>
      <c r="Q137" s="20"/>
      <c r="R137" s="50"/>
      <c r="S137" s="5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</row>
    <row r="138" spans="1:49" ht="7.5" customHeight="1" x14ac:dyDescent="0.2">
      <c r="A138" s="23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30">
        <v>2251.4097199556772</v>
      </c>
      <c r="G138" s="2">
        <v>2568.6933923660631</v>
      </c>
      <c r="H138" s="46">
        <v>4</v>
      </c>
      <c r="I138" s="46">
        <v>4</v>
      </c>
      <c r="J138" s="3" t="s">
        <v>211</v>
      </c>
      <c r="K138" s="9"/>
      <c r="L138" s="20"/>
      <c r="M138" s="20"/>
      <c r="N138" s="20"/>
      <c r="O138" s="20"/>
      <c r="P138" s="20"/>
      <c r="Q138" s="20"/>
      <c r="R138" s="50"/>
      <c r="S138" s="5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</row>
    <row r="139" spans="1:49" ht="7.5" customHeight="1" x14ac:dyDescent="0.2">
      <c r="B139" s="1" t="s">
        <v>143</v>
      </c>
      <c r="C139" s="10" t="s">
        <v>12</v>
      </c>
      <c r="D139" s="10">
        <v>2006</v>
      </c>
      <c r="E139" s="17">
        <v>8</v>
      </c>
      <c r="F139" s="30">
        <v>2231.7235570120729</v>
      </c>
      <c r="G139" s="30">
        <v>2385.4527331482968</v>
      </c>
      <c r="H139" s="46">
        <v>4</v>
      </c>
      <c r="I139" s="46">
        <v>4</v>
      </c>
      <c r="J139" s="3" t="s">
        <v>211</v>
      </c>
      <c r="K139" s="9"/>
      <c r="L139" s="20"/>
      <c r="M139" s="20"/>
      <c r="N139" s="20"/>
      <c r="O139" s="20"/>
      <c r="P139" s="9"/>
      <c r="Q139" s="9"/>
      <c r="R139" s="50"/>
      <c r="S139" s="5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</row>
    <row r="140" spans="1:49" ht="7.5" customHeight="1" x14ac:dyDescent="0.2">
      <c r="C140" s="10"/>
      <c r="D140" s="10"/>
      <c r="E140" s="17"/>
      <c r="F140" s="30"/>
      <c r="G140" s="30"/>
      <c r="J140" s="3"/>
      <c r="K140" s="9"/>
      <c r="L140" s="20"/>
      <c r="M140" s="20"/>
      <c r="N140" s="20"/>
      <c r="O140" s="20"/>
      <c r="P140" s="20"/>
      <c r="Q140" s="20"/>
      <c r="R140" s="50"/>
      <c r="S140" s="5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</row>
    <row r="141" spans="1:49" ht="7.5" customHeight="1" x14ac:dyDescent="0.2">
      <c r="A141" s="23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30">
        <v>2298.1238373442188</v>
      </c>
      <c r="G141" s="2">
        <v>2294.907430444076</v>
      </c>
      <c r="H141" s="46">
        <v>6</v>
      </c>
      <c r="I141" s="46">
        <v>6</v>
      </c>
      <c r="J141" s="3" t="s">
        <v>211</v>
      </c>
      <c r="K141" s="9"/>
      <c r="L141" s="20"/>
      <c r="M141" s="20"/>
      <c r="N141" s="20"/>
      <c r="O141" s="20"/>
      <c r="P141" s="20"/>
      <c r="Q141" s="20"/>
      <c r="R141" s="50"/>
      <c r="S141" s="5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</row>
    <row r="142" spans="1:49" ht="7.5" customHeight="1" x14ac:dyDescent="0.2">
      <c r="B142" s="1" t="s">
        <v>143</v>
      </c>
      <c r="C142" s="10" t="s">
        <v>12</v>
      </c>
      <c r="D142" s="10">
        <v>2006</v>
      </c>
      <c r="E142" s="17">
        <v>8</v>
      </c>
      <c r="F142" s="30">
        <v>2385.4527331482968</v>
      </c>
      <c r="G142" s="30">
        <v>2438.4627938849253</v>
      </c>
      <c r="H142" s="46">
        <v>6</v>
      </c>
      <c r="I142" s="46">
        <v>6</v>
      </c>
      <c r="J142" s="3" t="s">
        <v>211</v>
      </c>
      <c r="K142" s="9"/>
      <c r="L142" s="20"/>
      <c r="M142" s="20"/>
      <c r="N142" s="20"/>
      <c r="O142" s="20"/>
      <c r="P142" s="9"/>
      <c r="Q142" s="9"/>
      <c r="R142" s="50"/>
      <c r="S142" s="5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</row>
    <row r="143" spans="1:49" ht="7.5" customHeight="1" x14ac:dyDescent="0.2">
      <c r="C143" s="10"/>
      <c r="D143" s="10"/>
      <c r="E143" s="17"/>
      <c r="F143" s="30"/>
      <c r="G143" s="30"/>
      <c r="J143" s="3"/>
      <c r="K143" s="9"/>
      <c r="L143" s="20"/>
      <c r="M143" s="20"/>
      <c r="N143" s="20"/>
      <c r="O143" s="20"/>
      <c r="P143" s="20"/>
      <c r="Q143" s="20"/>
      <c r="R143" s="50"/>
      <c r="S143" s="5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</row>
    <row r="144" spans="1:49" ht="7.5" customHeight="1" x14ac:dyDescent="0.2">
      <c r="A144" s="23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30">
        <v>2287.779312935299</v>
      </c>
      <c r="G144" s="2">
        <v>2454.2947173100806</v>
      </c>
      <c r="H144" s="46">
        <v>6</v>
      </c>
      <c r="I144" s="46">
        <v>6</v>
      </c>
      <c r="J144" s="3" t="s">
        <v>211</v>
      </c>
      <c r="K144" s="9"/>
      <c r="L144" s="20"/>
      <c r="M144" s="20"/>
      <c r="N144" s="20"/>
      <c r="O144" s="20"/>
      <c r="P144" s="20"/>
      <c r="Q144" s="20"/>
      <c r="R144" s="50"/>
      <c r="S144" s="5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</row>
    <row r="145" spans="1:49" ht="7.5" customHeight="1" x14ac:dyDescent="0.2">
      <c r="B145" s="1" t="s">
        <v>143</v>
      </c>
      <c r="C145" s="10" t="s">
        <v>12</v>
      </c>
      <c r="D145" s="10">
        <v>2006</v>
      </c>
      <c r="E145" s="17">
        <v>8</v>
      </c>
      <c r="F145" s="30">
        <v>2282.9666157241477</v>
      </c>
      <c r="G145" s="30">
        <v>2449.0648060322515</v>
      </c>
      <c r="H145" s="46">
        <v>6</v>
      </c>
      <c r="I145" s="46">
        <v>6</v>
      </c>
      <c r="J145" s="3" t="s">
        <v>211</v>
      </c>
      <c r="K145" s="9"/>
      <c r="L145" s="20"/>
      <c r="M145" s="20"/>
      <c r="N145" s="20"/>
      <c r="O145" s="20"/>
      <c r="P145" s="9"/>
      <c r="Q145" s="9"/>
      <c r="R145" s="50"/>
      <c r="S145" s="5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</row>
    <row r="146" spans="1:49" ht="7.5" customHeight="1" x14ac:dyDescent="0.2">
      <c r="C146" s="10"/>
      <c r="D146" s="10"/>
      <c r="E146" s="17"/>
      <c r="F146" s="30"/>
      <c r="G146" s="30"/>
      <c r="J146" s="3"/>
      <c r="K146" s="9"/>
      <c r="L146" s="20"/>
      <c r="M146" s="20"/>
      <c r="N146" s="20"/>
      <c r="O146" s="20"/>
      <c r="P146" s="20"/>
      <c r="Q146" s="20"/>
      <c r="R146" s="50"/>
      <c r="S146" s="5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</row>
    <row r="147" spans="1:49" ht="7.5" customHeight="1" x14ac:dyDescent="0.2">
      <c r="A147" s="23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30">
        <v>2326.7955999774276</v>
      </c>
      <c r="G147" s="2">
        <v>2309.9136658406674</v>
      </c>
      <c r="H147" s="46">
        <v>6</v>
      </c>
      <c r="I147" s="46">
        <v>6</v>
      </c>
      <c r="J147" s="3" t="s">
        <v>211</v>
      </c>
      <c r="K147" s="9"/>
      <c r="L147" s="20"/>
      <c r="M147" s="20"/>
      <c r="N147" s="20"/>
      <c r="O147" s="20"/>
      <c r="P147" s="20"/>
      <c r="Q147" s="20"/>
      <c r="R147" s="50"/>
      <c r="S147" s="5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</row>
    <row r="148" spans="1:49" ht="7.5" customHeight="1" x14ac:dyDescent="0.2">
      <c r="B148" s="1" t="s">
        <v>143</v>
      </c>
      <c r="C148" s="10" t="s">
        <v>12</v>
      </c>
      <c r="D148" s="10">
        <v>2006</v>
      </c>
      <c r="E148" s="17">
        <v>8</v>
      </c>
      <c r="F148" s="30">
        <v>2074.4603768267411</v>
      </c>
      <c r="G148" s="30">
        <v>2413.7247655411657</v>
      </c>
      <c r="H148" s="46">
        <v>6</v>
      </c>
      <c r="I148" s="46">
        <v>6</v>
      </c>
      <c r="J148" s="3" t="s">
        <v>211</v>
      </c>
      <c r="K148" s="9"/>
      <c r="L148" s="20"/>
      <c r="M148" s="20"/>
      <c r="N148" s="20"/>
      <c r="O148" s="20"/>
      <c r="P148" s="9"/>
      <c r="Q148" s="9"/>
      <c r="R148" s="50"/>
      <c r="S148" s="5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</row>
    <row r="149" spans="1:49" ht="7.5" customHeight="1" x14ac:dyDescent="0.2">
      <c r="C149" s="10"/>
      <c r="D149" s="10"/>
      <c r="E149" s="17"/>
      <c r="F149" s="30"/>
      <c r="G149" s="30"/>
      <c r="J149" s="3"/>
      <c r="K149" s="9"/>
      <c r="L149" s="20"/>
      <c r="M149" s="20"/>
      <c r="N149" s="20"/>
      <c r="O149" s="20"/>
      <c r="P149" s="20"/>
      <c r="Q149" s="20"/>
      <c r="R149" s="50"/>
      <c r="S149" s="5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</row>
    <row r="150" spans="1:49" ht="7.5" customHeight="1" x14ac:dyDescent="0.2">
      <c r="A150" s="23" t="s">
        <v>198</v>
      </c>
      <c r="B150" s="1" t="s">
        <v>143</v>
      </c>
      <c r="C150" s="10" t="s">
        <v>12</v>
      </c>
      <c r="D150" s="10">
        <v>2000</v>
      </c>
      <c r="E150" s="17">
        <v>2</v>
      </c>
      <c r="F150" s="30">
        <v>2393.2079743255067</v>
      </c>
      <c r="G150" s="2">
        <v>2453.4790931982957</v>
      </c>
      <c r="H150" s="46">
        <v>6</v>
      </c>
      <c r="I150" s="46">
        <v>6</v>
      </c>
      <c r="J150" s="3" t="s">
        <v>211</v>
      </c>
      <c r="K150" s="9"/>
      <c r="L150" s="20"/>
      <c r="M150" s="20"/>
      <c r="N150" s="20"/>
      <c r="O150" s="20"/>
      <c r="P150" s="20"/>
      <c r="Q150" s="20"/>
      <c r="R150" s="50"/>
      <c r="S150" s="5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</row>
    <row r="151" spans="1:49" ht="7.5" customHeight="1" x14ac:dyDescent="0.2">
      <c r="B151" s="1" t="s">
        <v>143</v>
      </c>
      <c r="C151" s="10" t="s">
        <v>12</v>
      </c>
      <c r="D151" s="10">
        <v>2006</v>
      </c>
      <c r="E151" s="17">
        <v>8</v>
      </c>
      <c r="F151" s="30">
        <v>2109.8004173178269</v>
      </c>
      <c r="G151" s="30">
        <v>2406.6567574429478</v>
      </c>
      <c r="H151" s="46">
        <v>6</v>
      </c>
      <c r="I151" s="46">
        <v>6</v>
      </c>
      <c r="J151" s="3" t="s">
        <v>211</v>
      </c>
      <c r="K151" s="9"/>
      <c r="L151" s="20"/>
      <c r="M151" s="20"/>
      <c r="N151" s="20"/>
      <c r="O151" s="20"/>
      <c r="P151" s="9"/>
      <c r="Q151" s="9"/>
      <c r="R151" s="50"/>
      <c r="S151" s="5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</row>
    <row r="152" spans="1:49" s="9" customFormat="1" ht="7.5" customHeight="1" x14ac:dyDescent="0.2">
      <c r="A152" s="4"/>
      <c r="B152" s="1"/>
      <c r="C152" s="10"/>
      <c r="D152" s="10"/>
      <c r="E152" s="12"/>
      <c r="F152" s="16"/>
      <c r="G152" s="16"/>
      <c r="H152" s="2"/>
      <c r="I152" s="2"/>
      <c r="J152" s="1"/>
      <c r="L152" s="1"/>
      <c r="M152" s="1"/>
      <c r="N152" s="1"/>
      <c r="O152" s="19"/>
      <c r="R152" s="50"/>
      <c r="S152" s="50"/>
      <c r="U152" s="1"/>
      <c r="V152" s="1"/>
      <c r="W152" s="1"/>
      <c r="Y152" s="46"/>
      <c r="Z152" s="1"/>
      <c r="AA152" s="1"/>
      <c r="AC152" s="1"/>
      <c r="AD152" s="1"/>
      <c r="AE152" s="46"/>
      <c r="AF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ht="7.5" customHeight="1" x14ac:dyDescent="0.2">
      <c r="A153" s="4" t="s">
        <v>205</v>
      </c>
      <c r="B153" s="28" t="s">
        <v>47</v>
      </c>
      <c r="C153" s="10" t="s">
        <v>16</v>
      </c>
      <c r="D153" s="32" t="s">
        <v>109</v>
      </c>
      <c r="E153" s="17">
        <v>0.62422997946611913</v>
      </c>
      <c r="F153" s="2">
        <v>1209.3201328915666</v>
      </c>
      <c r="G153" s="2">
        <v>1335.0191160903612</v>
      </c>
      <c r="H153" s="46">
        <v>8</v>
      </c>
      <c r="I153" s="46">
        <v>8</v>
      </c>
      <c r="J153" s="1" t="s">
        <v>211</v>
      </c>
      <c r="K153" s="9"/>
      <c r="O153" s="19"/>
      <c r="P153" s="9"/>
      <c r="Q153" s="9"/>
      <c r="R153" s="50"/>
      <c r="S153" s="50"/>
      <c r="T153" s="9"/>
      <c r="X153" s="9"/>
      <c r="Y153" s="46"/>
      <c r="AB153" s="9"/>
      <c r="AE153" s="46"/>
      <c r="AG153" s="9"/>
    </row>
    <row r="154" spans="1:49" ht="7.5" customHeight="1" x14ac:dyDescent="0.2">
      <c r="B154" s="28" t="s">
        <v>47</v>
      </c>
      <c r="C154" s="10" t="s">
        <v>16</v>
      </c>
      <c r="D154" s="32" t="s">
        <v>69</v>
      </c>
      <c r="E154" s="17">
        <v>2.0889801505817931</v>
      </c>
      <c r="F154" s="2">
        <v>1130.5014644680898</v>
      </c>
      <c r="G154" s="2">
        <v>1220.0629769199952</v>
      </c>
      <c r="H154" s="46">
        <v>8</v>
      </c>
      <c r="I154" s="46">
        <v>8</v>
      </c>
      <c r="J154" s="1" t="s">
        <v>211</v>
      </c>
      <c r="K154" s="9"/>
      <c r="O154" s="19"/>
      <c r="P154" s="9"/>
      <c r="Q154" s="9"/>
      <c r="R154" s="50"/>
      <c r="S154" s="50"/>
      <c r="T154" s="9"/>
      <c r="X154" s="9"/>
      <c r="Y154" s="46"/>
      <c r="AB154" s="9"/>
      <c r="AE154" s="46"/>
      <c r="AG154" s="9"/>
    </row>
    <row r="155" spans="1:49" ht="7.5" customHeight="1" x14ac:dyDescent="0.2">
      <c r="B155" s="28" t="s">
        <v>47</v>
      </c>
      <c r="C155" s="10" t="s">
        <v>16</v>
      </c>
      <c r="D155" s="32" t="s">
        <v>104</v>
      </c>
      <c r="E155" s="17">
        <v>2.1711156741957565</v>
      </c>
      <c r="F155" s="2">
        <v>1263.5595983917719</v>
      </c>
      <c r="G155" s="2">
        <v>1291.7154469702891</v>
      </c>
      <c r="H155" s="46">
        <v>8</v>
      </c>
      <c r="I155" s="46">
        <v>8</v>
      </c>
      <c r="J155" s="1" t="s">
        <v>211</v>
      </c>
      <c r="K155" s="9"/>
      <c r="O155" s="19"/>
      <c r="P155" s="9"/>
      <c r="Q155" s="9"/>
      <c r="R155" s="50"/>
      <c r="S155" s="50"/>
      <c r="T155" s="9"/>
      <c r="X155" s="9"/>
      <c r="Y155" s="46"/>
      <c r="AB155" s="9"/>
      <c r="AE155" s="46"/>
      <c r="AG155" s="9"/>
    </row>
    <row r="156" spans="1:49" ht="7.5" customHeight="1" x14ac:dyDescent="0.2">
      <c r="B156" s="28" t="s">
        <v>47</v>
      </c>
      <c r="C156" s="10" t="s">
        <v>16</v>
      </c>
      <c r="D156" s="32" t="s">
        <v>65</v>
      </c>
      <c r="E156" s="17">
        <v>2.3107460643394937</v>
      </c>
      <c r="F156" s="2">
        <v>1356.1098025794693</v>
      </c>
      <c r="G156" s="2">
        <v>1280.81924477758</v>
      </c>
      <c r="H156" s="46">
        <v>8</v>
      </c>
      <c r="I156" s="46">
        <v>8</v>
      </c>
      <c r="J156" s="1" t="s">
        <v>211</v>
      </c>
      <c r="K156" s="9"/>
      <c r="O156" s="19"/>
      <c r="P156" s="9"/>
      <c r="Q156" s="9"/>
      <c r="R156" s="50"/>
      <c r="S156" s="50"/>
      <c r="T156" s="9"/>
      <c r="X156" s="9"/>
      <c r="Y156" s="46"/>
      <c r="AB156" s="9"/>
      <c r="AE156" s="46"/>
      <c r="AG156" s="9"/>
    </row>
    <row r="157" spans="1:49" ht="7.5" customHeight="1" x14ac:dyDescent="0.2">
      <c r="B157" s="28" t="s">
        <v>182</v>
      </c>
      <c r="C157" s="10" t="s">
        <v>16</v>
      </c>
      <c r="D157" s="32" t="s">
        <v>123</v>
      </c>
      <c r="E157" s="17">
        <v>2.5462012320328542</v>
      </c>
      <c r="F157" s="2">
        <v>1733.8959407711754</v>
      </c>
      <c r="G157" s="2">
        <v>1567.2649495863691</v>
      </c>
      <c r="H157" s="46">
        <v>8</v>
      </c>
      <c r="I157" s="46">
        <v>8</v>
      </c>
      <c r="J157" s="1" t="s">
        <v>212</v>
      </c>
      <c r="K157" s="9"/>
      <c r="O157" s="19"/>
      <c r="P157" s="9"/>
      <c r="Q157" s="9"/>
      <c r="R157" s="50"/>
      <c r="S157" s="50"/>
      <c r="T157" s="9"/>
      <c r="X157" s="9"/>
      <c r="Y157" s="46"/>
      <c r="AB157" s="9"/>
      <c r="AE157" s="46"/>
      <c r="AG157" s="9"/>
    </row>
    <row r="158" spans="1:49" ht="7.5" customHeight="1" x14ac:dyDescent="0.2">
      <c r="B158" s="28" t="s">
        <v>182</v>
      </c>
      <c r="C158" s="10" t="s">
        <v>16</v>
      </c>
      <c r="D158" s="10" t="s">
        <v>105</v>
      </c>
      <c r="E158" s="17">
        <v>3.3566050650239561</v>
      </c>
      <c r="F158" s="2">
        <v>1781.7420849860116</v>
      </c>
      <c r="G158" s="2">
        <v>1712.4928179645362</v>
      </c>
      <c r="H158" s="46">
        <v>8</v>
      </c>
      <c r="I158" s="46">
        <v>8</v>
      </c>
      <c r="J158" s="1" t="s">
        <v>212</v>
      </c>
      <c r="K158" s="9"/>
      <c r="O158" s="19"/>
      <c r="P158" s="9"/>
      <c r="Q158" s="9"/>
      <c r="R158" s="50"/>
      <c r="S158" s="50"/>
      <c r="T158" s="9"/>
      <c r="X158" s="9"/>
      <c r="Y158" s="46"/>
      <c r="AB158" s="9"/>
      <c r="AE158" s="46"/>
      <c r="AG158" s="9"/>
    </row>
    <row r="159" spans="1:49" ht="7.5" customHeight="1" x14ac:dyDescent="0.2">
      <c r="B159" s="28" t="s">
        <v>182</v>
      </c>
      <c r="C159" s="10" t="s">
        <v>16</v>
      </c>
      <c r="D159" s="10" t="s">
        <v>124</v>
      </c>
      <c r="E159" s="17">
        <v>4.8706365503080082</v>
      </c>
      <c r="F159" s="2">
        <v>2191.1727411131023</v>
      </c>
      <c r="G159" s="2">
        <v>1941.4597531126092</v>
      </c>
      <c r="H159" s="46">
        <v>8</v>
      </c>
      <c r="I159" s="46">
        <v>8</v>
      </c>
      <c r="J159" s="1" t="s">
        <v>212</v>
      </c>
      <c r="K159" s="9"/>
      <c r="O159" s="19"/>
      <c r="P159" s="9"/>
      <c r="Q159" s="9"/>
      <c r="R159" s="50"/>
      <c r="S159" s="50"/>
      <c r="T159" s="9"/>
      <c r="X159" s="9"/>
      <c r="Y159" s="46"/>
      <c r="AB159" s="9"/>
      <c r="AE159" s="46"/>
      <c r="AG159" s="9"/>
    </row>
    <row r="160" spans="1:49" ht="7.5" customHeight="1" x14ac:dyDescent="0.2">
      <c r="B160" s="28" t="s">
        <v>182</v>
      </c>
      <c r="C160" s="10" t="s">
        <v>16</v>
      </c>
      <c r="D160" s="32" t="s">
        <v>119</v>
      </c>
      <c r="E160" s="17">
        <v>5.9986310746064335</v>
      </c>
      <c r="F160" s="2">
        <v>2099.4689245347695</v>
      </c>
      <c r="G160" s="2">
        <v>1740.7057640517298</v>
      </c>
      <c r="H160" s="46">
        <v>8</v>
      </c>
      <c r="I160" s="46">
        <v>8</v>
      </c>
      <c r="J160" s="1" t="s">
        <v>212</v>
      </c>
      <c r="K160" s="9"/>
      <c r="O160" s="19"/>
      <c r="P160" s="9"/>
      <c r="Q160" s="9"/>
      <c r="R160" s="50"/>
      <c r="S160" s="50"/>
      <c r="T160" s="9"/>
      <c r="X160" s="9"/>
      <c r="Y160" s="46"/>
      <c r="AB160" s="9"/>
      <c r="AE160" s="46"/>
      <c r="AG160" s="9"/>
    </row>
    <row r="161" spans="1:49" ht="7.5" customHeight="1" x14ac:dyDescent="0.2">
      <c r="B161" s="28" t="s">
        <v>48</v>
      </c>
      <c r="C161" s="10" t="s">
        <v>16</v>
      </c>
      <c r="D161" s="32" t="s">
        <v>119</v>
      </c>
      <c r="E161" s="48">
        <v>6</v>
      </c>
      <c r="F161" s="2">
        <v>1999</v>
      </c>
      <c r="G161" s="2">
        <v>1628</v>
      </c>
      <c r="H161" s="46">
        <v>8</v>
      </c>
      <c r="I161" s="46">
        <v>8</v>
      </c>
      <c r="J161" s="1" t="s">
        <v>211</v>
      </c>
      <c r="O161" s="19"/>
      <c r="P161" s="9"/>
      <c r="Q161" s="9"/>
      <c r="R161" s="50"/>
      <c r="S161" s="50"/>
      <c r="Z161" s="46"/>
      <c r="AE161" s="10"/>
    </row>
    <row r="162" spans="1:49" ht="7.5" customHeight="1" x14ac:dyDescent="0.2">
      <c r="B162" s="28" t="s">
        <v>185</v>
      </c>
      <c r="C162" s="10" t="s">
        <v>16</v>
      </c>
      <c r="D162" s="32" t="s">
        <v>156</v>
      </c>
      <c r="E162" s="48">
        <v>11</v>
      </c>
      <c r="F162" s="2">
        <v>1512</v>
      </c>
      <c r="G162" s="2">
        <v>1411.2</v>
      </c>
      <c r="H162" s="46">
        <v>8</v>
      </c>
      <c r="I162" s="46">
        <v>8</v>
      </c>
      <c r="J162" s="1" t="s">
        <v>211</v>
      </c>
      <c r="O162" s="19"/>
      <c r="P162" s="9"/>
      <c r="Q162" s="9"/>
      <c r="R162" s="50"/>
      <c r="S162" s="50"/>
      <c r="Z162" s="46"/>
      <c r="AE162" s="10"/>
    </row>
    <row r="163" spans="1:49" ht="7.5" customHeight="1" x14ac:dyDescent="0.2">
      <c r="B163" s="28"/>
      <c r="C163" s="10"/>
      <c r="D163" s="10"/>
      <c r="E163" s="48"/>
      <c r="F163" s="2"/>
      <c r="G163" s="2"/>
      <c r="O163" s="19"/>
      <c r="P163" s="9"/>
      <c r="R163" s="50"/>
      <c r="S163" s="50"/>
      <c r="Z163" s="46"/>
      <c r="AE163" s="10"/>
    </row>
    <row r="164" spans="1:49" ht="7.5" customHeight="1" x14ac:dyDescent="0.2">
      <c r="A164" s="4" t="s">
        <v>39</v>
      </c>
      <c r="B164" s="9" t="s">
        <v>169</v>
      </c>
      <c r="C164" s="10" t="s">
        <v>23</v>
      </c>
      <c r="D164" s="10" t="s">
        <v>93</v>
      </c>
      <c r="E164" s="46">
        <v>0</v>
      </c>
      <c r="F164" s="2">
        <v>2685</v>
      </c>
      <c r="G164" s="2">
        <v>2465</v>
      </c>
      <c r="H164" s="11">
        <v>3</v>
      </c>
      <c r="I164" s="11">
        <v>3</v>
      </c>
      <c r="J164" s="9" t="s">
        <v>6</v>
      </c>
      <c r="K164" s="1" t="s">
        <v>128</v>
      </c>
      <c r="R164" s="50"/>
      <c r="S164" s="50"/>
      <c r="Z164" s="46"/>
      <c r="AE164" s="10"/>
    </row>
    <row r="165" spans="1:49" ht="7.5" customHeight="1" x14ac:dyDescent="0.2">
      <c r="B165" s="9" t="s">
        <v>169</v>
      </c>
      <c r="C165" s="10" t="s">
        <v>23</v>
      </c>
      <c r="D165" s="10" t="s">
        <v>144</v>
      </c>
      <c r="E165" s="17">
        <v>1</v>
      </c>
      <c r="F165" s="2">
        <v>2650</v>
      </c>
      <c r="G165" s="2">
        <v>2490.0000000000005</v>
      </c>
      <c r="H165" s="11">
        <v>3</v>
      </c>
      <c r="I165" s="11">
        <v>3</v>
      </c>
      <c r="J165" s="9" t="s">
        <v>6</v>
      </c>
      <c r="K165" s="1" t="s">
        <v>128</v>
      </c>
      <c r="O165" s="19"/>
      <c r="P165" s="9"/>
      <c r="Q165" s="9"/>
      <c r="R165" s="50"/>
      <c r="S165" s="50"/>
      <c r="Z165" s="46"/>
      <c r="AE165" s="10"/>
    </row>
    <row r="166" spans="1:49" ht="7.5" customHeight="1" x14ac:dyDescent="0.2">
      <c r="B166" s="9" t="s">
        <v>169</v>
      </c>
      <c r="C166" s="10" t="s">
        <v>23</v>
      </c>
      <c r="D166" s="10" t="s">
        <v>145</v>
      </c>
      <c r="E166" s="17">
        <v>2</v>
      </c>
      <c r="F166" s="2">
        <v>2655</v>
      </c>
      <c r="G166" s="2">
        <v>2525</v>
      </c>
      <c r="H166" s="11">
        <v>3</v>
      </c>
      <c r="I166" s="11">
        <v>3</v>
      </c>
      <c r="J166" s="9" t="s">
        <v>6</v>
      </c>
      <c r="K166" s="1" t="s">
        <v>128</v>
      </c>
      <c r="O166" s="19"/>
      <c r="P166" s="9"/>
      <c r="Q166" s="9"/>
      <c r="R166" s="50"/>
      <c r="S166" s="50"/>
      <c r="Z166" s="46"/>
      <c r="AE166" s="10"/>
    </row>
    <row r="167" spans="1:49" ht="7.5" customHeight="1" x14ac:dyDescent="0.2">
      <c r="B167" s="9" t="s">
        <v>169</v>
      </c>
      <c r="C167" s="10" t="s">
        <v>23</v>
      </c>
      <c r="D167" s="10" t="s">
        <v>146</v>
      </c>
      <c r="E167" s="17">
        <v>3</v>
      </c>
      <c r="F167" s="2">
        <v>2675</v>
      </c>
      <c r="G167" s="2">
        <v>2565</v>
      </c>
      <c r="H167" s="11">
        <v>3</v>
      </c>
      <c r="I167" s="11">
        <v>3</v>
      </c>
      <c r="J167" s="9" t="s">
        <v>6</v>
      </c>
      <c r="K167" s="1" t="s">
        <v>128</v>
      </c>
      <c r="O167" s="19"/>
      <c r="P167" s="9"/>
      <c r="Q167" s="9"/>
      <c r="R167" s="50"/>
      <c r="S167" s="50"/>
      <c r="Z167" s="46"/>
      <c r="AE167" s="10"/>
    </row>
    <row r="168" spans="1:49" ht="7.5" customHeight="1" x14ac:dyDescent="0.2">
      <c r="B168" s="9" t="s">
        <v>169</v>
      </c>
      <c r="C168" s="10" t="s">
        <v>23</v>
      </c>
      <c r="D168" s="10" t="s">
        <v>147</v>
      </c>
      <c r="E168" s="17">
        <v>4</v>
      </c>
      <c r="F168" s="2">
        <v>2515</v>
      </c>
      <c r="G168" s="2">
        <v>2444.9999999999995</v>
      </c>
      <c r="H168" s="11">
        <v>3</v>
      </c>
      <c r="I168" s="11">
        <v>3</v>
      </c>
      <c r="J168" s="9" t="s">
        <v>6</v>
      </c>
      <c r="K168" s="1" t="s">
        <v>128</v>
      </c>
      <c r="O168" s="19"/>
      <c r="P168" s="9"/>
      <c r="Q168" s="9"/>
      <c r="R168" s="50"/>
      <c r="S168" s="50"/>
      <c r="T168" s="9"/>
      <c r="U168" s="9"/>
      <c r="V168" s="9"/>
      <c r="W168" s="9"/>
      <c r="X168" s="9"/>
      <c r="Y168" s="10"/>
      <c r="Z168" s="9"/>
      <c r="AA168" s="9"/>
      <c r="AB168" s="9"/>
      <c r="AC168" s="9"/>
      <c r="AD168" s="9"/>
      <c r="AE168" s="10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</row>
    <row r="169" spans="1:49" ht="7.5" customHeight="1" x14ac:dyDescent="0.2">
      <c r="B169" s="9" t="s">
        <v>169</v>
      </c>
      <c r="C169" s="10" t="s">
        <v>23</v>
      </c>
      <c r="D169" s="10" t="s">
        <v>157</v>
      </c>
      <c r="E169" s="12">
        <v>5</v>
      </c>
      <c r="F169" s="2">
        <v>2585</v>
      </c>
      <c r="G169" s="2">
        <v>2490.0000000000005</v>
      </c>
      <c r="H169" s="11">
        <v>3</v>
      </c>
      <c r="I169" s="11">
        <v>3</v>
      </c>
      <c r="J169" s="9" t="s">
        <v>6</v>
      </c>
      <c r="K169" s="1" t="s">
        <v>128</v>
      </c>
      <c r="M169" s="9"/>
      <c r="N169" s="9"/>
      <c r="O169" s="15"/>
      <c r="P169" s="9"/>
      <c r="Q169" s="9"/>
      <c r="R169" s="50"/>
      <c r="S169" s="50"/>
      <c r="T169" s="9"/>
      <c r="U169" s="9"/>
      <c r="V169" s="9"/>
      <c r="W169" s="9"/>
      <c r="X169" s="9"/>
      <c r="Y169" s="10"/>
      <c r="Z169" s="9"/>
      <c r="AA169" s="9"/>
      <c r="AB169" s="9"/>
      <c r="AC169" s="9"/>
      <c r="AD169" s="9"/>
      <c r="AE169" s="10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</row>
    <row r="170" spans="1:49" ht="7.5" customHeight="1" x14ac:dyDescent="0.2">
      <c r="B170" s="9" t="s">
        <v>131</v>
      </c>
      <c r="C170" s="10" t="s">
        <v>23</v>
      </c>
      <c r="D170" s="10" t="s">
        <v>158</v>
      </c>
      <c r="E170" s="12">
        <v>6</v>
      </c>
      <c r="F170" s="2">
        <v>2518.7499999999995</v>
      </c>
      <c r="G170" s="2">
        <v>2509.8214285714289</v>
      </c>
      <c r="H170" s="11">
        <v>3</v>
      </c>
      <c r="I170" s="11">
        <v>3</v>
      </c>
      <c r="J170" s="9" t="s">
        <v>14</v>
      </c>
      <c r="K170" s="1" t="s">
        <v>128</v>
      </c>
      <c r="M170" s="9"/>
      <c r="N170" s="9"/>
      <c r="O170" s="15"/>
      <c r="P170" s="9"/>
      <c r="Q170" s="9"/>
      <c r="R170" s="50"/>
      <c r="S170" s="50"/>
      <c r="T170" s="9"/>
      <c r="U170" s="9"/>
      <c r="V170" s="9"/>
      <c r="W170" s="9"/>
      <c r="X170" s="9"/>
      <c r="Y170" s="10"/>
      <c r="Z170" s="9"/>
      <c r="AA170" s="9"/>
      <c r="AB170" s="9"/>
      <c r="AC170" s="9"/>
      <c r="AD170" s="9"/>
      <c r="AE170" s="10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</row>
    <row r="171" spans="1:49" ht="7.5" customHeight="1" x14ac:dyDescent="0.2">
      <c r="B171" s="9" t="s">
        <v>131</v>
      </c>
      <c r="C171" s="10" t="s">
        <v>23</v>
      </c>
      <c r="D171" s="10" t="s">
        <v>159</v>
      </c>
      <c r="E171" s="12">
        <v>7</v>
      </c>
      <c r="F171" s="2">
        <v>2599.1071428571427</v>
      </c>
      <c r="G171" s="2">
        <v>2534.3749999999995</v>
      </c>
      <c r="H171" s="11">
        <v>3</v>
      </c>
      <c r="I171" s="11">
        <v>3</v>
      </c>
      <c r="J171" s="9" t="s">
        <v>14</v>
      </c>
      <c r="K171" s="1" t="s">
        <v>128</v>
      </c>
      <c r="M171" s="9"/>
      <c r="N171" s="9"/>
      <c r="O171" s="15"/>
      <c r="P171" s="9"/>
      <c r="Q171" s="9"/>
      <c r="R171" s="50"/>
      <c r="S171" s="50"/>
      <c r="T171" s="9"/>
      <c r="U171" s="9"/>
      <c r="V171" s="9"/>
      <c r="W171" s="9"/>
      <c r="X171" s="9"/>
      <c r="Y171" s="10"/>
      <c r="Z171" s="9"/>
      <c r="AA171" s="9"/>
      <c r="AB171" s="9"/>
      <c r="AC171" s="9"/>
      <c r="AD171" s="9"/>
      <c r="AE171" s="10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</row>
    <row r="172" spans="1:49" ht="7.5" customHeight="1" x14ac:dyDescent="0.2">
      <c r="B172" s="9" t="s">
        <v>131</v>
      </c>
      <c r="C172" s="10" t="s">
        <v>23</v>
      </c>
      <c r="D172" s="10" t="s">
        <v>160</v>
      </c>
      <c r="E172" s="12">
        <v>8</v>
      </c>
      <c r="F172" s="2">
        <v>2659.375</v>
      </c>
      <c r="G172" s="2">
        <v>2659.375</v>
      </c>
      <c r="H172" s="11">
        <v>3</v>
      </c>
      <c r="I172" s="11">
        <v>3</v>
      </c>
      <c r="J172" s="9" t="s">
        <v>14</v>
      </c>
      <c r="K172" s="1" t="s">
        <v>128</v>
      </c>
      <c r="M172" s="9"/>
      <c r="N172" s="9"/>
      <c r="O172" s="15"/>
      <c r="P172" s="9"/>
      <c r="Q172" s="9"/>
      <c r="R172" s="50"/>
      <c r="S172" s="50"/>
      <c r="T172" s="9"/>
      <c r="U172" s="9"/>
      <c r="V172" s="9"/>
      <c r="W172" s="9"/>
      <c r="X172" s="9"/>
      <c r="Y172" s="10"/>
      <c r="Z172" s="9"/>
      <c r="AA172" s="9"/>
      <c r="AB172" s="9"/>
      <c r="AC172" s="9"/>
      <c r="AD172" s="9"/>
      <c r="AE172" s="10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</row>
    <row r="173" spans="1:49" ht="7.5" customHeight="1" x14ac:dyDescent="0.2">
      <c r="B173" s="9" t="s">
        <v>131</v>
      </c>
      <c r="C173" s="10" t="s">
        <v>23</v>
      </c>
      <c r="D173" s="10" t="s">
        <v>161</v>
      </c>
      <c r="E173" s="12">
        <v>9</v>
      </c>
      <c r="F173" s="2">
        <v>2657.1428571428569</v>
      </c>
      <c r="G173" s="2">
        <v>2721.875</v>
      </c>
      <c r="H173" s="11">
        <v>3</v>
      </c>
      <c r="I173" s="11">
        <v>3</v>
      </c>
      <c r="J173" s="9" t="s">
        <v>14</v>
      </c>
      <c r="K173" s="1" t="s">
        <v>128</v>
      </c>
      <c r="M173" s="9"/>
      <c r="N173" s="9"/>
      <c r="O173" s="15"/>
      <c r="P173" s="9"/>
      <c r="Q173" s="9"/>
      <c r="R173" s="50"/>
      <c r="S173" s="50"/>
      <c r="T173" s="9"/>
      <c r="U173" s="9"/>
      <c r="V173" s="9"/>
      <c r="W173" s="9"/>
      <c r="X173" s="9"/>
      <c r="Y173" s="10"/>
      <c r="Z173" s="9"/>
      <c r="AA173" s="9"/>
      <c r="AB173" s="9"/>
      <c r="AC173" s="9"/>
      <c r="AD173" s="9"/>
      <c r="AE173" s="10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</row>
    <row r="174" spans="1:49" ht="7.5" customHeight="1" x14ac:dyDescent="0.2">
      <c r="B174" s="9" t="s">
        <v>131</v>
      </c>
      <c r="C174" s="10" t="s">
        <v>23</v>
      </c>
      <c r="D174" s="10" t="s">
        <v>162</v>
      </c>
      <c r="E174" s="12">
        <v>10</v>
      </c>
      <c r="F174" s="2">
        <v>2721.875</v>
      </c>
      <c r="G174" s="2">
        <v>2822.3214285714284</v>
      </c>
      <c r="H174" s="11">
        <v>3</v>
      </c>
      <c r="I174" s="11">
        <v>3</v>
      </c>
      <c r="J174" s="9" t="s">
        <v>14</v>
      </c>
      <c r="K174" s="1" t="s">
        <v>128</v>
      </c>
      <c r="M174" s="9"/>
      <c r="N174" s="9"/>
      <c r="O174" s="15"/>
      <c r="P174" s="9"/>
      <c r="Q174" s="9"/>
      <c r="R174" s="50"/>
      <c r="S174" s="50"/>
      <c r="T174" s="9"/>
      <c r="U174" s="9"/>
      <c r="V174" s="9"/>
      <c r="W174" s="9"/>
      <c r="X174" s="9"/>
      <c r="Y174" s="10"/>
      <c r="Z174" s="9"/>
      <c r="AA174" s="9"/>
      <c r="AB174" s="9"/>
      <c r="AC174" s="9"/>
      <c r="AD174" s="9"/>
      <c r="AE174" s="10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</row>
    <row r="175" spans="1:49" ht="7.5" customHeight="1" x14ac:dyDescent="0.2">
      <c r="B175" s="9"/>
      <c r="C175" s="10"/>
      <c r="D175" s="10"/>
      <c r="E175" s="12"/>
      <c r="F175" s="2"/>
      <c r="G175" s="2"/>
      <c r="H175" s="11"/>
      <c r="I175" s="11"/>
      <c r="J175" s="9"/>
      <c r="L175" s="9"/>
      <c r="M175" s="9"/>
      <c r="N175" s="9"/>
      <c r="O175" s="15"/>
      <c r="P175" s="9"/>
      <c r="Q175" s="9"/>
      <c r="R175" s="50"/>
      <c r="S175" s="50"/>
      <c r="T175" s="9"/>
      <c r="U175" s="9"/>
      <c r="V175" s="9"/>
      <c r="W175" s="9"/>
      <c r="X175" s="9"/>
      <c r="Y175" s="10"/>
      <c r="Z175" s="9"/>
      <c r="AA175" s="9"/>
      <c r="AB175" s="9"/>
      <c r="AC175" s="9"/>
      <c r="AD175" s="9"/>
      <c r="AE175" s="10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</row>
    <row r="176" spans="1:49" s="9" customFormat="1" ht="7.5" customHeight="1" x14ac:dyDescent="0.2">
      <c r="A176" s="27" t="s">
        <v>155</v>
      </c>
      <c r="B176" s="9" t="s">
        <v>31</v>
      </c>
      <c r="C176" s="10" t="s">
        <v>23</v>
      </c>
      <c r="D176" s="32" t="s">
        <v>122</v>
      </c>
      <c r="E176" s="17">
        <v>0</v>
      </c>
      <c r="F176" s="29">
        <v>2112.2448979591836</v>
      </c>
      <c r="G176" s="29">
        <v>2122.4489795918371</v>
      </c>
      <c r="H176" s="10">
        <v>1</v>
      </c>
      <c r="I176" s="11">
        <v>1</v>
      </c>
      <c r="J176" s="9" t="s">
        <v>32</v>
      </c>
      <c r="K176" s="1" t="s">
        <v>128</v>
      </c>
      <c r="L176" s="20"/>
      <c r="M176" s="20"/>
      <c r="N176" s="20"/>
      <c r="O176" s="20"/>
      <c r="P176" s="20"/>
      <c r="Q176" s="20"/>
      <c r="R176" s="50"/>
      <c r="S176" s="5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</row>
    <row r="177" spans="1:49" s="9" customFormat="1" ht="7.5" customHeight="1" x14ac:dyDescent="0.2">
      <c r="A177" s="27"/>
      <c r="B177" s="9" t="s">
        <v>31</v>
      </c>
      <c r="C177" s="10" t="s">
        <v>23</v>
      </c>
      <c r="D177" s="32" t="s">
        <v>122</v>
      </c>
      <c r="E177" s="17">
        <v>0.25</v>
      </c>
      <c r="F177" s="29">
        <v>2122.4489795918371</v>
      </c>
      <c r="G177" s="29">
        <v>2142.8571428571431</v>
      </c>
      <c r="H177" s="10">
        <v>1</v>
      </c>
      <c r="I177" s="11">
        <v>1</v>
      </c>
      <c r="J177" s="9" t="s">
        <v>32</v>
      </c>
      <c r="K177" s="1" t="s">
        <v>128</v>
      </c>
      <c r="L177" s="20"/>
      <c r="M177" s="20"/>
      <c r="N177" s="20"/>
      <c r="O177" s="20"/>
      <c r="R177" s="50"/>
      <c r="S177" s="5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</row>
    <row r="178" spans="1:49" s="9" customFormat="1" ht="7.5" customHeight="1" x14ac:dyDescent="0.2">
      <c r="A178" s="27"/>
      <c r="B178" s="9" t="s">
        <v>31</v>
      </c>
      <c r="C178" s="10" t="s">
        <v>23</v>
      </c>
      <c r="D178" s="32" t="s">
        <v>122</v>
      </c>
      <c r="E178" s="17">
        <v>0.5</v>
      </c>
      <c r="F178" s="29">
        <v>1969.3877551020405</v>
      </c>
      <c r="G178" s="29">
        <v>1979.5918367346935</v>
      </c>
      <c r="H178" s="10">
        <v>1</v>
      </c>
      <c r="I178" s="11">
        <v>1</v>
      </c>
      <c r="J178" s="9" t="s">
        <v>32</v>
      </c>
      <c r="K178" s="1" t="s">
        <v>128</v>
      </c>
      <c r="L178" s="20"/>
      <c r="M178" s="20"/>
      <c r="N178" s="20"/>
      <c r="O178" s="20"/>
      <c r="R178" s="50"/>
      <c r="S178" s="5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</row>
    <row r="179" spans="1:49" s="9" customFormat="1" ht="7.5" customHeight="1" x14ac:dyDescent="0.2">
      <c r="A179" s="4"/>
      <c r="B179" s="9" t="s">
        <v>31</v>
      </c>
      <c r="C179" s="10" t="s">
        <v>23</v>
      </c>
      <c r="D179" s="32" t="s">
        <v>122</v>
      </c>
      <c r="E179" s="12">
        <v>0.75</v>
      </c>
      <c r="F179" s="29">
        <v>1969.3877551020405</v>
      </c>
      <c r="G179" s="29">
        <v>2000</v>
      </c>
      <c r="H179" s="10">
        <v>1</v>
      </c>
      <c r="I179" s="11">
        <v>1</v>
      </c>
      <c r="J179" s="9" t="s">
        <v>32</v>
      </c>
      <c r="K179" s="1" t="s">
        <v>128</v>
      </c>
      <c r="R179" s="50"/>
      <c r="S179" s="50"/>
    </row>
    <row r="180" spans="1:49" ht="7.5" customHeight="1" x14ac:dyDescent="0.2">
      <c r="E180" s="17"/>
      <c r="F180" s="16"/>
      <c r="G180" s="16"/>
      <c r="O180" s="19"/>
      <c r="P180" s="9"/>
      <c r="Q180" s="9"/>
      <c r="R180" s="50"/>
      <c r="S180" s="50"/>
      <c r="Z180" s="46"/>
      <c r="AE180" s="10"/>
    </row>
    <row r="181" spans="1:49" ht="7.5" customHeight="1" x14ac:dyDescent="0.2">
      <c r="A181" s="4" t="s">
        <v>45</v>
      </c>
      <c r="B181" s="9" t="s">
        <v>44</v>
      </c>
      <c r="C181" s="46" t="s">
        <v>16</v>
      </c>
      <c r="D181" s="33" t="s">
        <v>154</v>
      </c>
      <c r="E181" s="46">
        <v>0</v>
      </c>
      <c r="F181" s="2">
        <v>100</v>
      </c>
      <c r="G181" s="2">
        <v>100</v>
      </c>
      <c r="H181" s="46">
        <v>2</v>
      </c>
      <c r="I181" s="46">
        <v>2</v>
      </c>
      <c r="J181" s="1" t="s">
        <v>32</v>
      </c>
      <c r="K181" s="1" t="s">
        <v>128</v>
      </c>
      <c r="O181" s="19"/>
      <c r="P181" s="9"/>
      <c r="R181" s="50"/>
      <c r="S181" s="50"/>
      <c r="Z181" s="46"/>
      <c r="AE181" s="10"/>
    </row>
    <row r="182" spans="1:49" ht="7.5" customHeight="1" x14ac:dyDescent="0.2">
      <c r="A182" s="1"/>
      <c r="B182" s="9" t="s">
        <v>44</v>
      </c>
      <c r="C182" s="46" t="s">
        <v>16</v>
      </c>
      <c r="D182" s="33" t="s">
        <v>148</v>
      </c>
      <c r="E182" s="46">
        <v>6</v>
      </c>
      <c r="F182" s="2">
        <v>411.68831168831173</v>
      </c>
      <c r="G182" s="2">
        <v>529.87012987012986</v>
      </c>
      <c r="H182" s="46">
        <v>2</v>
      </c>
      <c r="I182" s="46">
        <v>2</v>
      </c>
      <c r="J182" s="1" t="s">
        <v>32</v>
      </c>
      <c r="K182" s="1" t="s">
        <v>128</v>
      </c>
      <c r="O182" s="19"/>
      <c r="P182" s="9"/>
      <c r="Q182" s="9"/>
      <c r="R182" s="50"/>
      <c r="S182" s="50"/>
      <c r="Z182" s="46"/>
      <c r="AE182" s="10"/>
    </row>
    <row r="183" spans="1:49" ht="7.5" customHeight="1" x14ac:dyDescent="0.2">
      <c r="A183" s="1"/>
      <c r="B183" s="9"/>
      <c r="D183" s="33"/>
      <c r="F183" s="2"/>
      <c r="G183" s="2"/>
      <c r="O183" s="19"/>
      <c r="P183" s="9"/>
      <c r="Q183" s="9"/>
      <c r="R183" s="50"/>
      <c r="S183" s="50"/>
      <c r="Z183" s="46"/>
      <c r="AE183" s="10"/>
    </row>
    <row r="184" spans="1:49" ht="7.5" customHeight="1" x14ac:dyDescent="0.2">
      <c r="A184" s="4" t="s">
        <v>46</v>
      </c>
      <c r="B184" s="9" t="s">
        <v>44</v>
      </c>
      <c r="C184" s="46" t="s">
        <v>16</v>
      </c>
      <c r="D184" s="33" t="s">
        <v>154</v>
      </c>
      <c r="E184" s="46">
        <v>0</v>
      </c>
      <c r="F184" s="2">
        <v>100</v>
      </c>
      <c r="G184" s="2">
        <v>100</v>
      </c>
      <c r="H184" s="46">
        <v>3</v>
      </c>
      <c r="I184" s="46">
        <v>3</v>
      </c>
      <c r="J184" s="1" t="s">
        <v>32</v>
      </c>
      <c r="K184" s="1" t="s">
        <v>128</v>
      </c>
      <c r="O184" s="19"/>
      <c r="P184" s="9"/>
      <c r="Q184" s="9"/>
      <c r="R184" s="50"/>
      <c r="S184" s="50"/>
      <c r="Z184" s="46"/>
      <c r="AE184" s="10"/>
    </row>
    <row r="185" spans="1:49" ht="7.5" customHeight="1" x14ac:dyDescent="0.2">
      <c r="A185" s="1"/>
      <c r="B185" s="9" t="s">
        <v>44</v>
      </c>
      <c r="C185" s="46" t="s">
        <v>16</v>
      </c>
      <c r="D185" s="33" t="s">
        <v>148</v>
      </c>
      <c r="E185" s="46">
        <v>6</v>
      </c>
      <c r="F185" s="2">
        <v>2402.7697634160418</v>
      </c>
      <c r="G185" s="2">
        <v>3401.6156953260243</v>
      </c>
      <c r="H185" s="46">
        <v>3</v>
      </c>
      <c r="I185" s="46">
        <v>3</v>
      </c>
      <c r="J185" s="1" t="s">
        <v>32</v>
      </c>
      <c r="K185" s="1" t="s">
        <v>128</v>
      </c>
      <c r="O185" s="19"/>
      <c r="P185" s="9"/>
      <c r="Q185" s="9"/>
      <c r="R185" s="50"/>
      <c r="S185" s="50"/>
      <c r="Z185" s="46"/>
      <c r="AE185" s="10"/>
    </row>
    <row r="186" spans="1:49" ht="7.5" customHeight="1" x14ac:dyDescent="0.2">
      <c r="B186" s="9"/>
      <c r="C186" s="10"/>
      <c r="D186" s="10"/>
      <c r="E186" s="12"/>
      <c r="F186" s="5"/>
      <c r="G186" s="5"/>
      <c r="H186" s="11"/>
      <c r="I186" s="11"/>
      <c r="J186" s="9"/>
      <c r="L186" s="9"/>
      <c r="M186" s="9"/>
      <c r="N186" s="9"/>
      <c r="O186" s="15"/>
      <c r="P186" s="9"/>
      <c r="Q186" s="9"/>
      <c r="R186" s="50"/>
      <c r="S186" s="50"/>
      <c r="T186" s="9"/>
      <c r="U186" s="9"/>
      <c r="V186" s="9"/>
      <c r="W186" s="9"/>
      <c r="X186" s="9"/>
      <c r="Y186" s="10"/>
      <c r="Z186" s="9"/>
      <c r="AA186" s="9"/>
      <c r="AB186" s="9"/>
      <c r="AC186" s="9"/>
      <c r="AD186" s="9"/>
      <c r="AE186" s="10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</row>
    <row r="187" spans="1:49" ht="7.5" customHeight="1" x14ac:dyDescent="0.2">
      <c r="A187" s="23" t="s">
        <v>204</v>
      </c>
      <c r="B187" s="1" t="s">
        <v>35</v>
      </c>
      <c r="C187" s="46" t="s">
        <v>12</v>
      </c>
      <c r="D187" s="46" t="s">
        <v>74</v>
      </c>
      <c r="E187" s="12">
        <v>0</v>
      </c>
      <c r="F187" s="11">
        <v>2671.7277486910994</v>
      </c>
      <c r="G187" s="11">
        <v>2791.0994764397906</v>
      </c>
      <c r="H187" s="2">
        <v>3</v>
      </c>
      <c r="I187" s="2">
        <v>2</v>
      </c>
      <c r="J187" s="1" t="s">
        <v>36</v>
      </c>
      <c r="L187" s="9"/>
      <c r="M187" s="9"/>
      <c r="N187" s="9"/>
      <c r="O187" s="15"/>
      <c r="P187" s="9"/>
      <c r="Q187" s="9"/>
      <c r="R187" s="50"/>
      <c r="S187" s="50"/>
      <c r="T187" s="9"/>
      <c r="U187" s="9"/>
      <c r="V187" s="9"/>
      <c r="W187" s="9"/>
      <c r="X187" s="9"/>
      <c r="Y187" s="10"/>
      <c r="Z187" s="9"/>
      <c r="AA187" s="9"/>
      <c r="AB187" s="9"/>
      <c r="AC187" s="9"/>
      <c r="AD187" s="9"/>
      <c r="AE187" s="10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</row>
    <row r="188" spans="1:49" ht="7.5" customHeight="1" x14ac:dyDescent="0.2">
      <c r="B188" s="1" t="s">
        <v>35</v>
      </c>
      <c r="C188" s="46" t="s">
        <v>12</v>
      </c>
      <c r="D188" s="46" t="s">
        <v>107</v>
      </c>
      <c r="E188" s="12">
        <v>2.42</v>
      </c>
      <c r="F188" s="11">
        <v>2784.8167539267015</v>
      </c>
      <c r="G188" s="11">
        <v>2866.4921465968587</v>
      </c>
      <c r="H188" s="2">
        <v>3</v>
      </c>
      <c r="I188" s="2">
        <v>2</v>
      </c>
      <c r="J188" s="1" t="s">
        <v>36</v>
      </c>
      <c r="L188" s="9"/>
      <c r="M188" s="9"/>
      <c r="N188" s="9"/>
      <c r="O188" s="15"/>
      <c r="P188" s="9"/>
      <c r="Q188" s="9"/>
      <c r="R188" s="50"/>
      <c r="S188" s="50"/>
      <c r="T188" s="9"/>
      <c r="U188" s="9"/>
      <c r="V188" s="9"/>
      <c r="W188" s="9"/>
      <c r="X188" s="9"/>
      <c r="Y188" s="10"/>
      <c r="Z188" s="9"/>
      <c r="AA188" s="9"/>
      <c r="AB188" s="9"/>
      <c r="AC188" s="9"/>
      <c r="AD188" s="9"/>
      <c r="AE188" s="10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</row>
    <row r="189" spans="1:49" s="9" customFormat="1" ht="7.5" customHeight="1" x14ac:dyDescent="0.2">
      <c r="A189" s="4"/>
      <c r="B189" s="1" t="s">
        <v>35</v>
      </c>
      <c r="C189" s="46" t="s">
        <v>12</v>
      </c>
      <c r="D189" s="46" t="s">
        <v>108</v>
      </c>
      <c r="E189" s="12">
        <v>4.33</v>
      </c>
      <c r="F189" s="11">
        <v>2730.366492146597</v>
      </c>
      <c r="G189" s="11">
        <v>2990.890052356021</v>
      </c>
      <c r="H189" s="2">
        <v>3</v>
      </c>
      <c r="I189" s="2">
        <v>2</v>
      </c>
      <c r="J189" s="1" t="s">
        <v>36</v>
      </c>
      <c r="L189" s="1"/>
      <c r="M189" s="1"/>
      <c r="N189" s="1"/>
      <c r="O189" s="19"/>
      <c r="R189" s="50"/>
      <c r="S189" s="50"/>
      <c r="U189" s="1"/>
      <c r="V189" s="1"/>
      <c r="W189" s="1"/>
      <c r="Y189" s="46"/>
      <c r="Z189" s="1"/>
      <c r="AA189" s="1"/>
      <c r="AC189" s="1"/>
      <c r="AD189" s="1"/>
      <c r="AE189" s="46"/>
      <c r="AF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s="9" customFormat="1" ht="7.5" customHeight="1" x14ac:dyDescent="0.2">
      <c r="A190" s="4"/>
      <c r="B190" s="1" t="s">
        <v>132</v>
      </c>
      <c r="C190" s="46" t="s">
        <v>12</v>
      </c>
      <c r="D190" s="34" t="s">
        <v>133</v>
      </c>
      <c r="E190" s="12">
        <v>11</v>
      </c>
      <c r="F190" s="11">
        <v>3370</v>
      </c>
      <c r="G190" s="11">
        <v>3850</v>
      </c>
      <c r="H190" s="2">
        <v>3</v>
      </c>
      <c r="I190" s="2">
        <v>2</v>
      </c>
      <c r="J190" s="1" t="s">
        <v>15</v>
      </c>
      <c r="L190" s="1"/>
      <c r="M190" s="1"/>
      <c r="N190" s="1"/>
      <c r="O190" s="19"/>
      <c r="R190" s="50"/>
      <c r="S190" s="50"/>
      <c r="U190" s="1"/>
      <c r="V190" s="1"/>
      <c r="W190" s="1"/>
      <c r="Y190" s="46"/>
      <c r="Z190" s="1"/>
      <c r="AA190" s="1"/>
      <c r="AC190" s="1"/>
      <c r="AD190" s="1"/>
      <c r="AE190" s="46"/>
      <c r="AF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ht="7.5" customHeight="1" x14ac:dyDescent="0.2">
      <c r="E191" s="17"/>
      <c r="F191" s="16"/>
      <c r="G191" s="16"/>
      <c r="H191" s="2"/>
      <c r="I191" s="2"/>
      <c r="O191" s="19"/>
      <c r="R191" s="50"/>
      <c r="S191" s="50"/>
      <c r="Z191" s="46"/>
      <c r="AE191" s="46"/>
    </row>
    <row r="192" spans="1:49" ht="7.5" customHeight="1" x14ac:dyDescent="0.2">
      <c r="A192" s="4" t="s">
        <v>41</v>
      </c>
      <c r="B192" s="1" t="s">
        <v>134</v>
      </c>
      <c r="C192" s="46" t="s">
        <v>17</v>
      </c>
      <c r="D192" s="46" t="s">
        <v>84</v>
      </c>
      <c r="E192" s="46">
        <v>0</v>
      </c>
      <c r="F192" s="2">
        <v>8400</v>
      </c>
      <c r="G192" s="2">
        <v>8000</v>
      </c>
      <c r="H192" s="2">
        <v>3</v>
      </c>
      <c r="I192" s="2">
        <v>3</v>
      </c>
      <c r="J192" s="1" t="s">
        <v>11</v>
      </c>
      <c r="R192" s="50"/>
      <c r="S192" s="50"/>
      <c r="Z192" s="46"/>
      <c r="AE192" s="10"/>
    </row>
    <row r="193" spans="1:31" ht="7.5" customHeight="1" x14ac:dyDescent="0.2">
      <c r="B193" s="1" t="s">
        <v>134</v>
      </c>
      <c r="C193" s="46" t="s">
        <v>17</v>
      </c>
      <c r="D193" s="46" t="s">
        <v>85</v>
      </c>
      <c r="E193" s="17">
        <v>1.75</v>
      </c>
      <c r="F193" s="2">
        <v>7600</v>
      </c>
      <c r="G193" s="2">
        <v>7600</v>
      </c>
      <c r="H193" s="2">
        <v>3</v>
      </c>
      <c r="I193" s="2">
        <v>3</v>
      </c>
      <c r="J193" s="1" t="s">
        <v>11</v>
      </c>
      <c r="O193" s="19"/>
      <c r="P193" s="9"/>
      <c r="Q193" s="9"/>
      <c r="R193" s="50"/>
      <c r="S193" s="50"/>
      <c r="Z193" s="46"/>
      <c r="AE193" s="10"/>
    </row>
    <row r="194" spans="1:31" ht="7.5" customHeight="1" x14ac:dyDescent="0.2">
      <c r="B194" s="1" t="s">
        <v>134</v>
      </c>
      <c r="C194" s="46" t="s">
        <v>17</v>
      </c>
      <c r="D194" s="46" t="s">
        <v>64</v>
      </c>
      <c r="E194" s="46">
        <v>5.5</v>
      </c>
      <c r="F194" s="2">
        <v>7400</v>
      </c>
      <c r="G194" s="2">
        <v>7600</v>
      </c>
      <c r="H194" s="2">
        <v>3</v>
      </c>
      <c r="I194" s="2">
        <v>3</v>
      </c>
      <c r="J194" s="1" t="s">
        <v>11</v>
      </c>
      <c r="O194" s="19"/>
      <c r="P194" s="9"/>
      <c r="Q194" s="9"/>
      <c r="R194" s="50"/>
      <c r="S194" s="50"/>
      <c r="Z194" s="46"/>
      <c r="AE194" s="10"/>
    </row>
    <row r="195" spans="1:31" ht="7.5" customHeight="1" x14ac:dyDescent="0.2">
      <c r="F195" s="2"/>
      <c r="G195" s="2"/>
      <c r="H195" s="2"/>
      <c r="I195" s="2"/>
      <c r="O195" s="19"/>
      <c r="R195" s="50"/>
      <c r="S195" s="50"/>
      <c r="Z195" s="46"/>
      <c r="AE195" s="10"/>
    </row>
    <row r="196" spans="1:31" ht="7.5" customHeight="1" x14ac:dyDescent="0.2">
      <c r="A196" s="4" t="s">
        <v>42</v>
      </c>
      <c r="B196" s="1" t="s">
        <v>134</v>
      </c>
      <c r="C196" s="46" t="s">
        <v>17</v>
      </c>
      <c r="D196" s="46" t="s">
        <v>84</v>
      </c>
      <c r="E196" s="46">
        <v>0</v>
      </c>
      <c r="F196" s="2">
        <v>7800</v>
      </c>
      <c r="G196" s="2">
        <v>7900</v>
      </c>
      <c r="H196" s="2">
        <v>3</v>
      </c>
      <c r="I196" s="2">
        <v>3</v>
      </c>
      <c r="J196" s="1" t="s">
        <v>11</v>
      </c>
      <c r="O196" s="19"/>
      <c r="R196" s="50"/>
      <c r="S196" s="50"/>
      <c r="Z196" s="46"/>
      <c r="AE196" s="10"/>
    </row>
    <row r="197" spans="1:31" ht="7.5" customHeight="1" x14ac:dyDescent="0.2">
      <c r="A197" s="1"/>
      <c r="B197" s="1" t="s">
        <v>134</v>
      </c>
      <c r="C197" s="46" t="s">
        <v>17</v>
      </c>
      <c r="D197" s="46" t="s">
        <v>85</v>
      </c>
      <c r="E197" s="17">
        <v>1.75</v>
      </c>
      <c r="F197" s="2">
        <v>7700</v>
      </c>
      <c r="G197" s="2">
        <v>7800</v>
      </c>
      <c r="H197" s="2">
        <v>3</v>
      </c>
      <c r="I197" s="2">
        <v>3</v>
      </c>
      <c r="J197" s="1" t="s">
        <v>11</v>
      </c>
      <c r="O197" s="19"/>
      <c r="P197" s="9"/>
      <c r="Q197" s="9"/>
      <c r="R197" s="50"/>
      <c r="S197" s="50"/>
      <c r="Z197" s="46"/>
      <c r="AE197" s="10"/>
    </row>
    <row r="198" spans="1:31" ht="7.5" customHeight="1" x14ac:dyDescent="0.2">
      <c r="B198" s="1" t="s">
        <v>134</v>
      </c>
      <c r="C198" s="46" t="s">
        <v>17</v>
      </c>
      <c r="D198" s="46" t="s">
        <v>64</v>
      </c>
      <c r="E198" s="46">
        <v>5.5</v>
      </c>
      <c r="F198" s="2">
        <v>7400</v>
      </c>
      <c r="G198" s="2">
        <v>8300</v>
      </c>
      <c r="H198" s="2">
        <v>3</v>
      </c>
      <c r="I198" s="2">
        <v>3</v>
      </c>
      <c r="J198" s="1" t="s">
        <v>11</v>
      </c>
      <c r="O198" s="19"/>
      <c r="P198" s="9"/>
      <c r="Q198" s="9"/>
      <c r="R198" s="50"/>
      <c r="S198" s="50"/>
      <c r="Z198" s="46"/>
      <c r="AE198" s="10"/>
    </row>
    <row r="199" spans="1:31" ht="7.5" customHeight="1" x14ac:dyDescent="0.2">
      <c r="F199" s="2"/>
      <c r="G199" s="2"/>
      <c r="H199" s="2"/>
      <c r="I199" s="2"/>
      <c r="O199" s="19"/>
      <c r="R199" s="50"/>
      <c r="S199" s="50"/>
      <c r="Z199" s="46"/>
      <c r="AE199" s="10"/>
    </row>
    <row r="200" spans="1:31" ht="7.5" customHeight="1" x14ac:dyDescent="0.2">
      <c r="A200" s="4" t="s">
        <v>43</v>
      </c>
      <c r="B200" s="1" t="s">
        <v>134</v>
      </c>
      <c r="C200" s="46" t="s">
        <v>17</v>
      </c>
      <c r="D200" s="46" t="s">
        <v>84</v>
      </c>
      <c r="E200" s="46">
        <v>0</v>
      </c>
      <c r="F200" s="2">
        <v>8100</v>
      </c>
      <c r="G200" s="2">
        <v>7500</v>
      </c>
      <c r="H200" s="2">
        <v>3</v>
      </c>
      <c r="I200" s="2">
        <v>3</v>
      </c>
      <c r="J200" s="1" t="s">
        <v>11</v>
      </c>
      <c r="O200" s="19"/>
      <c r="R200" s="50"/>
      <c r="S200" s="50"/>
      <c r="Z200" s="46"/>
      <c r="AE200" s="10"/>
    </row>
    <row r="201" spans="1:31" ht="7.5" customHeight="1" x14ac:dyDescent="0.2">
      <c r="B201" s="1" t="s">
        <v>134</v>
      </c>
      <c r="C201" s="46" t="s">
        <v>17</v>
      </c>
      <c r="D201" s="46" t="s">
        <v>85</v>
      </c>
      <c r="E201" s="17">
        <v>1.75</v>
      </c>
      <c r="F201" s="2">
        <v>7500</v>
      </c>
      <c r="G201" s="2">
        <v>8500</v>
      </c>
      <c r="H201" s="2">
        <v>3</v>
      </c>
      <c r="I201" s="2">
        <v>3</v>
      </c>
      <c r="J201" s="1" t="s">
        <v>11</v>
      </c>
      <c r="O201" s="19"/>
      <c r="P201" s="9"/>
      <c r="Q201" s="9"/>
      <c r="R201" s="50"/>
      <c r="S201" s="50"/>
      <c r="Z201" s="46"/>
      <c r="AE201" s="10"/>
    </row>
    <row r="202" spans="1:31" ht="7.5" customHeight="1" x14ac:dyDescent="0.2">
      <c r="A202" s="1"/>
      <c r="B202" s="1" t="s">
        <v>134</v>
      </c>
      <c r="C202" s="46" t="s">
        <v>17</v>
      </c>
      <c r="D202" s="46" t="s">
        <v>64</v>
      </c>
      <c r="E202" s="46">
        <v>5.5</v>
      </c>
      <c r="F202" s="2">
        <v>7400</v>
      </c>
      <c r="G202" s="2">
        <v>8100</v>
      </c>
      <c r="H202" s="2">
        <v>3</v>
      </c>
      <c r="I202" s="2">
        <v>3</v>
      </c>
      <c r="J202" s="1" t="s">
        <v>11</v>
      </c>
      <c r="O202" s="19"/>
      <c r="P202" s="9"/>
      <c r="Q202" s="9"/>
      <c r="R202" s="50"/>
      <c r="S202" s="50"/>
      <c r="Z202" s="46"/>
      <c r="AE202" s="46"/>
    </row>
    <row r="203" spans="1:31" ht="7.5" customHeight="1" x14ac:dyDescent="0.2">
      <c r="A203" s="1"/>
      <c r="F203" s="2"/>
      <c r="G203" s="2"/>
      <c r="H203" s="2"/>
      <c r="I203" s="2"/>
      <c r="O203" s="19"/>
      <c r="R203" s="50"/>
      <c r="S203" s="50"/>
      <c r="Z203" s="46"/>
      <c r="AE203" s="46"/>
    </row>
    <row r="204" spans="1:31" s="9" customFormat="1" ht="7.5" customHeight="1" x14ac:dyDescent="0.2">
      <c r="A204" s="6" t="s">
        <v>18</v>
      </c>
      <c r="B204" s="9" t="s">
        <v>37</v>
      </c>
      <c r="C204" s="10" t="s">
        <v>16</v>
      </c>
      <c r="D204" s="10" t="s">
        <v>73</v>
      </c>
      <c r="E204" s="12">
        <v>0</v>
      </c>
      <c r="F204" s="11">
        <v>1319.7666666666667</v>
      </c>
      <c r="G204" s="11">
        <v>1128.0333333333335</v>
      </c>
      <c r="H204" s="10">
        <v>3</v>
      </c>
      <c r="I204" s="11">
        <v>3</v>
      </c>
      <c r="J204" s="9" t="s">
        <v>213</v>
      </c>
      <c r="K204" s="1"/>
      <c r="O204" s="15"/>
      <c r="R204" s="50"/>
      <c r="S204" s="50"/>
      <c r="Z204" s="10"/>
      <c r="AE204" s="10"/>
    </row>
    <row r="205" spans="1:31" s="9" customFormat="1" ht="7.5" customHeight="1" x14ac:dyDescent="0.2">
      <c r="A205" s="6"/>
      <c r="B205" s="9" t="s">
        <v>37</v>
      </c>
      <c r="C205" s="10" t="s">
        <v>16</v>
      </c>
      <c r="D205" s="32" t="s">
        <v>113</v>
      </c>
      <c r="E205" s="12">
        <v>1</v>
      </c>
      <c r="F205" s="11">
        <v>1364.5183333333332</v>
      </c>
      <c r="G205" s="11">
        <v>1195.0583333333334</v>
      </c>
      <c r="H205" s="10">
        <v>3</v>
      </c>
      <c r="I205" s="11">
        <v>3</v>
      </c>
      <c r="J205" s="9" t="s">
        <v>213</v>
      </c>
      <c r="K205" s="1"/>
      <c r="O205" s="15"/>
      <c r="R205" s="50"/>
      <c r="S205" s="50"/>
      <c r="Z205" s="10"/>
      <c r="AE205" s="10"/>
    </row>
    <row r="206" spans="1:31" s="9" customFormat="1" ht="7.5" customHeight="1" x14ac:dyDescent="0.2">
      <c r="A206" s="6"/>
      <c r="B206" s="9" t="s">
        <v>37</v>
      </c>
      <c r="C206" s="10" t="s">
        <v>16</v>
      </c>
      <c r="D206" s="32" t="s">
        <v>114</v>
      </c>
      <c r="E206" s="12">
        <v>2</v>
      </c>
      <c r="F206" s="11">
        <v>1524.4083499999999</v>
      </c>
      <c r="G206" s="11">
        <v>1295.0502333333334</v>
      </c>
      <c r="H206" s="10">
        <v>3</v>
      </c>
      <c r="I206" s="11">
        <v>3</v>
      </c>
      <c r="J206" s="9" t="s">
        <v>213</v>
      </c>
      <c r="K206" s="1"/>
      <c r="O206" s="15"/>
      <c r="R206" s="50"/>
      <c r="S206" s="50"/>
      <c r="Z206" s="10"/>
      <c r="AE206" s="10"/>
    </row>
    <row r="207" spans="1:31" s="9" customFormat="1" ht="7.5" customHeight="1" x14ac:dyDescent="0.2">
      <c r="A207" s="6"/>
      <c r="B207" s="9" t="s">
        <v>37</v>
      </c>
      <c r="C207" s="10" t="s">
        <v>16</v>
      </c>
      <c r="D207" s="32" t="s">
        <v>115</v>
      </c>
      <c r="E207" s="12">
        <v>4</v>
      </c>
      <c r="F207" s="2">
        <v>1629.3773567039018</v>
      </c>
      <c r="G207" s="2">
        <v>1377.4895754427387</v>
      </c>
      <c r="H207" s="10">
        <v>3</v>
      </c>
      <c r="I207" s="11">
        <v>3</v>
      </c>
      <c r="J207" s="9" t="s">
        <v>213</v>
      </c>
      <c r="K207" s="1"/>
      <c r="O207" s="15"/>
      <c r="R207" s="50"/>
      <c r="S207" s="50"/>
      <c r="Z207" s="10"/>
      <c r="AE207" s="10"/>
    </row>
    <row r="208" spans="1:31" s="9" customFormat="1" ht="7.5" customHeight="1" x14ac:dyDescent="0.2">
      <c r="A208" s="6"/>
      <c r="B208" s="9" t="s">
        <v>37</v>
      </c>
      <c r="C208" s="10" t="s">
        <v>16</v>
      </c>
      <c r="D208" s="32" t="s">
        <v>80</v>
      </c>
      <c r="E208" s="12">
        <v>5</v>
      </c>
      <c r="F208" s="11">
        <v>1646.9291999999998</v>
      </c>
      <c r="G208" s="11">
        <v>1479.6399333333331</v>
      </c>
      <c r="H208" s="10">
        <v>3</v>
      </c>
      <c r="I208" s="11">
        <v>3</v>
      </c>
      <c r="J208" s="9" t="s">
        <v>213</v>
      </c>
      <c r="K208" s="1"/>
      <c r="O208" s="15"/>
      <c r="R208" s="50"/>
      <c r="S208" s="50"/>
      <c r="Z208" s="10"/>
      <c r="AE208" s="10"/>
    </row>
    <row r="209" spans="1:31" s="9" customFormat="1" ht="7.5" customHeight="1" x14ac:dyDescent="0.2">
      <c r="A209" s="6"/>
      <c r="C209" s="10"/>
      <c r="D209" s="32"/>
      <c r="E209" s="12"/>
      <c r="F209" s="11"/>
      <c r="G209" s="11"/>
      <c r="H209" s="10"/>
      <c r="I209" s="11"/>
      <c r="K209" s="1"/>
      <c r="O209" s="15"/>
      <c r="R209" s="50"/>
      <c r="S209" s="50"/>
      <c r="Z209" s="10"/>
      <c r="AE209" s="10"/>
    </row>
    <row r="210" spans="1:31" s="9" customFormat="1" ht="7.5" customHeight="1" x14ac:dyDescent="0.2">
      <c r="A210" s="6" t="s">
        <v>19</v>
      </c>
      <c r="B210" s="9" t="s">
        <v>37</v>
      </c>
      <c r="C210" s="10" t="s">
        <v>16</v>
      </c>
      <c r="D210" s="10" t="s">
        <v>73</v>
      </c>
      <c r="E210" s="12">
        <v>0</v>
      </c>
      <c r="F210" s="11">
        <v>1251.8</v>
      </c>
      <c r="G210" s="11">
        <v>1165.2333333333333</v>
      </c>
      <c r="H210" s="10">
        <v>3</v>
      </c>
      <c r="I210" s="11">
        <v>3</v>
      </c>
      <c r="J210" s="9" t="s">
        <v>213</v>
      </c>
      <c r="K210" s="1"/>
      <c r="O210" s="15"/>
      <c r="R210" s="50"/>
      <c r="S210" s="50"/>
      <c r="Z210" s="10"/>
      <c r="AE210" s="10"/>
    </row>
    <row r="211" spans="1:31" s="9" customFormat="1" ht="7.5" customHeight="1" x14ac:dyDescent="0.2">
      <c r="A211" s="6"/>
      <c r="B211" s="9" t="s">
        <v>37</v>
      </c>
      <c r="C211" s="10" t="s">
        <v>16</v>
      </c>
      <c r="D211" s="32" t="s">
        <v>113</v>
      </c>
      <c r="E211" s="12">
        <v>1</v>
      </c>
      <c r="F211" s="11">
        <v>1429.2149999999999</v>
      </c>
      <c r="G211" s="11">
        <v>1213.325</v>
      </c>
      <c r="H211" s="10">
        <v>3</v>
      </c>
      <c r="I211" s="11">
        <v>3</v>
      </c>
      <c r="J211" s="9" t="s">
        <v>213</v>
      </c>
      <c r="K211" s="1"/>
      <c r="O211" s="15"/>
      <c r="R211" s="50"/>
      <c r="S211" s="50"/>
      <c r="Z211" s="10"/>
      <c r="AE211" s="10"/>
    </row>
    <row r="212" spans="1:31" s="9" customFormat="1" ht="7.5" customHeight="1" x14ac:dyDescent="0.2">
      <c r="A212" s="6"/>
      <c r="B212" s="9" t="s">
        <v>37</v>
      </c>
      <c r="C212" s="10" t="s">
        <v>16</v>
      </c>
      <c r="D212" s="32" t="s">
        <v>114</v>
      </c>
      <c r="E212" s="12">
        <v>2</v>
      </c>
      <c r="F212" s="11">
        <v>1405.2082833333334</v>
      </c>
      <c r="G212" s="11">
        <v>1084.26115</v>
      </c>
      <c r="H212" s="10">
        <v>3</v>
      </c>
      <c r="I212" s="11">
        <v>3</v>
      </c>
      <c r="J212" s="9" t="s">
        <v>213</v>
      </c>
      <c r="K212" s="1"/>
      <c r="O212" s="15"/>
      <c r="R212" s="50"/>
      <c r="S212" s="50"/>
      <c r="Z212" s="10"/>
      <c r="AE212" s="10"/>
    </row>
    <row r="213" spans="1:31" s="9" customFormat="1" ht="7.5" customHeight="1" x14ac:dyDescent="0.2">
      <c r="A213" s="6"/>
      <c r="B213" s="9" t="s">
        <v>37</v>
      </c>
      <c r="C213" s="10" t="s">
        <v>16</v>
      </c>
      <c r="D213" s="32" t="s">
        <v>115</v>
      </c>
      <c r="E213" s="12">
        <v>4</v>
      </c>
      <c r="F213" s="2">
        <v>1634.5645137894401</v>
      </c>
      <c r="G213" s="2">
        <v>1431.2596072398974</v>
      </c>
      <c r="H213" s="10">
        <v>3</v>
      </c>
      <c r="I213" s="11">
        <v>3</v>
      </c>
      <c r="J213" s="9" t="s">
        <v>213</v>
      </c>
      <c r="K213" s="1"/>
      <c r="O213" s="15"/>
      <c r="R213" s="50"/>
      <c r="S213" s="50"/>
      <c r="Z213" s="10"/>
      <c r="AE213" s="10"/>
    </row>
    <row r="214" spans="1:31" s="9" customFormat="1" ht="7.5" customHeight="1" x14ac:dyDescent="0.2">
      <c r="A214" s="6"/>
      <c r="B214" s="9" t="s">
        <v>37</v>
      </c>
      <c r="C214" s="10" t="s">
        <v>16</v>
      </c>
      <c r="D214" s="32" t="s">
        <v>80</v>
      </c>
      <c r="E214" s="12">
        <v>5</v>
      </c>
      <c r="F214" s="11">
        <v>1686.1117777777774</v>
      </c>
      <c r="G214" s="11">
        <v>1370.2392666666667</v>
      </c>
      <c r="H214" s="10">
        <v>3</v>
      </c>
      <c r="I214" s="11">
        <v>3</v>
      </c>
      <c r="J214" s="9" t="s">
        <v>213</v>
      </c>
      <c r="K214" s="1"/>
      <c r="O214" s="15"/>
      <c r="R214" s="50"/>
      <c r="S214" s="50"/>
      <c r="Z214" s="10"/>
      <c r="AE214" s="10"/>
    </row>
    <row r="215" spans="1:31" s="9" customFormat="1" ht="7.5" customHeight="1" x14ac:dyDescent="0.2">
      <c r="A215" s="6"/>
      <c r="C215" s="10"/>
      <c r="D215" s="32"/>
      <c r="E215" s="12"/>
      <c r="F215" s="11"/>
      <c r="G215" s="11"/>
      <c r="H215" s="10"/>
      <c r="I215" s="11"/>
      <c r="K215" s="1"/>
      <c r="O215" s="15"/>
      <c r="R215" s="50"/>
      <c r="S215" s="50"/>
      <c r="Z215" s="10"/>
      <c r="AE215" s="10"/>
    </row>
    <row r="216" spans="1:31" s="9" customFormat="1" ht="7.5" customHeight="1" x14ac:dyDescent="0.2">
      <c r="A216" s="6" t="s">
        <v>20</v>
      </c>
      <c r="B216" s="9" t="s">
        <v>37</v>
      </c>
      <c r="C216" s="10" t="s">
        <v>16</v>
      </c>
      <c r="D216" s="10" t="s">
        <v>73</v>
      </c>
      <c r="E216" s="12">
        <v>0</v>
      </c>
      <c r="F216" s="11">
        <v>1379.45</v>
      </c>
      <c r="G216" s="11">
        <v>1149.25</v>
      </c>
      <c r="H216" s="10">
        <v>3</v>
      </c>
      <c r="I216" s="11">
        <v>3</v>
      </c>
      <c r="J216" s="9" t="s">
        <v>213</v>
      </c>
      <c r="K216" s="1"/>
      <c r="O216" s="15"/>
      <c r="R216" s="50"/>
      <c r="S216" s="50"/>
      <c r="Z216" s="10"/>
      <c r="AE216" s="10"/>
    </row>
    <row r="217" spans="1:31" s="9" customFormat="1" ht="7.5" customHeight="1" x14ac:dyDescent="0.2">
      <c r="A217" s="6"/>
      <c r="B217" s="9" t="s">
        <v>37</v>
      </c>
      <c r="C217" s="10" t="s">
        <v>16</v>
      </c>
      <c r="D217" s="32" t="s">
        <v>113</v>
      </c>
      <c r="E217" s="12">
        <v>1</v>
      </c>
      <c r="F217" s="11">
        <v>1457.7983333333334</v>
      </c>
      <c r="G217" s="11">
        <v>1169.0266666666666</v>
      </c>
      <c r="H217" s="10">
        <v>3</v>
      </c>
      <c r="I217" s="11">
        <v>3</v>
      </c>
      <c r="J217" s="9" t="s">
        <v>213</v>
      </c>
      <c r="K217" s="1"/>
      <c r="O217" s="15"/>
      <c r="R217" s="50"/>
      <c r="S217" s="50"/>
      <c r="Z217" s="10"/>
      <c r="AE217" s="10"/>
    </row>
    <row r="218" spans="1:31" s="9" customFormat="1" ht="7.5" customHeight="1" x14ac:dyDescent="0.2">
      <c r="A218" s="6"/>
      <c r="B218" s="9" t="s">
        <v>37</v>
      </c>
      <c r="C218" s="10" t="s">
        <v>16</v>
      </c>
      <c r="D218" s="32" t="s">
        <v>114</v>
      </c>
      <c r="E218" s="12">
        <v>2</v>
      </c>
      <c r="F218" s="11">
        <v>1534.1099666666664</v>
      </c>
      <c r="G218" s="11">
        <v>1111.6151500000001</v>
      </c>
      <c r="H218" s="10">
        <v>3</v>
      </c>
      <c r="I218" s="11">
        <v>3</v>
      </c>
      <c r="J218" s="9" t="s">
        <v>213</v>
      </c>
      <c r="K218" s="1"/>
      <c r="O218" s="15"/>
      <c r="R218" s="50"/>
      <c r="S218" s="50"/>
      <c r="Z218" s="10"/>
      <c r="AE218" s="10"/>
    </row>
    <row r="219" spans="1:31" s="9" customFormat="1" ht="7.5" customHeight="1" x14ac:dyDescent="0.2">
      <c r="A219" s="6"/>
      <c r="B219" s="9" t="s">
        <v>37</v>
      </c>
      <c r="C219" s="10" t="s">
        <v>16</v>
      </c>
      <c r="D219" s="32" t="s">
        <v>115</v>
      </c>
      <c r="E219" s="12">
        <v>4</v>
      </c>
      <c r="F219" s="2">
        <v>1518.4140734181783</v>
      </c>
      <c r="G219" s="2">
        <v>1246.4650088700357</v>
      </c>
      <c r="H219" s="10">
        <v>3</v>
      </c>
      <c r="I219" s="11">
        <v>3</v>
      </c>
      <c r="J219" s="9" t="s">
        <v>213</v>
      </c>
      <c r="K219" s="1"/>
      <c r="O219" s="15"/>
      <c r="R219" s="50"/>
      <c r="S219" s="50"/>
      <c r="Z219" s="10"/>
      <c r="AE219" s="10"/>
    </row>
    <row r="220" spans="1:31" s="9" customFormat="1" ht="7.5" customHeight="1" x14ac:dyDescent="0.2">
      <c r="A220" s="6"/>
      <c r="B220" s="9" t="s">
        <v>37</v>
      </c>
      <c r="C220" s="10" t="s">
        <v>16</v>
      </c>
      <c r="D220" s="32" t="s">
        <v>80</v>
      </c>
      <c r="E220" s="12">
        <v>5</v>
      </c>
      <c r="F220" s="11">
        <v>1508.7230666666665</v>
      </c>
      <c r="G220" s="11">
        <v>1343.9469555555554</v>
      </c>
      <c r="H220" s="10">
        <v>3</v>
      </c>
      <c r="I220" s="11">
        <v>3</v>
      </c>
      <c r="J220" s="9" t="s">
        <v>213</v>
      </c>
      <c r="K220" s="1"/>
      <c r="O220" s="15"/>
      <c r="R220" s="50"/>
      <c r="S220" s="50"/>
      <c r="Z220" s="10"/>
      <c r="AE220" s="10"/>
    </row>
    <row r="221" spans="1:31" ht="7.5" customHeight="1" x14ac:dyDescent="0.2">
      <c r="A221" s="1"/>
      <c r="D221" s="32"/>
      <c r="F221" s="2"/>
      <c r="G221" s="2"/>
      <c r="H221" s="2"/>
      <c r="I221" s="2"/>
      <c r="O221" s="19"/>
      <c r="R221" s="50"/>
      <c r="S221" s="50"/>
      <c r="Z221" s="46"/>
      <c r="AE221" s="46"/>
    </row>
    <row r="222" spans="1:31" s="9" customFormat="1" ht="7.5" customHeight="1" x14ac:dyDescent="0.2">
      <c r="A222" s="4" t="s">
        <v>33</v>
      </c>
      <c r="B222" s="9" t="s">
        <v>10</v>
      </c>
      <c r="C222" s="10" t="s">
        <v>23</v>
      </c>
      <c r="D222" s="10" t="s">
        <v>63</v>
      </c>
      <c r="E222" s="11">
        <v>0</v>
      </c>
      <c r="F222" s="11">
        <v>617</v>
      </c>
      <c r="G222" s="11">
        <v>645</v>
      </c>
      <c r="H222" s="11">
        <v>3</v>
      </c>
      <c r="I222" s="11">
        <v>3</v>
      </c>
      <c r="J222" s="9" t="s">
        <v>34</v>
      </c>
      <c r="K222" s="1"/>
      <c r="O222" s="15"/>
      <c r="R222" s="50"/>
      <c r="S222" s="50"/>
      <c r="Y222" s="10"/>
      <c r="AE222" s="10"/>
    </row>
    <row r="223" spans="1:31" s="9" customFormat="1" ht="7.5" customHeight="1" x14ac:dyDescent="0.2">
      <c r="A223" s="4"/>
      <c r="B223" s="9" t="s">
        <v>10</v>
      </c>
      <c r="C223" s="10" t="s">
        <v>23</v>
      </c>
      <c r="D223" s="10" t="s">
        <v>89</v>
      </c>
      <c r="E223" s="11">
        <v>1</v>
      </c>
      <c r="F223" s="11">
        <v>527</v>
      </c>
      <c r="G223" s="11">
        <v>542</v>
      </c>
      <c r="H223" s="11">
        <v>3</v>
      </c>
      <c r="I223" s="11">
        <v>3</v>
      </c>
      <c r="J223" s="9" t="s">
        <v>34</v>
      </c>
      <c r="K223" s="1"/>
      <c r="O223" s="15"/>
      <c r="R223" s="50"/>
      <c r="S223" s="50"/>
      <c r="Y223" s="10"/>
      <c r="AE223" s="10"/>
    </row>
    <row r="224" spans="1:31" s="9" customFormat="1" ht="7.5" customHeight="1" x14ac:dyDescent="0.2">
      <c r="A224" s="4"/>
      <c r="B224" s="9" t="s">
        <v>10</v>
      </c>
      <c r="C224" s="10" t="s">
        <v>23</v>
      </c>
      <c r="D224" s="10" t="s">
        <v>90</v>
      </c>
      <c r="E224" s="11">
        <v>2</v>
      </c>
      <c r="F224" s="11">
        <v>488</v>
      </c>
      <c r="G224" s="11">
        <v>522</v>
      </c>
      <c r="H224" s="11">
        <v>3</v>
      </c>
      <c r="I224" s="11">
        <v>3</v>
      </c>
      <c r="J224" s="9" t="s">
        <v>34</v>
      </c>
      <c r="K224" s="1"/>
      <c r="O224" s="15"/>
      <c r="R224" s="50"/>
      <c r="S224" s="50"/>
      <c r="Y224" s="10"/>
      <c r="AE224" s="10"/>
    </row>
    <row r="225" spans="1:49" s="9" customFormat="1" ht="7.5" customHeight="1" x14ac:dyDescent="0.2">
      <c r="A225" s="4"/>
      <c r="B225" s="9" t="s">
        <v>10</v>
      </c>
      <c r="C225" s="10" t="s">
        <v>23</v>
      </c>
      <c r="D225" s="10" t="s">
        <v>91</v>
      </c>
      <c r="E225" s="11">
        <v>3</v>
      </c>
      <c r="F225" s="11">
        <v>618</v>
      </c>
      <c r="G225" s="11">
        <v>616</v>
      </c>
      <c r="H225" s="11">
        <v>3</v>
      </c>
      <c r="I225" s="11">
        <v>3</v>
      </c>
      <c r="J225" s="9" t="s">
        <v>34</v>
      </c>
      <c r="K225" s="1"/>
      <c r="O225" s="15"/>
      <c r="R225" s="50"/>
      <c r="S225" s="50"/>
      <c r="Y225" s="10"/>
      <c r="AE225" s="10"/>
    </row>
    <row r="226" spans="1:49" s="9" customFormat="1" ht="7.5" customHeight="1" x14ac:dyDescent="0.2">
      <c r="A226" s="4"/>
      <c r="B226" s="9" t="s">
        <v>10</v>
      </c>
      <c r="C226" s="10" t="s">
        <v>23</v>
      </c>
      <c r="D226" s="10" t="s">
        <v>92</v>
      </c>
      <c r="E226" s="11">
        <v>4</v>
      </c>
      <c r="F226" s="11">
        <v>603</v>
      </c>
      <c r="G226" s="11">
        <v>593</v>
      </c>
      <c r="H226" s="11">
        <v>3</v>
      </c>
      <c r="I226" s="11">
        <v>3</v>
      </c>
      <c r="J226" s="9" t="s">
        <v>34</v>
      </c>
      <c r="K226" s="1"/>
      <c r="O226" s="15"/>
      <c r="R226" s="50"/>
      <c r="S226" s="50"/>
      <c r="Y226" s="10"/>
      <c r="AE226" s="10"/>
    </row>
    <row r="227" spans="1:49" ht="7.5" customHeight="1" x14ac:dyDescent="0.2">
      <c r="A227" s="1"/>
      <c r="D227" s="32"/>
      <c r="F227" s="2"/>
      <c r="G227" s="2"/>
      <c r="H227" s="2"/>
      <c r="I227" s="2"/>
      <c r="O227" s="19"/>
      <c r="R227" s="50"/>
      <c r="S227" s="50"/>
      <c r="Z227" s="46"/>
      <c r="AE227" s="46"/>
    </row>
    <row r="228" spans="1:49" ht="7.5" customHeight="1" x14ac:dyDescent="0.2">
      <c r="A228" s="4" t="s">
        <v>172</v>
      </c>
      <c r="B228" s="1" t="s">
        <v>170</v>
      </c>
      <c r="C228" s="46" t="s">
        <v>171</v>
      </c>
      <c r="D228" s="10" t="s">
        <v>173</v>
      </c>
      <c r="E228" s="17">
        <v>0</v>
      </c>
      <c r="F228" s="2">
        <v>4802.8849706053734</v>
      </c>
      <c r="G228" s="2">
        <v>4141.9775108496351</v>
      </c>
      <c r="H228" s="2">
        <v>3</v>
      </c>
      <c r="I228" s="2">
        <v>3</v>
      </c>
      <c r="J228" s="1" t="s">
        <v>211</v>
      </c>
      <c r="K228" s="1" t="s">
        <v>177</v>
      </c>
      <c r="O228" s="19"/>
      <c r="R228" s="50"/>
      <c r="S228" s="50"/>
      <c r="Z228" s="46"/>
      <c r="AE228" s="46"/>
    </row>
    <row r="229" spans="1:49" ht="7.5" customHeight="1" x14ac:dyDescent="0.2">
      <c r="A229" s="1"/>
      <c r="B229" s="1" t="s">
        <v>170</v>
      </c>
      <c r="C229" s="46" t="s">
        <v>171</v>
      </c>
      <c r="D229" s="10" t="s">
        <v>174</v>
      </c>
      <c r="E229" s="17">
        <v>5</v>
      </c>
      <c r="F229" s="2">
        <v>4671.1215808242559</v>
      </c>
      <c r="G229" s="2">
        <v>4099.9672776460648</v>
      </c>
      <c r="H229" s="2">
        <v>3</v>
      </c>
      <c r="I229" s="2">
        <v>3</v>
      </c>
      <c r="J229" s="1" t="s">
        <v>211</v>
      </c>
      <c r="K229" s="1" t="s">
        <v>176</v>
      </c>
      <c r="O229" s="19"/>
      <c r="R229" s="50"/>
      <c r="S229" s="50"/>
      <c r="Z229" s="46"/>
      <c r="AE229" s="46"/>
    </row>
    <row r="230" spans="1:49" ht="7.5" customHeight="1" x14ac:dyDescent="0.2">
      <c r="A230" s="1"/>
      <c r="B230" s="1" t="s">
        <v>170</v>
      </c>
      <c r="C230" s="46" t="s">
        <v>171</v>
      </c>
      <c r="D230" s="10" t="s">
        <v>175</v>
      </c>
      <c r="E230" s="17">
        <v>6</v>
      </c>
      <c r="F230" s="2">
        <v>4437.4676398932934</v>
      </c>
      <c r="G230" s="2">
        <v>3836.1739506324134</v>
      </c>
      <c r="H230" s="2">
        <v>3</v>
      </c>
      <c r="I230" s="2">
        <v>3</v>
      </c>
      <c r="J230" s="1" t="s">
        <v>211</v>
      </c>
      <c r="K230" s="1" t="s">
        <v>178</v>
      </c>
      <c r="O230" s="19"/>
      <c r="R230" s="50"/>
      <c r="S230" s="50"/>
      <c r="Z230" s="46"/>
      <c r="AE230" s="46"/>
    </row>
    <row r="231" spans="1:49" ht="7.5" customHeight="1" x14ac:dyDescent="0.2">
      <c r="A231" s="1"/>
      <c r="D231" s="32"/>
      <c r="F231" s="2"/>
      <c r="G231" s="2"/>
      <c r="H231" s="2"/>
      <c r="I231" s="2"/>
      <c r="O231" s="19"/>
      <c r="R231" s="50"/>
      <c r="S231" s="50"/>
      <c r="Z231" s="46"/>
      <c r="AE231" s="46"/>
    </row>
    <row r="232" spans="1:49" ht="7.5" customHeight="1" x14ac:dyDescent="0.2">
      <c r="A232" s="4" t="s">
        <v>164</v>
      </c>
      <c r="B232" s="9" t="s">
        <v>184</v>
      </c>
      <c r="C232" s="10" t="s">
        <v>16</v>
      </c>
      <c r="D232" s="32" t="s">
        <v>116</v>
      </c>
      <c r="E232" s="12">
        <v>2</v>
      </c>
      <c r="F232" s="11">
        <v>2878.48</v>
      </c>
      <c r="G232" s="11">
        <v>2861.72</v>
      </c>
      <c r="H232" s="10">
        <v>3</v>
      </c>
      <c r="I232" s="10">
        <v>3</v>
      </c>
      <c r="J232" s="1" t="s">
        <v>211</v>
      </c>
      <c r="L232" s="9"/>
      <c r="M232" s="9"/>
      <c r="N232" s="9"/>
      <c r="O232" s="15"/>
      <c r="P232" s="9"/>
      <c r="Q232" s="9"/>
      <c r="R232" s="50"/>
      <c r="S232" s="50"/>
      <c r="T232" s="9"/>
      <c r="U232" s="9"/>
      <c r="V232" s="9"/>
      <c r="W232" s="9"/>
      <c r="X232" s="9"/>
      <c r="Y232" s="10"/>
      <c r="Z232" s="9"/>
      <c r="AA232" s="9"/>
      <c r="AB232" s="9"/>
      <c r="AC232" s="9"/>
      <c r="AD232" s="9"/>
      <c r="AE232" s="10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</row>
    <row r="233" spans="1:49" ht="7.5" customHeight="1" x14ac:dyDescent="0.2">
      <c r="B233" s="9" t="s">
        <v>184</v>
      </c>
      <c r="C233" s="10" t="s">
        <v>16</v>
      </c>
      <c r="D233" s="32" t="s">
        <v>110</v>
      </c>
      <c r="E233" s="12">
        <v>3</v>
      </c>
      <c r="F233" s="11">
        <v>2796</v>
      </c>
      <c r="G233" s="11">
        <v>3584</v>
      </c>
      <c r="H233" s="10">
        <v>3</v>
      </c>
      <c r="I233" s="10">
        <v>3</v>
      </c>
      <c r="J233" s="1" t="s">
        <v>211</v>
      </c>
      <c r="L233" s="9"/>
      <c r="M233" s="9"/>
      <c r="N233" s="9"/>
      <c r="O233" s="15"/>
      <c r="P233" s="9"/>
      <c r="Q233" s="9"/>
      <c r="R233" s="50"/>
      <c r="S233" s="50"/>
      <c r="T233" s="9"/>
      <c r="U233" s="9"/>
      <c r="V233" s="9"/>
      <c r="W233" s="9"/>
      <c r="X233" s="9"/>
      <c r="Y233" s="10"/>
      <c r="Z233" s="9"/>
      <c r="AA233" s="9"/>
      <c r="AB233" s="9"/>
      <c r="AC233" s="9"/>
      <c r="AD233" s="9"/>
      <c r="AE233" s="10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</row>
    <row r="234" spans="1:49" ht="7.5" customHeight="1" x14ac:dyDescent="0.2">
      <c r="B234" s="9" t="s">
        <v>184</v>
      </c>
      <c r="C234" s="10" t="s">
        <v>16</v>
      </c>
      <c r="D234" s="32" t="s">
        <v>75</v>
      </c>
      <c r="E234" s="12">
        <v>4</v>
      </c>
      <c r="F234" s="11">
        <v>2854.8154647491106</v>
      </c>
      <c r="G234" s="11">
        <v>2790.4893730742742</v>
      </c>
      <c r="H234" s="10">
        <v>3</v>
      </c>
      <c r="I234" s="10">
        <v>3</v>
      </c>
      <c r="J234" s="1" t="s">
        <v>211</v>
      </c>
      <c r="L234" s="9"/>
      <c r="M234" s="9"/>
      <c r="N234" s="9"/>
      <c r="O234" s="15"/>
      <c r="P234" s="9"/>
      <c r="Q234" s="9"/>
      <c r="R234" s="50"/>
      <c r="S234" s="50"/>
      <c r="T234" s="9"/>
      <c r="U234" s="9"/>
      <c r="V234" s="9"/>
      <c r="W234" s="9"/>
      <c r="X234" s="9"/>
      <c r="Y234" s="10"/>
      <c r="Z234" s="9"/>
      <c r="AA234" s="9"/>
      <c r="AB234" s="9"/>
      <c r="AC234" s="9"/>
      <c r="AD234" s="9"/>
      <c r="AE234" s="10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</row>
    <row r="235" spans="1:49" ht="7.5" customHeight="1" x14ac:dyDescent="0.2">
      <c r="B235" s="9" t="s">
        <v>184</v>
      </c>
      <c r="C235" s="10" t="s">
        <v>16</v>
      </c>
      <c r="D235" s="32" t="s">
        <v>68</v>
      </c>
      <c r="E235" s="12">
        <v>5</v>
      </c>
      <c r="F235" s="11">
        <v>3304.6037347690894</v>
      </c>
      <c r="G235" s="11">
        <v>3368.1706377292589</v>
      </c>
      <c r="H235" s="10">
        <v>3</v>
      </c>
      <c r="I235" s="10">
        <v>3</v>
      </c>
      <c r="J235" s="1" t="s">
        <v>211</v>
      </c>
      <c r="L235" s="9"/>
      <c r="M235" s="9"/>
      <c r="N235" s="9"/>
      <c r="O235" s="15"/>
      <c r="P235" s="9"/>
      <c r="Q235" s="9"/>
      <c r="R235" s="50"/>
      <c r="S235" s="50"/>
      <c r="T235" s="9"/>
      <c r="U235" s="9"/>
      <c r="V235" s="9"/>
      <c r="W235" s="9"/>
      <c r="X235" s="9"/>
      <c r="Y235" s="10"/>
      <c r="Z235" s="9"/>
      <c r="AA235" s="9"/>
      <c r="AB235" s="9"/>
      <c r="AC235" s="9"/>
      <c r="AD235" s="9"/>
      <c r="AE235" s="10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</row>
    <row r="236" spans="1:49" ht="7.5" customHeight="1" x14ac:dyDescent="0.2">
      <c r="B236" s="9" t="s">
        <v>184</v>
      </c>
      <c r="C236" s="10" t="s">
        <v>16</v>
      </c>
      <c r="D236" s="32" t="s">
        <v>117</v>
      </c>
      <c r="E236" s="12">
        <v>6</v>
      </c>
      <c r="F236" s="11">
        <v>2969.5091984963374</v>
      </c>
      <c r="G236" s="11">
        <v>2946.0561214719069</v>
      </c>
      <c r="H236" s="10">
        <v>3</v>
      </c>
      <c r="I236" s="10">
        <v>3</v>
      </c>
      <c r="J236" s="1" t="s">
        <v>211</v>
      </c>
      <c r="L236" s="9"/>
      <c r="M236" s="9"/>
      <c r="N236" s="9"/>
      <c r="O236" s="15"/>
      <c r="P236" s="9"/>
      <c r="Q236" s="9"/>
      <c r="R236" s="50"/>
      <c r="S236" s="50"/>
      <c r="T236" s="9"/>
      <c r="U236" s="9"/>
      <c r="V236" s="9"/>
      <c r="W236" s="9"/>
      <c r="X236" s="9"/>
      <c r="Y236" s="10"/>
      <c r="Z236" s="9"/>
      <c r="AA236" s="9"/>
      <c r="AB236" s="9"/>
      <c r="AC236" s="9"/>
      <c r="AD236" s="9"/>
      <c r="AE236" s="10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</row>
    <row r="237" spans="1:49" ht="7.5" customHeight="1" x14ac:dyDescent="0.2">
      <c r="B237" s="9" t="s">
        <v>184</v>
      </c>
      <c r="C237" s="10" t="s">
        <v>16</v>
      </c>
      <c r="D237" s="32" t="s">
        <v>72</v>
      </c>
      <c r="E237" s="12">
        <v>7</v>
      </c>
      <c r="F237" s="11">
        <v>2605.8935915534971</v>
      </c>
      <c r="G237" s="11">
        <v>2758.9107555776568</v>
      </c>
      <c r="H237" s="10">
        <v>3</v>
      </c>
      <c r="I237" s="10">
        <v>3</v>
      </c>
      <c r="J237" s="1" t="s">
        <v>211</v>
      </c>
      <c r="L237" s="9"/>
      <c r="M237" s="9"/>
      <c r="N237" s="9"/>
      <c r="O237" s="15"/>
      <c r="P237" s="9"/>
      <c r="Q237" s="9"/>
      <c r="R237" s="50"/>
      <c r="S237" s="50"/>
      <c r="T237" s="9"/>
      <c r="U237" s="9"/>
      <c r="V237" s="9"/>
      <c r="W237" s="9"/>
      <c r="X237" s="9"/>
      <c r="Y237" s="10"/>
      <c r="Z237" s="9"/>
      <c r="AA237" s="9"/>
      <c r="AB237" s="9"/>
      <c r="AC237" s="9"/>
      <c r="AD237" s="9"/>
      <c r="AE237" s="10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</row>
    <row r="238" spans="1:49" ht="7.5" customHeight="1" x14ac:dyDescent="0.2">
      <c r="B238" s="9" t="s">
        <v>184</v>
      </c>
      <c r="C238" s="10" t="s">
        <v>16</v>
      </c>
      <c r="D238" s="32" t="s">
        <v>118</v>
      </c>
      <c r="E238" s="12">
        <v>8</v>
      </c>
      <c r="F238" s="11">
        <v>3732.9616690998118</v>
      </c>
      <c r="G238" s="11">
        <v>3833.8450303828113</v>
      </c>
      <c r="H238" s="10">
        <v>3</v>
      </c>
      <c r="I238" s="10">
        <v>3</v>
      </c>
      <c r="J238" s="1" t="s">
        <v>211</v>
      </c>
      <c r="L238" s="9"/>
      <c r="M238" s="9"/>
      <c r="N238" s="9"/>
      <c r="O238" s="15"/>
      <c r="P238" s="9"/>
      <c r="Q238" s="9"/>
      <c r="R238" s="50"/>
      <c r="S238" s="50"/>
      <c r="T238" s="9"/>
      <c r="U238" s="9"/>
      <c r="V238" s="9"/>
      <c r="W238" s="9"/>
      <c r="X238" s="9"/>
      <c r="Y238" s="10"/>
      <c r="Z238" s="9"/>
      <c r="AA238" s="9"/>
      <c r="AB238" s="9"/>
      <c r="AC238" s="9"/>
      <c r="AD238" s="9"/>
      <c r="AE238" s="10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</row>
    <row r="239" spans="1:49" ht="7.5" customHeight="1" x14ac:dyDescent="0.2">
      <c r="B239" s="9" t="s">
        <v>184</v>
      </c>
      <c r="C239" s="10" t="s">
        <v>16</v>
      </c>
      <c r="D239" s="32" t="s">
        <v>119</v>
      </c>
      <c r="E239" s="12">
        <v>9</v>
      </c>
      <c r="F239" s="11">
        <v>3350.4</v>
      </c>
      <c r="G239" s="11">
        <v>3498.3</v>
      </c>
      <c r="H239" s="10">
        <v>3</v>
      </c>
      <c r="I239" s="10">
        <v>3</v>
      </c>
      <c r="J239" s="1" t="s">
        <v>211</v>
      </c>
      <c r="L239" s="9"/>
      <c r="M239" s="9"/>
      <c r="N239" s="9"/>
      <c r="O239" s="15"/>
      <c r="P239" s="9"/>
      <c r="Q239" s="9"/>
      <c r="R239" s="50"/>
      <c r="S239" s="50"/>
      <c r="T239" s="9"/>
      <c r="U239" s="9"/>
      <c r="V239" s="9"/>
      <c r="W239" s="9"/>
      <c r="X239" s="9"/>
      <c r="Y239" s="10"/>
      <c r="Z239" s="9"/>
      <c r="AA239" s="9"/>
      <c r="AB239" s="9"/>
      <c r="AC239" s="9"/>
      <c r="AD239" s="9"/>
      <c r="AE239" s="10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</row>
    <row r="240" spans="1:49" ht="7.5" customHeight="1" x14ac:dyDescent="0.2">
      <c r="B240" s="9" t="s">
        <v>184</v>
      </c>
      <c r="C240" s="10" t="s">
        <v>16</v>
      </c>
      <c r="D240" s="32" t="s">
        <v>120</v>
      </c>
      <c r="E240" s="12">
        <v>10</v>
      </c>
      <c r="F240" s="11">
        <v>3292.9458744474136</v>
      </c>
      <c r="G240" s="11">
        <v>3198.3367455508283</v>
      </c>
      <c r="H240" s="10">
        <v>3</v>
      </c>
      <c r="I240" s="10">
        <v>3</v>
      </c>
      <c r="J240" s="1" t="s">
        <v>211</v>
      </c>
      <c r="L240" s="9"/>
      <c r="M240" s="9"/>
      <c r="N240" s="9"/>
      <c r="O240" s="15"/>
      <c r="P240" s="9"/>
      <c r="Q240" s="9"/>
      <c r="R240" s="50"/>
      <c r="S240" s="50"/>
      <c r="T240" s="9"/>
      <c r="U240" s="9"/>
      <c r="V240" s="9"/>
      <c r="W240" s="9"/>
      <c r="X240" s="9"/>
      <c r="Y240" s="10"/>
      <c r="Z240" s="9"/>
      <c r="AA240" s="9"/>
      <c r="AB240" s="9"/>
      <c r="AC240" s="9"/>
      <c r="AD240" s="9"/>
      <c r="AE240" s="10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</row>
    <row r="241" spans="1:49" ht="7.5" customHeight="1" x14ac:dyDescent="0.2">
      <c r="B241" s="9"/>
      <c r="C241" s="10"/>
      <c r="D241" s="32"/>
      <c r="E241" s="12"/>
      <c r="F241" s="11"/>
      <c r="G241" s="11"/>
      <c r="H241" s="10"/>
      <c r="I241" s="10"/>
      <c r="L241" s="9"/>
      <c r="M241" s="9"/>
      <c r="N241" s="9"/>
      <c r="O241" s="15"/>
      <c r="P241" s="9"/>
      <c r="Q241" s="9"/>
      <c r="R241" s="50"/>
      <c r="S241" s="50"/>
      <c r="T241" s="9"/>
      <c r="U241" s="9"/>
      <c r="V241" s="9"/>
      <c r="W241" s="9"/>
      <c r="X241" s="9"/>
      <c r="Y241" s="10"/>
      <c r="Z241" s="9"/>
      <c r="AA241" s="9"/>
      <c r="AB241" s="9"/>
      <c r="AC241" s="9"/>
      <c r="AD241" s="9"/>
      <c r="AE241" s="10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</row>
    <row r="242" spans="1:49" ht="7.5" customHeight="1" x14ac:dyDescent="0.2">
      <c r="A242" s="4" t="s">
        <v>165</v>
      </c>
      <c r="B242" s="9" t="s">
        <v>184</v>
      </c>
      <c r="C242" s="10" t="s">
        <v>16</v>
      </c>
      <c r="D242" s="32" t="s">
        <v>116</v>
      </c>
      <c r="E242" s="12">
        <v>2</v>
      </c>
      <c r="F242" s="2">
        <v>3528</v>
      </c>
      <c r="G242" s="2">
        <v>3222.8</v>
      </c>
      <c r="H242" s="10">
        <v>3</v>
      </c>
      <c r="I242" s="10">
        <v>3</v>
      </c>
      <c r="J242" s="1" t="s">
        <v>211</v>
      </c>
      <c r="R242" s="50"/>
      <c r="S242" s="50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</row>
    <row r="243" spans="1:49" ht="7.5" customHeight="1" x14ac:dyDescent="0.2">
      <c r="B243" s="9" t="s">
        <v>184</v>
      </c>
      <c r="C243" s="10" t="s">
        <v>16</v>
      </c>
      <c r="D243" s="32" t="s">
        <v>110</v>
      </c>
      <c r="E243" s="12">
        <v>3</v>
      </c>
      <c r="F243" s="11">
        <v>3052</v>
      </c>
      <c r="G243" s="11">
        <v>3892</v>
      </c>
      <c r="H243" s="10">
        <v>3</v>
      </c>
      <c r="I243" s="10">
        <v>3</v>
      </c>
      <c r="J243" s="1" t="s">
        <v>211</v>
      </c>
      <c r="L243" s="9"/>
      <c r="M243" s="9"/>
      <c r="N243" s="9"/>
      <c r="O243" s="15"/>
      <c r="P243" s="9"/>
      <c r="Q243" s="9"/>
      <c r="R243" s="50"/>
      <c r="S243" s="50"/>
      <c r="T243" s="9"/>
      <c r="U243" s="9"/>
      <c r="V243" s="9"/>
      <c r="W243" s="9"/>
      <c r="X243" s="9"/>
      <c r="Y243" s="10"/>
      <c r="Z243" s="9"/>
      <c r="AA243" s="9"/>
      <c r="AB243" s="9"/>
      <c r="AC243" s="9"/>
      <c r="AD243" s="9"/>
      <c r="AE243" s="10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</row>
    <row r="244" spans="1:49" ht="7.5" customHeight="1" x14ac:dyDescent="0.2">
      <c r="A244" s="1"/>
      <c r="B244" s="9" t="s">
        <v>184</v>
      </c>
      <c r="C244" s="10" t="s">
        <v>16</v>
      </c>
      <c r="D244" s="32" t="s">
        <v>75</v>
      </c>
      <c r="E244" s="12">
        <v>4</v>
      </c>
      <c r="F244" s="2">
        <v>3074.6710136831639</v>
      </c>
      <c r="G244" s="2">
        <v>3090.946288649598</v>
      </c>
      <c r="H244" s="10">
        <v>3</v>
      </c>
      <c r="I244" s="10">
        <v>3</v>
      </c>
      <c r="J244" s="1" t="s">
        <v>211</v>
      </c>
      <c r="P244" s="9"/>
      <c r="Q244" s="9"/>
      <c r="R244" s="50"/>
      <c r="S244" s="50"/>
      <c r="T244" s="9"/>
      <c r="U244" s="9"/>
      <c r="V244" s="9"/>
      <c r="W244" s="9"/>
      <c r="X244" s="9"/>
      <c r="Y244" s="10"/>
      <c r="Z244" s="9"/>
      <c r="AA244" s="9"/>
      <c r="AB244" s="9"/>
      <c r="AC244" s="9"/>
      <c r="AD244" s="9"/>
      <c r="AE244" s="10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</row>
    <row r="245" spans="1:49" ht="7.5" customHeight="1" x14ac:dyDescent="0.2">
      <c r="B245" s="9" t="s">
        <v>184</v>
      </c>
      <c r="C245" s="10" t="s">
        <v>16</v>
      </c>
      <c r="D245" s="32" t="s">
        <v>68</v>
      </c>
      <c r="E245" s="12">
        <v>5</v>
      </c>
      <c r="F245" s="11">
        <v>3494.4339076792821</v>
      </c>
      <c r="G245" s="11">
        <v>3606.4888709975953</v>
      </c>
      <c r="H245" s="10">
        <v>3</v>
      </c>
      <c r="I245" s="10">
        <v>3</v>
      </c>
      <c r="J245" s="1" t="s">
        <v>211</v>
      </c>
      <c r="L245" s="9"/>
      <c r="M245" s="9"/>
      <c r="N245" s="9"/>
      <c r="O245" s="15"/>
      <c r="P245" s="9"/>
      <c r="Q245" s="9"/>
      <c r="R245" s="50"/>
      <c r="S245" s="50"/>
      <c r="T245" s="9"/>
      <c r="U245" s="9"/>
      <c r="V245" s="9"/>
      <c r="W245" s="9"/>
      <c r="X245" s="9"/>
      <c r="Y245" s="10"/>
      <c r="Z245" s="9"/>
      <c r="AA245" s="9"/>
      <c r="AB245" s="9"/>
      <c r="AC245" s="9"/>
      <c r="AD245" s="9"/>
      <c r="AE245" s="10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</row>
    <row r="246" spans="1:49" ht="7.5" customHeight="1" x14ac:dyDescent="0.2">
      <c r="B246" s="9" t="s">
        <v>184</v>
      </c>
      <c r="C246" s="10" t="s">
        <v>16</v>
      </c>
      <c r="D246" s="32" t="s">
        <v>117</v>
      </c>
      <c r="E246" s="12">
        <v>6</v>
      </c>
      <c r="F246" s="11">
        <v>2985.9933519520955</v>
      </c>
      <c r="G246" s="11">
        <v>3044.5957381106718</v>
      </c>
      <c r="H246" s="10">
        <v>3</v>
      </c>
      <c r="I246" s="10">
        <v>3</v>
      </c>
      <c r="J246" s="1" t="s">
        <v>211</v>
      </c>
      <c r="L246" s="9"/>
      <c r="M246" s="9"/>
      <c r="N246" s="9"/>
      <c r="O246" s="15"/>
      <c r="P246" s="9"/>
      <c r="Q246" s="9"/>
      <c r="R246" s="50"/>
      <c r="S246" s="50"/>
      <c r="T246" s="9"/>
      <c r="U246" s="9"/>
      <c r="V246" s="9"/>
      <c r="W246" s="9"/>
      <c r="X246" s="9"/>
      <c r="Y246" s="10"/>
      <c r="Z246" s="9"/>
      <c r="AA246" s="9"/>
      <c r="AB246" s="9"/>
      <c r="AC246" s="9"/>
      <c r="AD246" s="9"/>
      <c r="AE246" s="10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</row>
    <row r="247" spans="1:49" ht="7.5" customHeight="1" x14ac:dyDescent="0.2">
      <c r="B247" s="9" t="s">
        <v>184</v>
      </c>
      <c r="C247" s="10" t="s">
        <v>16</v>
      </c>
      <c r="D247" s="32" t="s">
        <v>72</v>
      </c>
      <c r="E247" s="12">
        <v>7</v>
      </c>
      <c r="F247" s="11">
        <v>2920.1190750950527</v>
      </c>
      <c r="G247" s="11">
        <v>2587.7935145458873</v>
      </c>
      <c r="H247" s="10">
        <v>3</v>
      </c>
      <c r="I247" s="10">
        <v>3</v>
      </c>
      <c r="J247" s="1" t="s">
        <v>211</v>
      </c>
      <c r="L247" s="9"/>
      <c r="M247" s="9"/>
      <c r="N247" s="9"/>
      <c r="O247" s="15"/>
      <c r="P247" s="9"/>
      <c r="Q247" s="9"/>
      <c r="R247" s="50"/>
      <c r="S247" s="50"/>
      <c r="T247" s="9"/>
      <c r="U247" s="9"/>
      <c r="V247" s="9"/>
      <c r="W247" s="9"/>
      <c r="X247" s="9"/>
      <c r="Y247" s="10"/>
      <c r="Z247" s="9"/>
      <c r="AA247" s="9"/>
      <c r="AB247" s="9"/>
      <c r="AC247" s="9"/>
      <c r="AD247" s="9"/>
      <c r="AE247" s="10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</row>
    <row r="248" spans="1:49" ht="7.5" customHeight="1" x14ac:dyDescent="0.2">
      <c r="B248" s="9" t="s">
        <v>184</v>
      </c>
      <c r="C248" s="10" t="s">
        <v>16</v>
      </c>
      <c r="D248" s="32" t="s">
        <v>118</v>
      </c>
      <c r="E248" s="12">
        <v>8</v>
      </c>
      <c r="F248" s="11">
        <v>3433.5196177188</v>
      </c>
      <c r="G248" s="11">
        <v>3113.8346995461043</v>
      </c>
      <c r="H248" s="10">
        <v>3</v>
      </c>
      <c r="I248" s="10">
        <v>3</v>
      </c>
      <c r="J248" s="1" t="s">
        <v>211</v>
      </c>
      <c r="L248" s="9"/>
      <c r="M248" s="9"/>
      <c r="N248" s="9"/>
      <c r="O248" s="15"/>
      <c r="P248" s="9"/>
      <c r="Q248" s="9"/>
      <c r="R248" s="50"/>
      <c r="S248" s="50"/>
      <c r="T248" s="9"/>
      <c r="U248" s="9"/>
      <c r="V248" s="9"/>
      <c r="W248" s="9"/>
      <c r="X248" s="9"/>
      <c r="Y248" s="10"/>
      <c r="Z248" s="9"/>
      <c r="AA248" s="9"/>
      <c r="AB248" s="9"/>
      <c r="AC248" s="9"/>
      <c r="AD248" s="9"/>
      <c r="AE248" s="10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</row>
    <row r="249" spans="1:49" ht="7.5" customHeight="1" x14ac:dyDescent="0.2">
      <c r="B249" s="9" t="s">
        <v>184</v>
      </c>
      <c r="C249" s="10" t="s">
        <v>16</v>
      </c>
      <c r="D249" s="32" t="s">
        <v>119</v>
      </c>
      <c r="E249" s="12">
        <v>9</v>
      </c>
      <c r="F249" s="11">
        <v>3302</v>
      </c>
      <c r="G249" s="11">
        <v>3438.6</v>
      </c>
      <c r="H249" s="10">
        <v>3</v>
      </c>
      <c r="I249" s="10">
        <v>3</v>
      </c>
      <c r="J249" s="1" t="s">
        <v>211</v>
      </c>
      <c r="L249" s="9"/>
      <c r="M249" s="9"/>
      <c r="N249" s="9"/>
      <c r="O249" s="15"/>
      <c r="P249" s="9"/>
      <c r="Q249" s="9"/>
      <c r="R249" s="50"/>
      <c r="S249" s="50"/>
      <c r="T249" s="9"/>
      <c r="U249" s="9"/>
      <c r="V249" s="9"/>
      <c r="W249" s="9"/>
      <c r="X249" s="9"/>
      <c r="Y249" s="10"/>
      <c r="Z249" s="9"/>
      <c r="AA249" s="9"/>
      <c r="AB249" s="9"/>
      <c r="AC249" s="9"/>
      <c r="AD249" s="9"/>
      <c r="AE249" s="10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</row>
    <row r="250" spans="1:49" ht="7.5" customHeight="1" x14ac:dyDescent="0.2">
      <c r="B250" s="9" t="s">
        <v>184</v>
      </c>
      <c r="C250" s="10" t="s">
        <v>16</v>
      </c>
      <c r="D250" s="32" t="s">
        <v>120</v>
      </c>
      <c r="E250" s="12">
        <v>10</v>
      </c>
      <c r="F250" s="11">
        <v>3257.8675765598359</v>
      </c>
      <c r="G250" s="11">
        <v>3331.8592526134535</v>
      </c>
      <c r="H250" s="10">
        <v>3</v>
      </c>
      <c r="I250" s="10">
        <v>3</v>
      </c>
      <c r="J250" s="1" t="s">
        <v>211</v>
      </c>
      <c r="L250" s="9"/>
      <c r="M250" s="9"/>
      <c r="N250" s="9"/>
      <c r="O250" s="15"/>
      <c r="P250" s="9"/>
      <c r="Q250" s="9"/>
      <c r="R250" s="50"/>
      <c r="S250" s="50"/>
      <c r="T250" s="9"/>
      <c r="U250" s="9"/>
      <c r="V250" s="9"/>
      <c r="W250" s="9"/>
      <c r="X250" s="9"/>
      <c r="Y250" s="10"/>
      <c r="Z250" s="9"/>
      <c r="AA250" s="9"/>
      <c r="AB250" s="9"/>
      <c r="AC250" s="9"/>
      <c r="AD250" s="9"/>
      <c r="AE250" s="10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</row>
    <row r="251" spans="1:49" ht="7.5" customHeight="1" x14ac:dyDescent="0.2">
      <c r="B251" s="9"/>
      <c r="C251" s="10"/>
      <c r="D251" s="32"/>
      <c r="E251" s="12"/>
      <c r="F251" s="11"/>
      <c r="G251" s="11"/>
      <c r="H251" s="10"/>
      <c r="I251" s="10"/>
      <c r="L251" s="9"/>
      <c r="M251" s="9"/>
      <c r="N251" s="9"/>
      <c r="O251" s="15"/>
      <c r="P251" s="9"/>
      <c r="Q251" s="9"/>
      <c r="R251" s="50"/>
      <c r="S251" s="50"/>
      <c r="T251" s="9"/>
      <c r="U251" s="9"/>
      <c r="V251" s="9"/>
      <c r="W251" s="9"/>
      <c r="X251" s="9"/>
      <c r="Y251" s="10"/>
      <c r="Z251" s="9"/>
      <c r="AA251" s="9"/>
      <c r="AB251" s="9"/>
      <c r="AC251" s="9"/>
      <c r="AD251" s="9"/>
      <c r="AE251" s="10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</row>
    <row r="252" spans="1:49" ht="7.5" customHeight="1" x14ac:dyDescent="0.2">
      <c r="A252" s="4" t="s">
        <v>166</v>
      </c>
      <c r="B252" s="9" t="s">
        <v>184</v>
      </c>
      <c r="C252" s="10" t="s">
        <v>16</v>
      </c>
      <c r="D252" s="32" t="s">
        <v>116</v>
      </c>
      <c r="E252" s="12">
        <v>2</v>
      </c>
      <c r="F252" s="2">
        <v>2822.36</v>
      </c>
      <c r="G252" s="2">
        <v>2872.4</v>
      </c>
      <c r="H252" s="10">
        <v>3</v>
      </c>
      <c r="I252" s="10">
        <v>3</v>
      </c>
      <c r="J252" s="1" t="s">
        <v>211</v>
      </c>
      <c r="O252" s="15"/>
      <c r="P252" s="9"/>
      <c r="Q252" s="9"/>
      <c r="R252" s="50"/>
      <c r="S252" s="50"/>
      <c r="T252" s="9"/>
      <c r="U252" s="9"/>
      <c r="V252" s="9"/>
      <c r="W252" s="9"/>
      <c r="X252" s="9"/>
      <c r="Y252" s="10"/>
      <c r="Z252" s="9"/>
      <c r="AA252" s="9"/>
      <c r="AB252" s="9"/>
      <c r="AC252" s="9"/>
      <c r="AD252" s="9"/>
      <c r="AE252" s="10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49" ht="7.5" customHeight="1" x14ac:dyDescent="0.2">
      <c r="B253" s="9" t="s">
        <v>184</v>
      </c>
      <c r="C253" s="10" t="s">
        <v>16</v>
      </c>
      <c r="D253" s="32" t="s">
        <v>110</v>
      </c>
      <c r="E253" s="12">
        <v>3</v>
      </c>
      <c r="F253" s="11">
        <v>3048</v>
      </c>
      <c r="G253" s="11">
        <v>3500</v>
      </c>
      <c r="H253" s="10">
        <v>3</v>
      </c>
      <c r="I253" s="10">
        <v>3</v>
      </c>
      <c r="J253" s="1" t="s">
        <v>211</v>
      </c>
      <c r="L253" s="9"/>
      <c r="M253" s="9"/>
      <c r="N253" s="9"/>
      <c r="O253" s="15"/>
      <c r="P253" s="9"/>
      <c r="Q253" s="9"/>
      <c r="R253" s="50"/>
      <c r="S253" s="50"/>
      <c r="T253" s="9"/>
      <c r="U253" s="9"/>
      <c r="V253" s="9"/>
      <c r="W253" s="9"/>
      <c r="X253" s="9"/>
      <c r="Y253" s="10"/>
      <c r="Z253" s="9"/>
      <c r="AA253" s="9"/>
      <c r="AB253" s="9"/>
      <c r="AC253" s="9"/>
      <c r="AD253" s="9"/>
      <c r="AE253" s="10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</row>
    <row r="254" spans="1:49" ht="7.5" customHeight="1" x14ac:dyDescent="0.2">
      <c r="B254" s="9" t="s">
        <v>184</v>
      </c>
      <c r="C254" s="10" t="s">
        <v>16</v>
      </c>
      <c r="D254" s="32" t="s">
        <v>75</v>
      </c>
      <c r="E254" s="12">
        <v>4</v>
      </c>
      <c r="F254" s="11">
        <v>2862.2440994558201</v>
      </c>
      <c r="G254" s="11">
        <v>2930.7469790415225</v>
      </c>
      <c r="H254" s="10">
        <v>3</v>
      </c>
      <c r="I254" s="10">
        <v>3</v>
      </c>
      <c r="J254" s="1" t="s">
        <v>211</v>
      </c>
      <c r="L254" s="9"/>
      <c r="M254" s="9"/>
      <c r="N254" s="9"/>
      <c r="O254" s="15"/>
      <c r="P254" s="9"/>
      <c r="Q254" s="9"/>
      <c r="R254" s="50"/>
      <c r="S254" s="50"/>
      <c r="T254" s="9"/>
      <c r="U254" s="9"/>
      <c r="V254" s="9"/>
      <c r="W254" s="9"/>
      <c r="X254" s="9"/>
      <c r="Y254" s="10"/>
      <c r="Z254" s="9"/>
      <c r="AA254" s="9"/>
      <c r="AB254" s="9"/>
      <c r="AC254" s="9"/>
      <c r="AD254" s="9"/>
      <c r="AE254" s="10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</row>
    <row r="255" spans="1:49" ht="7.5" customHeight="1" x14ac:dyDescent="0.2">
      <c r="B255" s="9" t="s">
        <v>184</v>
      </c>
      <c r="C255" s="10" t="s">
        <v>16</v>
      </c>
      <c r="D255" s="32" t="s">
        <v>68</v>
      </c>
      <c r="E255" s="12">
        <v>5</v>
      </c>
      <c r="F255" s="11">
        <v>3033.6382615360703</v>
      </c>
      <c r="G255" s="11">
        <v>3290.5538176065297</v>
      </c>
      <c r="H255" s="10">
        <v>3</v>
      </c>
      <c r="I255" s="10">
        <v>3</v>
      </c>
      <c r="J255" s="1" t="s">
        <v>211</v>
      </c>
      <c r="L255" s="9"/>
      <c r="M255" s="9"/>
      <c r="N255" s="9"/>
      <c r="O255" s="15"/>
      <c r="P255" s="9"/>
      <c r="Q255" s="9"/>
      <c r="R255" s="50"/>
      <c r="S255" s="50"/>
      <c r="T255" s="9"/>
      <c r="U255" s="9"/>
      <c r="V255" s="9"/>
      <c r="W255" s="9"/>
      <c r="X255" s="9"/>
      <c r="Y255" s="10"/>
      <c r="Z255" s="9"/>
      <c r="AA255" s="9"/>
      <c r="AB255" s="9"/>
      <c r="AC255" s="9"/>
      <c r="AD255" s="9"/>
      <c r="AE255" s="10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</row>
    <row r="256" spans="1:49" ht="7.5" customHeight="1" x14ac:dyDescent="0.2">
      <c r="B256" s="9" t="s">
        <v>184</v>
      </c>
      <c r="C256" s="10" t="s">
        <v>16</v>
      </c>
      <c r="D256" s="32" t="s">
        <v>117</v>
      </c>
      <c r="E256" s="12">
        <v>6</v>
      </c>
      <c r="F256" s="11">
        <v>2758.0456059300659</v>
      </c>
      <c r="G256" s="11">
        <v>2910.961225792722</v>
      </c>
      <c r="H256" s="10">
        <v>3</v>
      </c>
      <c r="I256" s="10">
        <v>3</v>
      </c>
      <c r="J256" s="1" t="s">
        <v>211</v>
      </c>
      <c r="L256" s="9"/>
      <c r="M256" s="9"/>
      <c r="N256" s="9"/>
      <c r="O256" s="15"/>
      <c r="P256" s="9"/>
      <c r="Q256" s="9"/>
      <c r="R256" s="50"/>
      <c r="S256" s="50"/>
      <c r="T256" s="9"/>
      <c r="U256" s="9"/>
      <c r="V256" s="9"/>
      <c r="W256" s="9"/>
      <c r="X256" s="9"/>
      <c r="Y256" s="10"/>
      <c r="Z256" s="9"/>
      <c r="AA256" s="9"/>
      <c r="AB256" s="9"/>
      <c r="AC256" s="9"/>
      <c r="AD256" s="9"/>
      <c r="AE256" s="10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</row>
    <row r="257" spans="1:49" ht="7.5" customHeight="1" x14ac:dyDescent="0.2">
      <c r="B257" s="9" t="s">
        <v>184</v>
      </c>
      <c r="C257" s="10" t="s">
        <v>16</v>
      </c>
      <c r="D257" s="32" t="s">
        <v>72</v>
      </c>
      <c r="E257" s="12">
        <v>7</v>
      </c>
      <c r="F257" s="11">
        <v>2543.9911104847201</v>
      </c>
      <c r="G257" s="11">
        <v>2987.1524566597295</v>
      </c>
      <c r="H257" s="10">
        <v>3</v>
      </c>
      <c r="I257" s="10">
        <v>3</v>
      </c>
      <c r="J257" s="1" t="s">
        <v>211</v>
      </c>
      <c r="L257" s="9"/>
      <c r="M257" s="9"/>
      <c r="N257" s="9"/>
      <c r="O257" s="15"/>
      <c r="P257" s="9"/>
      <c r="Q257" s="9"/>
      <c r="R257" s="50"/>
      <c r="S257" s="50"/>
      <c r="T257" s="9"/>
      <c r="U257" s="9"/>
      <c r="V257" s="9"/>
      <c r="W257" s="9"/>
      <c r="X257" s="9"/>
      <c r="Y257" s="10"/>
      <c r="Z257" s="9"/>
      <c r="AA257" s="9"/>
      <c r="AB257" s="9"/>
      <c r="AC257" s="9"/>
      <c r="AD257" s="9"/>
      <c r="AE257" s="10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</row>
    <row r="258" spans="1:49" ht="7.5" customHeight="1" x14ac:dyDescent="0.2">
      <c r="B258" s="9" t="s">
        <v>184</v>
      </c>
      <c r="C258" s="10" t="s">
        <v>16</v>
      </c>
      <c r="D258" s="32" t="s">
        <v>118</v>
      </c>
      <c r="E258" s="12">
        <v>8</v>
      </c>
      <c r="F258" s="11">
        <v>3442.7697048447494</v>
      </c>
      <c r="G258" s="11">
        <v>3144.7070450526503</v>
      </c>
      <c r="H258" s="10">
        <v>3</v>
      </c>
      <c r="I258" s="10">
        <v>3</v>
      </c>
      <c r="J258" s="1" t="s">
        <v>211</v>
      </c>
      <c r="L258" s="9"/>
      <c r="M258" s="9"/>
      <c r="N258" s="9"/>
      <c r="O258" s="15"/>
      <c r="P258" s="9"/>
      <c r="Q258" s="9"/>
      <c r="R258" s="50"/>
      <c r="S258" s="50"/>
      <c r="T258" s="9"/>
      <c r="U258" s="9"/>
      <c r="V258" s="9"/>
      <c r="W258" s="9"/>
      <c r="X258" s="9"/>
      <c r="Y258" s="10"/>
      <c r="Z258" s="9"/>
      <c r="AA258" s="9"/>
      <c r="AB258" s="9"/>
      <c r="AC258" s="9"/>
      <c r="AD258" s="9"/>
      <c r="AE258" s="10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</row>
    <row r="259" spans="1:49" ht="7.5" customHeight="1" x14ac:dyDescent="0.2">
      <c r="B259" s="9" t="s">
        <v>184</v>
      </c>
      <c r="C259" s="10" t="s">
        <v>16</v>
      </c>
      <c r="D259" s="32" t="s">
        <v>119</v>
      </c>
      <c r="E259" s="12">
        <v>9</v>
      </c>
      <c r="F259" s="11">
        <v>3053</v>
      </c>
      <c r="G259" s="11">
        <v>3590.6</v>
      </c>
      <c r="H259" s="10">
        <v>3</v>
      </c>
      <c r="I259" s="10">
        <v>3</v>
      </c>
      <c r="J259" s="1" t="s">
        <v>211</v>
      </c>
      <c r="L259" s="9"/>
      <c r="M259" s="9"/>
      <c r="N259" s="9"/>
      <c r="O259" s="15"/>
      <c r="P259" s="9"/>
      <c r="Q259" s="9"/>
      <c r="R259" s="50"/>
      <c r="S259" s="50"/>
      <c r="T259" s="9"/>
      <c r="U259" s="9"/>
      <c r="V259" s="9"/>
      <c r="W259" s="9"/>
      <c r="X259" s="9"/>
      <c r="Y259" s="10"/>
      <c r="Z259" s="9"/>
      <c r="AA259" s="9"/>
      <c r="AB259" s="9"/>
      <c r="AC259" s="9"/>
      <c r="AD259" s="9"/>
      <c r="AE259" s="10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</row>
    <row r="260" spans="1:49" ht="7.5" customHeight="1" x14ac:dyDescent="0.2">
      <c r="B260" s="9" t="s">
        <v>184</v>
      </c>
      <c r="C260" s="10" t="s">
        <v>16</v>
      </c>
      <c r="D260" s="32" t="s">
        <v>120</v>
      </c>
      <c r="E260" s="12">
        <v>10</v>
      </c>
      <c r="F260" s="11">
        <v>2999.1616963224728</v>
      </c>
      <c r="G260" s="11">
        <v>3075.6188097309473</v>
      </c>
      <c r="H260" s="10">
        <v>3</v>
      </c>
      <c r="I260" s="10">
        <v>3</v>
      </c>
      <c r="J260" s="1" t="s">
        <v>211</v>
      </c>
      <c r="L260" s="9"/>
      <c r="M260" s="9"/>
      <c r="N260" s="9"/>
      <c r="O260" s="15"/>
      <c r="P260" s="9"/>
      <c r="Q260" s="9"/>
      <c r="R260" s="50"/>
      <c r="S260" s="50"/>
      <c r="T260" s="9"/>
      <c r="U260" s="9"/>
      <c r="V260" s="9"/>
      <c r="W260" s="9"/>
      <c r="X260" s="9"/>
      <c r="Y260" s="10"/>
      <c r="Z260" s="9"/>
      <c r="AA260" s="9"/>
      <c r="AB260" s="9"/>
      <c r="AC260" s="9"/>
      <c r="AD260" s="9"/>
      <c r="AE260" s="10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</row>
    <row r="261" spans="1:49" ht="7.5" customHeight="1" x14ac:dyDescent="0.2">
      <c r="B261" s="9"/>
      <c r="C261" s="10"/>
      <c r="D261" s="32"/>
      <c r="E261" s="12"/>
      <c r="F261" s="11"/>
      <c r="G261" s="11"/>
      <c r="H261" s="10"/>
      <c r="I261" s="10"/>
      <c r="L261" s="9"/>
      <c r="M261" s="9"/>
      <c r="N261" s="9"/>
      <c r="O261" s="15"/>
      <c r="P261" s="9"/>
      <c r="Q261" s="9"/>
      <c r="R261" s="50"/>
      <c r="S261" s="50"/>
      <c r="T261" s="9"/>
      <c r="U261" s="9"/>
      <c r="V261" s="9"/>
      <c r="W261" s="9"/>
      <c r="X261" s="9"/>
      <c r="Y261" s="10"/>
      <c r="Z261" s="9"/>
      <c r="AA261" s="9"/>
      <c r="AB261" s="9"/>
      <c r="AC261" s="9"/>
      <c r="AD261" s="9"/>
      <c r="AE261" s="10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</row>
    <row r="262" spans="1:49" ht="7.5" customHeight="1" x14ac:dyDescent="0.2">
      <c r="A262" s="4" t="s">
        <v>167</v>
      </c>
      <c r="B262" s="9" t="s">
        <v>184</v>
      </c>
      <c r="C262" s="10" t="s">
        <v>16</v>
      </c>
      <c r="D262" s="32" t="s">
        <v>116</v>
      </c>
      <c r="E262" s="12">
        <v>2</v>
      </c>
      <c r="F262" s="2">
        <v>2916.12</v>
      </c>
      <c r="G262" s="2">
        <v>3495.68</v>
      </c>
      <c r="H262" s="10">
        <v>3</v>
      </c>
      <c r="I262" s="10">
        <v>3</v>
      </c>
      <c r="J262" s="1" t="s">
        <v>211</v>
      </c>
      <c r="O262" s="15"/>
      <c r="P262" s="9"/>
      <c r="Q262" s="9"/>
      <c r="R262" s="50"/>
      <c r="S262" s="50"/>
      <c r="T262" s="9"/>
      <c r="U262" s="9"/>
      <c r="V262" s="9"/>
      <c r="W262" s="9"/>
      <c r="X262" s="9"/>
      <c r="Y262" s="10"/>
      <c r="Z262" s="9"/>
      <c r="AA262" s="9"/>
      <c r="AB262" s="9"/>
      <c r="AC262" s="9"/>
      <c r="AD262" s="9"/>
      <c r="AE262" s="10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</row>
    <row r="263" spans="1:49" ht="7.5" customHeight="1" x14ac:dyDescent="0.2">
      <c r="B263" s="9" t="s">
        <v>184</v>
      </c>
      <c r="C263" s="10" t="s">
        <v>16</v>
      </c>
      <c r="D263" s="32" t="s">
        <v>110</v>
      </c>
      <c r="E263" s="12">
        <v>3</v>
      </c>
      <c r="F263" s="2">
        <v>3256</v>
      </c>
      <c r="G263" s="2">
        <v>3688</v>
      </c>
      <c r="H263" s="10">
        <v>3</v>
      </c>
      <c r="I263" s="10">
        <v>3</v>
      </c>
      <c r="J263" s="1" t="s">
        <v>211</v>
      </c>
      <c r="K263" s="9"/>
      <c r="L263" s="9"/>
      <c r="M263" s="9"/>
      <c r="N263" s="9"/>
      <c r="O263" s="15"/>
      <c r="P263" s="9"/>
      <c r="Q263" s="9"/>
      <c r="R263" s="50"/>
      <c r="S263" s="50"/>
      <c r="T263" s="9"/>
      <c r="U263" s="9"/>
      <c r="V263" s="9"/>
      <c r="W263" s="9"/>
      <c r="X263" s="9"/>
      <c r="Y263" s="10"/>
      <c r="Z263" s="9"/>
      <c r="AA263" s="9"/>
      <c r="AB263" s="9"/>
      <c r="AC263" s="9"/>
      <c r="AD263" s="9"/>
      <c r="AE263" s="10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</row>
    <row r="264" spans="1:49" ht="7.5" customHeight="1" x14ac:dyDescent="0.2">
      <c r="B264" s="9" t="s">
        <v>184</v>
      </c>
      <c r="C264" s="10" t="s">
        <v>16</v>
      </c>
      <c r="D264" s="32" t="s">
        <v>75</v>
      </c>
      <c r="E264" s="12">
        <v>4</v>
      </c>
      <c r="F264" s="2">
        <v>2724.7254821791225</v>
      </c>
      <c r="G264" s="2">
        <v>2995.5162925584596</v>
      </c>
      <c r="H264" s="10">
        <v>3</v>
      </c>
      <c r="I264" s="10">
        <v>3</v>
      </c>
      <c r="J264" s="1" t="s">
        <v>211</v>
      </c>
      <c r="K264" s="9"/>
      <c r="L264" s="9"/>
      <c r="M264" s="9"/>
      <c r="N264" s="9"/>
      <c r="O264" s="15"/>
      <c r="P264" s="9"/>
      <c r="Q264" s="9"/>
      <c r="R264" s="50"/>
      <c r="S264" s="50"/>
      <c r="T264" s="9"/>
      <c r="U264" s="9"/>
      <c r="V264" s="9"/>
      <c r="W264" s="9"/>
      <c r="X264" s="9"/>
      <c r="Y264" s="10"/>
      <c r="Z264" s="9"/>
      <c r="AA264" s="9"/>
      <c r="AB264" s="9"/>
      <c r="AC264" s="9"/>
      <c r="AD264" s="9"/>
      <c r="AE264" s="10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</row>
    <row r="265" spans="1:49" ht="7.5" customHeight="1" x14ac:dyDescent="0.2">
      <c r="B265" s="9" t="s">
        <v>184</v>
      </c>
      <c r="C265" s="10" t="s">
        <v>16</v>
      </c>
      <c r="D265" s="32" t="s">
        <v>68</v>
      </c>
      <c r="E265" s="12">
        <v>5</v>
      </c>
      <c r="F265" s="11">
        <v>3233.3560680284081</v>
      </c>
      <c r="G265" s="11">
        <v>3405.9026852825459</v>
      </c>
      <c r="H265" s="10">
        <v>3</v>
      </c>
      <c r="I265" s="10">
        <v>3</v>
      </c>
      <c r="J265" s="1" t="s">
        <v>211</v>
      </c>
      <c r="K265" s="9"/>
      <c r="L265" s="9"/>
      <c r="M265" s="9"/>
      <c r="N265" s="9"/>
      <c r="O265" s="15"/>
      <c r="P265" s="9"/>
      <c r="Q265" s="9"/>
      <c r="R265" s="50"/>
      <c r="S265" s="50"/>
      <c r="T265" s="9"/>
      <c r="U265" s="9"/>
      <c r="V265" s="9"/>
      <c r="W265" s="9"/>
      <c r="X265" s="9"/>
      <c r="Y265" s="10"/>
      <c r="Z265" s="9"/>
      <c r="AA265" s="9"/>
      <c r="AB265" s="9"/>
      <c r="AC265" s="9"/>
      <c r="AD265" s="9"/>
      <c r="AE265" s="10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</row>
    <row r="266" spans="1:49" ht="7.5" customHeight="1" x14ac:dyDescent="0.2">
      <c r="B266" s="9" t="s">
        <v>184</v>
      </c>
      <c r="C266" s="10" t="s">
        <v>16</v>
      </c>
      <c r="D266" s="32" t="s">
        <v>117</v>
      </c>
      <c r="E266" s="12">
        <v>6</v>
      </c>
      <c r="F266" s="11">
        <v>2758.6142562411774</v>
      </c>
      <c r="G266" s="11">
        <v>3153.0657275464396</v>
      </c>
      <c r="H266" s="10">
        <v>3</v>
      </c>
      <c r="I266" s="10">
        <v>3</v>
      </c>
      <c r="J266" s="1" t="s">
        <v>211</v>
      </c>
      <c r="K266" s="9"/>
      <c r="L266" s="9"/>
      <c r="M266" s="9"/>
      <c r="N266" s="9"/>
      <c r="O266" s="15"/>
      <c r="P266" s="9"/>
      <c r="Q266" s="9"/>
      <c r="R266" s="50"/>
      <c r="S266" s="50"/>
      <c r="T266" s="9"/>
      <c r="U266" s="9"/>
      <c r="V266" s="9"/>
      <c r="W266" s="9"/>
      <c r="X266" s="9"/>
      <c r="Y266" s="10"/>
      <c r="Z266" s="9"/>
      <c r="AA266" s="9"/>
      <c r="AB266" s="9"/>
      <c r="AC266" s="9"/>
      <c r="AD266" s="9"/>
      <c r="AE266" s="10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</row>
    <row r="267" spans="1:49" ht="7.5" customHeight="1" x14ac:dyDescent="0.2">
      <c r="B267" s="9" t="s">
        <v>184</v>
      </c>
      <c r="C267" s="10" t="s">
        <v>16</v>
      </c>
      <c r="D267" s="32" t="s">
        <v>72</v>
      </c>
      <c r="E267" s="12">
        <v>7</v>
      </c>
      <c r="F267" s="11">
        <v>2630.0517133319736</v>
      </c>
      <c r="G267" s="11">
        <v>2434.3774539721317</v>
      </c>
      <c r="H267" s="10">
        <v>3</v>
      </c>
      <c r="I267" s="10">
        <v>3</v>
      </c>
      <c r="J267" s="1" t="s">
        <v>211</v>
      </c>
      <c r="K267" s="9"/>
      <c r="L267" s="9"/>
      <c r="M267" s="9"/>
      <c r="N267" s="9"/>
      <c r="O267" s="15"/>
      <c r="P267" s="9"/>
      <c r="Q267" s="9"/>
      <c r="R267" s="50"/>
      <c r="S267" s="50"/>
      <c r="T267" s="9"/>
      <c r="U267" s="9"/>
      <c r="V267" s="9"/>
      <c r="W267" s="9"/>
      <c r="X267" s="9"/>
      <c r="Y267" s="10"/>
      <c r="Z267" s="9"/>
      <c r="AA267" s="9"/>
      <c r="AB267" s="9"/>
      <c r="AC267" s="9"/>
      <c r="AD267" s="9"/>
      <c r="AE267" s="10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</row>
    <row r="268" spans="1:49" ht="7.5" customHeight="1" x14ac:dyDescent="0.2">
      <c r="B268" s="9" t="s">
        <v>184</v>
      </c>
      <c r="C268" s="10" t="s">
        <v>16</v>
      </c>
      <c r="D268" s="32" t="s">
        <v>118</v>
      </c>
      <c r="E268" s="12">
        <v>8</v>
      </c>
      <c r="F268" s="2">
        <v>3528.4659019930164</v>
      </c>
      <c r="G268" s="2">
        <v>3571.5582287689081</v>
      </c>
      <c r="H268" s="10">
        <v>3</v>
      </c>
      <c r="I268" s="10">
        <v>3</v>
      </c>
      <c r="J268" s="1" t="s">
        <v>211</v>
      </c>
      <c r="K268" s="9"/>
      <c r="L268" s="9"/>
      <c r="M268" s="9"/>
      <c r="N268" s="9"/>
      <c r="O268" s="15"/>
      <c r="P268" s="9"/>
      <c r="Q268" s="9"/>
      <c r="R268" s="50"/>
      <c r="S268" s="50"/>
      <c r="T268" s="9"/>
      <c r="U268" s="9"/>
      <c r="V268" s="9"/>
      <c r="W268" s="9"/>
      <c r="X268" s="9"/>
      <c r="Y268" s="10"/>
      <c r="Z268" s="9"/>
      <c r="AA268" s="9"/>
      <c r="AB268" s="9"/>
      <c r="AC268" s="9"/>
      <c r="AD268" s="9"/>
      <c r="AE268" s="10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</row>
    <row r="269" spans="1:49" ht="7.5" customHeight="1" x14ac:dyDescent="0.2">
      <c r="B269" s="9" t="s">
        <v>184</v>
      </c>
      <c r="C269" s="10" t="s">
        <v>16</v>
      </c>
      <c r="D269" s="32" t="s">
        <v>119</v>
      </c>
      <c r="E269" s="12">
        <v>9</v>
      </c>
      <c r="F269" s="11">
        <v>3209</v>
      </c>
      <c r="G269" s="11">
        <v>3456.1</v>
      </c>
      <c r="H269" s="10">
        <v>3</v>
      </c>
      <c r="I269" s="10">
        <v>3</v>
      </c>
      <c r="J269" s="1" t="s">
        <v>211</v>
      </c>
      <c r="K269" s="9"/>
      <c r="L269" s="9"/>
      <c r="M269" s="9"/>
      <c r="N269" s="9"/>
      <c r="O269" s="15"/>
      <c r="P269" s="9"/>
      <c r="Q269" s="9"/>
      <c r="R269" s="50"/>
      <c r="S269" s="50"/>
      <c r="T269" s="9"/>
      <c r="U269" s="9"/>
      <c r="V269" s="9"/>
      <c r="W269" s="9"/>
      <c r="X269" s="9"/>
      <c r="Y269" s="10"/>
      <c r="Z269" s="9"/>
      <c r="AA269" s="9"/>
      <c r="AB269" s="9"/>
      <c r="AC269" s="9"/>
      <c r="AD269" s="9"/>
      <c r="AE269" s="10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</row>
    <row r="270" spans="1:49" ht="7.5" customHeight="1" x14ac:dyDescent="0.2">
      <c r="B270" s="9" t="s">
        <v>184</v>
      </c>
      <c r="C270" s="10" t="s">
        <v>16</v>
      </c>
      <c r="D270" s="32" t="s">
        <v>120</v>
      </c>
      <c r="E270" s="12">
        <v>10</v>
      </c>
      <c r="F270" s="11">
        <v>2993.0588633685452</v>
      </c>
      <c r="G270" s="11">
        <v>3235.600890187407</v>
      </c>
      <c r="H270" s="10">
        <v>3</v>
      </c>
      <c r="I270" s="10">
        <v>3</v>
      </c>
      <c r="J270" s="1" t="s">
        <v>211</v>
      </c>
      <c r="K270" s="9"/>
      <c r="L270" s="9"/>
      <c r="M270" s="9"/>
      <c r="N270" s="9"/>
      <c r="O270" s="15"/>
      <c r="P270" s="9"/>
      <c r="Q270" s="9"/>
      <c r="R270" s="50"/>
      <c r="S270" s="50"/>
      <c r="T270" s="9"/>
      <c r="U270" s="9"/>
      <c r="V270" s="9"/>
      <c r="W270" s="9"/>
      <c r="X270" s="9"/>
      <c r="Y270" s="10"/>
      <c r="Z270" s="9"/>
      <c r="AA270" s="9"/>
      <c r="AB270" s="9"/>
      <c r="AC270" s="9"/>
      <c r="AD270" s="9"/>
      <c r="AE270" s="10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</row>
    <row r="271" spans="1:49" s="9" customFormat="1" ht="7.5" customHeight="1" x14ac:dyDescent="0.2">
      <c r="A271" s="4"/>
      <c r="C271" s="10"/>
      <c r="D271" s="10"/>
      <c r="E271" s="12"/>
      <c r="F271" s="5"/>
      <c r="G271" s="5"/>
      <c r="H271" s="11"/>
      <c r="I271" s="11"/>
      <c r="K271" s="1"/>
      <c r="O271" s="15"/>
      <c r="R271" s="50"/>
      <c r="S271" s="50"/>
      <c r="Y271" s="10"/>
      <c r="AE271" s="10"/>
    </row>
    <row r="272" spans="1:49" s="9" customFormat="1" ht="7.5" customHeight="1" x14ac:dyDescent="0.2">
      <c r="A272" s="4" t="s">
        <v>55</v>
      </c>
      <c r="B272" s="1" t="s">
        <v>208</v>
      </c>
      <c r="C272" s="10" t="s">
        <v>13</v>
      </c>
      <c r="D272" s="32" t="s">
        <v>122</v>
      </c>
      <c r="E272" s="12">
        <v>0</v>
      </c>
      <c r="F272" s="11">
        <v>1280</v>
      </c>
      <c r="G272" s="11">
        <v>1280</v>
      </c>
      <c r="H272" s="11">
        <v>2</v>
      </c>
      <c r="I272" s="11">
        <v>2</v>
      </c>
      <c r="J272" s="9" t="s">
        <v>9</v>
      </c>
      <c r="K272" s="1"/>
      <c r="O272" s="15"/>
      <c r="R272" s="50"/>
      <c r="S272" s="50"/>
      <c r="Y272" s="10"/>
      <c r="AE272" s="10"/>
    </row>
    <row r="273" spans="1:49" s="9" customFormat="1" ht="7.5" customHeight="1" x14ac:dyDescent="0.2">
      <c r="A273" s="4"/>
      <c r="B273" s="1" t="s">
        <v>208</v>
      </c>
      <c r="C273" s="10" t="s">
        <v>13</v>
      </c>
      <c r="D273" s="32" t="s">
        <v>122</v>
      </c>
      <c r="E273" s="12">
        <v>0.25</v>
      </c>
      <c r="F273" s="11">
        <v>1205</v>
      </c>
      <c r="G273" s="11">
        <v>980</v>
      </c>
      <c r="H273" s="11">
        <v>2</v>
      </c>
      <c r="I273" s="11">
        <v>2</v>
      </c>
      <c r="J273" s="9" t="s">
        <v>9</v>
      </c>
      <c r="K273" s="1"/>
      <c r="O273" s="15"/>
      <c r="R273" s="50"/>
      <c r="S273" s="50"/>
      <c r="Y273" s="10"/>
      <c r="AE273" s="10"/>
    </row>
    <row r="274" spans="1:49" s="9" customFormat="1" ht="7.5" customHeight="1" x14ac:dyDescent="0.2">
      <c r="A274" s="4"/>
      <c r="C274" s="10"/>
      <c r="D274" s="10"/>
      <c r="E274" s="12"/>
      <c r="F274" s="5"/>
      <c r="G274" s="5"/>
      <c r="H274" s="11"/>
      <c r="I274" s="11"/>
      <c r="K274" s="1"/>
      <c r="O274" s="15"/>
      <c r="R274" s="50"/>
      <c r="S274" s="50"/>
      <c r="Y274" s="10"/>
      <c r="AE274" s="10"/>
    </row>
    <row r="275" spans="1:49" s="9" customFormat="1" ht="7.5" customHeight="1" x14ac:dyDescent="0.2">
      <c r="A275" s="4" t="s">
        <v>40</v>
      </c>
      <c r="B275" s="9" t="s">
        <v>24</v>
      </c>
      <c r="C275" s="10" t="s">
        <v>23</v>
      </c>
      <c r="D275" s="10" t="s">
        <v>121</v>
      </c>
      <c r="E275" s="12">
        <v>2.5</v>
      </c>
      <c r="F275" s="2">
        <v>2985.3</v>
      </c>
      <c r="G275" s="2">
        <v>2859.75</v>
      </c>
      <c r="H275" s="11">
        <v>3</v>
      </c>
      <c r="I275" s="11">
        <v>3</v>
      </c>
      <c r="J275" s="1" t="s">
        <v>6</v>
      </c>
      <c r="K275" s="14" t="s">
        <v>127</v>
      </c>
      <c r="O275" s="15"/>
      <c r="R275" s="50"/>
      <c r="S275" s="50"/>
      <c r="Y275" s="10"/>
      <c r="AE275" s="10"/>
    </row>
    <row r="276" spans="1:49" s="9" customFormat="1" ht="7.5" customHeight="1" x14ac:dyDescent="0.2">
      <c r="A276" s="4"/>
      <c r="B276" s="9" t="s">
        <v>25</v>
      </c>
      <c r="C276" s="10" t="s">
        <v>23</v>
      </c>
      <c r="D276" s="10" t="s">
        <v>62</v>
      </c>
      <c r="E276" s="12">
        <v>8</v>
      </c>
      <c r="F276" s="2">
        <v>2180.8500000000004</v>
      </c>
      <c r="G276" s="2">
        <v>2371.4999999999995</v>
      </c>
      <c r="H276" s="11">
        <v>3</v>
      </c>
      <c r="I276" s="11">
        <v>3</v>
      </c>
      <c r="J276" s="1" t="s">
        <v>6</v>
      </c>
      <c r="K276" s="14" t="s">
        <v>127</v>
      </c>
      <c r="O276" s="15"/>
      <c r="R276" s="50"/>
      <c r="S276" s="50"/>
      <c r="Y276" s="10"/>
      <c r="AE276" s="10"/>
    </row>
    <row r="277" spans="1:49" s="9" customFormat="1" ht="7.5" customHeight="1" x14ac:dyDescent="0.2">
      <c r="A277" s="4"/>
      <c r="B277" s="1"/>
      <c r="C277" s="46"/>
      <c r="D277" s="46"/>
      <c r="E277" s="12"/>
      <c r="F277" s="16"/>
      <c r="G277" s="16"/>
      <c r="H277" s="2"/>
      <c r="I277" s="2"/>
      <c r="J277" s="1"/>
      <c r="K277" s="18"/>
      <c r="L277" s="1"/>
      <c r="M277" s="1"/>
      <c r="N277" s="1"/>
      <c r="O277" s="19"/>
      <c r="P277" s="1"/>
      <c r="Q277" s="1"/>
      <c r="R277" s="50"/>
      <c r="S277" s="50"/>
      <c r="U277" s="1"/>
      <c r="V277" s="1"/>
      <c r="W277" s="1"/>
      <c r="Y277" s="46"/>
      <c r="Z277" s="1"/>
      <c r="AA277" s="1"/>
      <c r="AC277" s="1"/>
      <c r="AD277" s="1"/>
      <c r="AE277" s="46"/>
      <c r="AF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s="9" customFormat="1" ht="7.5" customHeight="1" x14ac:dyDescent="0.2">
      <c r="A278" s="6" t="s">
        <v>163</v>
      </c>
      <c r="B278" s="9" t="s">
        <v>1</v>
      </c>
      <c r="C278" s="10" t="s">
        <v>12</v>
      </c>
      <c r="D278" s="35" t="s">
        <v>66</v>
      </c>
      <c r="E278" s="12">
        <v>0</v>
      </c>
      <c r="F278" s="2">
        <v>296.54999999999995</v>
      </c>
      <c r="G278" s="2">
        <v>296.54999999999995</v>
      </c>
      <c r="H278" s="11">
        <v>4</v>
      </c>
      <c r="I278" s="11">
        <v>4</v>
      </c>
      <c r="J278" s="9" t="s">
        <v>7</v>
      </c>
      <c r="K278" s="1" t="s">
        <v>128</v>
      </c>
      <c r="L278" s="1"/>
      <c r="M278" s="1"/>
      <c r="N278" s="1"/>
      <c r="O278" s="19"/>
      <c r="P278" s="1"/>
      <c r="Q278" s="1"/>
      <c r="R278" s="50"/>
      <c r="S278" s="50"/>
      <c r="U278" s="1"/>
      <c r="V278" s="1"/>
      <c r="W278" s="1"/>
      <c r="Y278" s="46"/>
      <c r="Z278" s="1"/>
      <c r="AA278" s="1"/>
      <c r="AC278" s="1"/>
      <c r="AD278" s="1"/>
      <c r="AE278" s="46"/>
      <c r="AF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s="20" customFormat="1" ht="7.5" customHeight="1" x14ac:dyDescent="0.2">
      <c r="B279" s="9" t="s">
        <v>1</v>
      </c>
      <c r="C279" s="10" t="s">
        <v>12</v>
      </c>
      <c r="D279" s="10" t="s">
        <v>88</v>
      </c>
      <c r="E279" s="12">
        <v>0.5</v>
      </c>
      <c r="F279" s="2">
        <v>241.5</v>
      </c>
      <c r="G279" s="2">
        <v>289.5</v>
      </c>
      <c r="H279" s="11">
        <v>4</v>
      </c>
      <c r="I279" s="11">
        <v>4</v>
      </c>
      <c r="J279" s="9" t="s">
        <v>7</v>
      </c>
      <c r="K279" s="1" t="s">
        <v>128</v>
      </c>
      <c r="L279" s="9"/>
      <c r="M279" s="9"/>
      <c r="N279" s="9"/>
      <c r="O279" s="15"/>
      <c r="P279" s="9"/>
      <c r="Q279" s="9"/>
      <c r="R279" s="50"/>
      <c r="S279" s="50"/>
      <c r="T279" s="9"/>
      <c r="U279" s="9"/>
      <c r="V279" s="9"/>
      <c r="W279" s="9"/>
      <c r="X279" s="9"/>
      <c r="Y279" s="9"/>
      <c r="Z279" s="10"/>
      <c r="AA279" s="9"/>
      <c r="AB279" s="9"/>
      <c r="AC279" s="9"/>
      <c r="AD279" s="9"/>
      <c r="AE279" s="10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</row>
    <row r="280" spans="1:49" ht="7.5" customHeight="1" x14ac:dyDescent="0.2">
      <c r="B280" s="9"/>
      <c r="C280" s="10"/>
      <c r="D280" s="10"/>
      <c r="E280" s="12"/>
      <c r="F280" s="12"/>
      <c r="G280" s="12"/>
      <c r="H280" s="11"/>
      <c r="I280" s="11"/>
      <c r="J280" s="9"/>
      <c r="K280" s="9"/>
      <c r="L280" s="9"/>
      <c r="M280" s="9"/>
      <c r="N280" s="9"/>
      <c r="O280" s="15"/>
      <c r="P280" s="9"/>
      <c r="Q280" s="9"/>
      <c r="R280" s="50"/>
      <c r="S280" s="50"/>
      <c r="T280" s="9"/>
      <c r="U280" s="9"/>
      <c r="V280" s="9"/>
      <c r="W280" s="9"/>
      <c r="X280" s="9"/>
      <c r="Y280" s="21"/>
      <c r="Z280" s="9"/>
      <c r="AA280" s="9"/>
      <c r="AB280" s="9"/>
      <c r="AC280" s="9"/>
      <c r="AD280" s="9"/>
      <c r="AE280" s="10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</row>
    <row r="281" spans="1:49" s="9" customFormat="1" ht="7.5" customHeight="1" x14ac:dyDescent="0.2">
      <c r="A281" s="23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214</v>
      </c>
      <c r="K281" s="1" t="s">
        <v>128</v>
      </c>
      <c r="L281" s="1"/>
      <c r="M281" s="1"/>
      <c r="O281" s="15"/>
      <c r="R281" s="50"/>
      <c r="S281" s="50"/>
      <c r="Z281" s="10"/>
      <c r="AE281" s="10"/>
    </row>
    <row r="282" spans="1:49" s="9" customFormat="1" ht="7.5" customHeight="1" x14ac:dyDescent="0.2">
      <c r="A282" s="23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1317.020371556282</v>
      </c>
      <c r="G282" s="2">
        <v>1471.3926514387131</v>
      </c>
      <c r="H282" s="11">
        <v>4</v>
      </c>
      <c r="I282" s="11">
        <v>4</v>
      </c>
      <c r="J282" s="9" t="s">
        <v>214</v>
      </c>
      <c r="K282" s="1" t="s">
        <v>128</v>
      </c>
      <c r="O282" s="15"/>
      <c r="R282" s="50"/>
      <c r="S282" s="50"/>
      <c r="Y282" s="10"/>
      <c r="AE282" s="10"/>
    </row>
    <row r="283" spans="1:49" x14ac:dyDescent="0.2">
      <c r="A283" s="23"/>
      <c r="B283" s="9"/>
      <c r="C283" s="10"/>
      <c r="D283" s="10"/>
      <c r="E283" s="12"/>
      <c r="F283" s="2"/>
      <c r="G283" s="2"/>
      <c r="H283" s="11"/>
      <c r="I283" s="11"/>
      <c r="J283" s="9"/>
      <c r="L283" s="9"/>
      <c r="M283" s="9"/>
      <c r="R283" s="50"/>
      <c r="S283" s="50"/>
    </row>
    <row r="284" spans="1:49" ht="7.5" customHeight="1" x14ac:dyDescent="0.2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1290</v>
      </c>
      <c r="G284" s="2">
        <v>1290</v>
      </c>
      <c r="H284" s="11">
        <v>4</v>
      </c>
      <c r="I284" s="11">
        <v>4</v>
      </c>
      <c r="J284" s="9" t="s">
        <v>214</v>
      </c>
      <c r="K284" s="1" t="s">
        <v>128</v>
      </c>
      <c r="L284" s="9"/>
      <c r="M284" s="9"/>
      <c r="R284" s="50"/>
      <c r="S284" s="50"/>
    </row>
    <row r="285" spans="1:49" ht="7.5" customHeight="1" x14ac:dyDescent="0.2">
      <c r="A285" s="23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1481.5271943807602</v>
      </c>
      <c r="G285" s="2">
        <v>1546.9084709882736</v>
      </c>
      <c r="H285" s="11">
        <v>4</v>
      </c>
      <c r="I285" s="11">
        <v>4</v>
      </c>
      <c r="J285" s="9" t="s">
        <v>214</v>
      </c>
      <c r="K285" s="1" t="s">
        <v>128</v>
      </c>
      <c r="L285" s="9"/>
      <c r="M285" s="9"/>
      <c r="R285" s="50"/>
      <c r="S285" s="50"/>
    </row>
    <row r="286" spans="1:49" ht="7.5" customHeight="1" x14ac:dyDescent="0.2">
      <c r="A286" s="23"/>
      <c r="B286" s="9"/>
      <c r="C286" s="10"/>
      <c r="D286" s="10"/>
      <c r="E286" s="12"/>
      <c r="F286" s="2"/>
      <c r="G286" s="2"/>
      <c r="H286" s="11"/>
      <c r="I286" s="11"/>
      <c r="J286" s="9"/>
      <c r="L286" s="9"/>
      <c r="M286" s="9"/>
      <c r="R286" s="50"/>
      <c r="S286" s="50"/>
    </row>
    <row r="287" spans="1:49" ht="7.5" customHeight="1" x14ac:dyDescent="0.2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214</v>
      </c>
      <c r="K287" s="1" t="s">
        <v>128</v>
      </c>
      <c r="L287" s="9"/>
      <c r="M287" s="9"/>
      <c r="R287" s="50"/>
      <c r="S287" s="50"/>
    </row>
    <row r="288" spans="1:49" ht="7.5" customHeight="1" x14ac:dyDescent="0.2">
      <c r="A288" s="23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1166.8441371286654</v>
      </c>
      <c r="G288" s="2">
        <v>1214.1494333958249</v>
      </c>
      <c r="H288" s="11">
        <v>4</v>
      </c>
      <c r="I288" s="11">
        <v>4</v>
      </c>
      <c r="J288" s="9" t="s">
        <v>214</v>
      </c>
      <c r="K288" s="1" t="s">
        <v>128</v>
      </c>
      <c r="L288" s="9"/>
      <c r="M288" s="9"/>
      <c r="R288" s="50"/>
      <c r="S288" s="50"/>
    </row>
    <row r="289" spans="1:50" ht="7.5" customHeight="1" x14ac:dyDescent="0.2">
      <c r="A289" s="23"/>
      <c r="B289" s="9"/>
      <c r="C289" s="10"/>
      <c r="D289" s="10"/>
      <c r="E289" s="12"/>
      <c r="F289" s="2"/>
      <c r="G289" s="2"/>
      <c r="H289" s="11"/>
      <c r="I289" s="11"/>
      <c r="J289" s="9"/>
      <c r="L289" s="9"/>
      <c r="M289" s="9"/>
      <c r="R289" s="50"/>
      <c r="S289" s="50"/>
    </row>
    <row r="290" spans="1:50" ht="7.5" customHeight="1" x14ac:dyDescent="0.2">
      <c r="A290" s="4" t="s">
        <v>202</v>
      </c>
      <c r="B290" s="9" t="s">
        <v>27</v>
      </c>
      <c r="C290" s="10" t="s">
        <v>16</v>
      </c>
      <c r="D290" s="10" t="s">
        <v>71</v>
      </c>
      <c r="E290" s="12">
        <v>0</v>
      </c>
      <c r="F290" s="2">
        <v>1310</v>
      </c>
      <c r="G290" s="2">
        <v>1310</v>
      </c>
      <c r="H290" s="11">
        <v>4</v>
      </c>
      <c r="I290" s="11">
        <v>4</v>
      </c>
      <c r="J290" s="9" t="s">
        <v>214</v>
      </c>
      <c r="K290" s="1" t="s">
        <v>128</v>
      </c>
      <c r="L290" s="9"/>
      <c r="M290" s="9"/>
      <c r="R290" s="50"/>
      <c r="S290" s="50"/>
    </row>
    <row r="291" spans="1:50" s="9" customFormat="1" ht="7.5" customHeight="1" x14ac:dyDescent="0.2">
      <c r="A291" s="23"/>
      <c r="B291" s="9" t="s">
        <v>27</v>
      </c>
      <c r="C291" s="10" t="s">
        <v>16</v>
      </c>
      <c r="D291" s="10" t="s">
        <v>106</v>
      </c>
      <c r="E291" s="12">
        <v>3.75</v>
      </c>
      <c r="F291" s="2">
        <v>1120.1739564578374</v>
      </c>
      <c r="G291" s="2">
        <v>1183.4270073535138</v>
      </c>
      <c r="H291" s="11">
        <v>4</v>
      </c>
      <c r="I291" s="11">
        <v>4</v>
      </c>
      <c r="J291" s="9" t="s">
        <v>214</v>
      </c>
      <c r="K291" s="1" t="s">
        <v>128</v>
      </c>
      <c r="R291" s="50"/>
      <c r="S291" s="50"/>
    </row>
    <row r="292" spans="1:50" s="24" customFormat="1" ht="7.5" customHeight="1" x14ac:dyDescent="0.2">
      <c r="A292" s="4"/>
      <c r="B292" s="9"/>
      <c r="C292" s="10"/>
      <c r="D292" s="10"/>
      <c r="E292" s="12"/>
      <c r="F292" s="5"/>
      <c r="G292" s="5"/>
      <c r="H292" s="11"/>
      <c r="I292" s="11"/>
      <c r="J292" s="9"/>
      <c r="K292" s="9"/>
      <c r="L292" s="9"/>
      <c r="M292" s="9"/>
      <c r="AX292" s="44"/>
    </row>
    <row r="293" spans="1:50" s="24" customFormat="1" ht="7.5" customHeight="1" x14ac:dyDescent="0.2">
      <c r="A293" s="6"/>
      <c r="B293" s="11"/>
      <c r="F293" s="16"/>
      <c r="G293" s="16"/>
      <c r="H293" s="11"/>
      <c r="I293" s="16"/>
      <c r="K293" s="8"/>
      <c r="L293" s="9"/>
      <c r="AX293" s="44"/>
    </row>
    <row r="294" spans="1:50" s="24" customFormat="1" ht="7.5" customHeight="1" x14ac:dyDescent="0.2">
      <c r="A294" s="6"/>
      <c r="F294" s="1"/>
      <c r="G294" s="1"/>
      <c r="I294" s="16"/>
      <c r="K294" s="9"/>
      <c r="L294" s="1"/>
      <c r="AX294" s="44"/>
    </row>
    <row r="295" spans="1:50" ht="7.5" customHeight="1" x14ac:dyDescent="0.2">
      <c r="A295" s="6"/>
      <c r="B295" s="47"/>
      <c r="E295" s="1"/>
      <c r="F295" s="1"/>
      <c r="G295" s="1"/>
      <c r="H295" s="47"/>
      <c r="I295" s="47"/>
      <c r="K295" s="9"/>
      <c r="L295" s="9"/>
    </row>
    <row r="296" spans="1:50" ht="7.5" customHeight="1" x14ac:dyDescent="0.2">
      <c r="A296" s="6"/>
      <c r="B296" s="46"/>
      <c r="F296" s="1"/>
      <c r="G296" s="1"/>
      <c r="K296" s="9"/>
      <c r="L296" s="9"/>
    </row>
    <row r="297" spans="1:50" ht="7.5" customHeight="1" x14ac:dyDescent="0.2">
      <c r="A297" s="6"/>
      <c r="B297" s="46"/>
      <c r="G297" s="1"/>
      <c r="K297" s="9"/>
      <c r="L297" s="9"/>
    </row>
    <row r="298" spans="1:50" ht="7.5" customHeight="1" x14ac:dyDescent="0.2">
      <c r="A298" s="6"/>
      <c r="B298" s="46"/>
      <c r="G298" s="1"/>
      <c r="K298" s="9"/>
      <c r="L298" s="9"/>
    </row>
    <row r="299" spans="1:50" ht="7.5" customHeight="1" x14ac:dyDescent="0.2">
      <c r="A299" s="6"/>
      <c r="B299" s="46"/>
      <c r="G299" s="1"/>
      <c r="K299" s="9"/>
    </row>
    <row r="300" spans="1:50" ht="7.5" customHeight="1" x14ac:dyDescent="0.2">
      <c r="A300" s="6"/>
      <c r="B300" s="37"/>
      <c r="G300" s="1"/>
      <c r="I300" s="37"/>
      <c r="K300" s="9"/>
    </row>
    <row r="301" spans="1:50" ht="7.5" customHeight="1" x14ac:dyDescent="0.2">
      <c r="A301" s="6"/>
      <c r="B301" s="37"/>
      <c r="G301" s="1"/>
      <c r="I301" s="37"/>
      <c r="K301" s="9"/>
    </row>
    <row r="302" spans="1:50" ht="7.5" customHeight="1" x14ac:dyDescent="0.2">
      <c r="A302" s="6"/>
      <c r="B302" s="37"/>
      <c r="G302" s="1"/>
      <c r="I302" s="37"/>
      <c r="K302" s="9"/>
    </row>
    <row r="303" spans="1:50" ht="7.5" customHeight="1" x14ac:dyDescent="0.2">
      <c r="A303" s="6"/>
      <c r="B303" s="37"/>
      <c r="G303" s="1"/>
      <c r="I303" s="37"/>
      <c r="K303" s="9"/>
      <c r="L303" s="9"/>
    </row>
    <row r="304" spans="1:50" ht="7.5" customHeight="1" x14ac:dyDescent="0.2">
      <c r="A304" s="6"/>
      <c r="B304" s="37"/>
      <c r="G304" s="1"/>
      <c r="I304" s="37"/>
      <c r="K304" s="9"/>
    </row>
    <row r="305" spans="2:11" ht="7.5" customHeight="1" x14ac:dyDescent="0.2">
      <c r="B305" s="28"/>
      <c r="G305" s="1"/>
      <c r="I305" s="28"/>
      <c r="K305" s="9"/>
    </row>
    <row r="306" spans="2:11" ht="7.5" customHeight="1" x14ac:dyDescent="0.2">
      <c r="G306" s="1"/>
      <c r="I306" s="1"/>
      <c r="K306" s="9"/>
    </row>
    <row r="307" spans="2:11" ht="7.5" customHeight="1" x14ac:dyDescent="0.2">
      <c r="G307" s="1"/>
      <c r="I307" s="1"/>
      <c r="K307" s="9"/>
    </row>
    <row r="308" spans="2:11" ht="7.5" customHeight="1" x14ac:dyDescent="0.2">
      <c r="G308" s="1"/>
      <c r="I308" s="1"/>
      <c r="K308" s="9"/>
    </row>
    <row r="309" spans="2:11" ht="7.5" customHeight="1" x14ac:dyDescent="0.2">
      <c r="G309" s="1"/>
      <c r="H309" s="4"/>
      <c r="I309" s="1"/>
      <c r="K309" s="9"/>
    </row>
    <row r="310" spans="2:11" ht="7.5" customHeight="1" x14ac:dyDescent="0.2">
      <c r="G310" s="1"/>
      <c r="I310" s="1"/>
      <c r="K310" s="9"/>
    </row>
    <row r="311" spans="2:11" ht="7.5" customHeight="1" x14ac:dyDescent="0.2">
      <c r="G311" s="1"/>
      <c r="I311" s="1"/>
      <c r="K311" s="9"/>
    </row>
    <row r="312" spans="2:11" ht="7.5" customHeight="1" x14ac:dyDescent="0.2">
      <c r="G312" s="1"/>
      <c r="I312" s="1"/>
      <c r="K312" s="9"/>
    </row>
    <row r="313" spans="2:11" ht="7.5" customHeight="1" x14ac:dyDescent="0.2">
      <c r="G313" s="1"/>
      <c r="I313" s="1"/>
      <c r="K313" s="9"/>
    </row>
    <row r="314" spans="2:11" ht="7.5" customHeight="1" x14ac:dyDescent="0.2">
      <c r="G314" s="1"/>
      <c r="I314" s="1"/>
      <c r="K314" s="9"/>
    </row>
    <row r="315" spans="2:11" ht="7.5" customHeight="1" x14ac:dyDescent="0.2">
      <c r="G315" s="1"/>
      <c r="I315" s="1"/>
      <c r="K315" s="9"/>
    </row>
    <row r="316" spans="2:11" ht="7.5" customHeight="1" x14ac:dyDescent="0.2">
      <c r="G316" s="1"/>
      <c r="I316" s="1"/>
      <c r="K316" s="9"/>
    </row>
    <row r="317" spans="2:11" ht="7.5" customHeight="1" x14ac:dyDescent="0.2">
      <c r="G317" s="1"/>
      <c r="I317" s="1"/>
      <c r="K317" s="9"/>
    </row>
    <row r="318" spans="2:11" ht="7.5" customHeight="1" x14ac:dyDescent="0.2">
      <c r="I318" s="49"/>
      <c r="K318" s="9"/>
    </row>
    <row r="319" spans="2:11" ht="7.5" customHeight="1" x14ac:dyDescent="0.2">
      <c r="H319" s="4"/>
      <c r="I319" s="49"/>
      <c r="K319" s="9"/>
    </row>
    <row r="320" spans="2:11" ht="7.5" customHeight="1" x14ac:dyDescent="0.2">
      <c r="I320" s="49"/>
      <c r="K320" s="9"/>
    </row>
    <row r="321" spans="1:49" ht="7.5" customHeight="1" x14ac:dyDescent="0.2">
      <c r="I321" s="49"/>
      <c r="K321" s="9"/>
    </row>
    <row r="322" spans="1:49" ht="7.5" customHeight="1" x14ac:dyDescent="0.2">
      <c r="I322" s="49"/>
      <c r="K322" s="9"/>
    </row>
    <row r="323" spans="1:49" ht="7.5" customHeight="1" x14ac:dyDescent="0.2">
      <c r="I323" s="49"/>
      <c r="K323" s="9"/>
    </row>
    <row r="324" spans="1:49" ht="7.5" customHeight="1" x14ac:dyDescent="0.2">
      <c r="I324" s="49"/>
      <c r="K324" s="9"/>
    </row>
    <row r="325" spans="1:49" ht="7.5" customHeight="1" x14ac:dyDescent="0.2">
      <c r="I325" s="49"/>
      <c r="K325" s="9"/>
    </row>
    <row r="326" spans="1:49" ht="7.5" customHeight="1" x14ac:dyDescent="0.2">
      <c r="I326" s="49"/>
      <c r="K326" s="9"/>
    </row>
    <row r="327" spans="1:49" ht="7.5" customHeight="1" x14ac:dyDescent="0.2">
      <c r="H327" s="4"/>
      <c r="I327" s="49"/>
      <c r="K327" s="9"/>
    </row>
    <row r="328" spans="1:49" ht="7.5" customHeight="1" x14ac:dyDescent="0.2">
      <c r="H328" s="4"/>
      <c r="I328" s="49"/>
      <c r="K328" s="9"/>
    </row>
    <row r="329" spans="1:49" ht="7.5" customHeight="1" x14ac:dyDescent="0.2">
      <c r="I329" s="49"/>
      <c r="K329" s="9"/>
    </row>
    <row r="330" spans="1:49" ht="7.5" customHeight="1" x14ac:dyDescent="0.2">
      <c r="I330" s="49"/>
    </row>
    <row r="331" spans="1:49" s="46" customFormat="1" ht="7.5" customHeight="1" x14ac:dyDescent="0.2">
      <c r="A331" s="4"/>
      <c r="B331" s="1"/>
      <c r="H331" s="4"/>
      <c r="I331" s="4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s="46" customFormat="1" ht="7.5" customHeight="1" x14ac:dyDescent="0.2">
      <c r="A332" s="4"/>
      <c r="B332" s="1"/>
      <c r="H332" s="4"/>
      <c r="I332" s="4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s="46" customFormat="1" ht="7.5" customHeight="1" x14ac:dyDescent="0.2">
      <c r="A333" s="4"/>
      <c r="B333" s="1"/>
      <c r="I333" s="4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s="46" customFormat="1" ht="7.5" customHeight="1" x14ac:dyDescent="0.2">
      <c r="A334" s="4"/>
      <c r="B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s="46" customFormat="1" ht="7.5" customHeight="1" x14ac:dyDescent="0.2">
      <c r="A335" s="4"/>
      <c r="B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s="46" customFormat="1" ht="7.5" customHeight="1" x14ac:dyDescent="0.2">
      <c r="A336" s="4"/>
      <c r="B336" s="1"/>
      <c r="I336" s="4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s="46" customFormat="1" ht="7.5" customHeight="1" x14ac:dyDescent="0.2">
      <c r="A337" s="4"/>
      <c r="B337" s="1"/>
      <c r="I337" s="4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s="46" customFormat="1" ht="7.5" customHeight="1" x14ac:dyDescent="0.2">
      <c r="A338" s="4"/>
      <c r="B338" s="1"/>
      <c r="I338" s="4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s="46" customFormat="1" ht="7.5" customHeight="1" x14ac:dyDescent="0.2">
      <c r="A339" s="4"/>
      <c r="B339" s="1"/>
      <c r="I339" s="4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s="46" customFormat="1" ht="7.5" customHeight="1" x14ac:dyDescent="0.2">
      <c r="A340" s="4"/>
      <c r="B340" s="1"/>
      <c r="I340" s="4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s="46" customFormat="1" ht="7.5" customHeight="1" x14ac:dyDescent="0.2">
      <c r="A341" s="4"/>
      <c r="B341" s="1"/>
      <c r="I341" s="4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s="46" customFormat="1" ht="7.5" customHeight="1" x14ac:dyDescent="0.2">
      <c r="A342" s="4"/>
      <c r="B342" s="1"/>
      <c r="I342" s="4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s="46" customFormat="1" ht="7.5" customHeight="1" x14ac:dyDescent="0.2">
      <c r="A343" s="4"/>
      <c r="B343" s="1"/>
      <c r="I343" s="4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s="46" customFormat="1" ht="7.5" customHeight="1" x14ac:dyDescent="0.2">
      <c r="A344" s="4"/>
      <c r="B344" s="1"/>
      <c r="I344" s="4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s="46" customFormat="1" ht="7.5" customHeight="1" x14ac:dyDescent="0.2">
      <c r="A345" s="4"/>
      <c r="B345" s="1"/>
      <c r="I345" s="4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s="46" customFormat="1" ht="7.5" customHeight="1" x14ac:dyDescent="0.2">
      <c r="A346" s="4"/>
      <c r="B346" s="1"/>
      <c r="I346" s="4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ht="7.5" customHeight="1" x14ac:dyDescent="0.2">
      <c r="H347" s="4"/>
      <c r="I347" s="49"/>
    </row>
    <row r="348" spans="1:49" ht="7.5" customHeight="1" x14ac:dyDescent="0.2">
      <c r="I348" s="49"/>
    </row>
    <row r="349" spans="1:49" ht="7.5" customHeight="1" x14ac:dyDescent="0.2">
      <c r="I349" s="49"/>
      <c r="L349" s="9"/>
    </row>
    <row r="350" spans="1:49" ht="7.5" customHeight="1" x14ac:dyDescent="0.2">
      <c r="I350" s="49"/>
    </row>
    <row r="351" spans="1:49" ht="7.5" customHeight="1" x14ac:dyDescent="0.2">
      <c r="I351" s="49"/>
      <c r="J351" s="46"/>
      <c r="L351" s="9"/>
    </row>
    <row r="352" spans="1:49" ht="7.5" customHeight="1" x14ac:dyDescent="0.2">
      <c r="J352" s="46"/>
    </row>
    <row r="353" spans="8:10" ht="7.5" customHeight="1" x14ac:dyDescent="0.2">
      <c r="J353" s="46"/>
    </row>
    <row r="354" spans="8:10" ht="7.5" customHeight="1" x14ac:dyDescent="0.2">
      <c r="J354" s="46"/>
    </row>
    <row r="355" spans="8:10" ht="7.5" customHeight="1" x14ac:dyDescent="0.2">
      <c r="J355" s="46"/>
    </row>
    <row r="356" spans="8:10" ht="7.5" customHeight="1" x14ac:dyDescent="0.2">
      <c r="J356" s="46"/>
    </row>
    <row r="357" spans="8:10" ht="7.5" customHeight="1" x14ac:dyDescent="0.2"/>
    <row r="358" spans="8:10" ht="7.5" customHeight="1" x14ac:dyDescent="0.2"/>
    <row r="359" spans="8:10" ht="7.5" customHeight="1" x14ac:dyDescent="0.2"/>
    <row r="360" spans="8:10" ht="7.5" customHeight="1" x14ac:dyDescent="0.2"/>
    <row r="361" spans="8:10" ht="7.5" customHeight="1" x14ac:dyDescent="0.2"/>
    <row r="362" spans="8:10" ht="7.5" customHeight="1" x14ac:dyDescent="0.2"/>
    <row r="363" spans="8:10" ht="7.5" customHeight="1" x14ac:dyDescent="0.2"/>
    <row r="364" spans="8:10" ht="7.5" customHeight="1" x14ac:dyDescent="0.2"/>
    <row r="365" spans="8:10" ht="7.5" customHeight="1" x14ac:dyDescent="0.2"/>
    <row r="366" spans="8:10" ht="7.5" customHeight="1" x14ac:dyDescent="0.2"/>
    <row r="367" spans="8:10" ht="7.5" customHeight="1" x14ac:dyDescent="0.2"/>
    <row r="368" spans="8:10" ht="7.5" customHeight="1" x14ac:dyDescent="0.2">
      <c r="H368" s="4"/>
    </row>
    <row r="369" spans="2:12" ht="7.5" customHeight="1" x14ac:dyDescent="0.2">
      <c r="L369" s="9"/>
    </row>
    <row r="370" spans="2:12" ht="7.5" customHeight="1" x14ac:dyDescent="0.2"/>
    <row r="371" spans="2:12" ht="7.5" customHeight="1" x14ac:dyDescent="0.2"/>
    <row r="372" spans="2:12" ht="7.5" customHeight="1" x14ac:dyDescent="0.2"/>
    <row r="373" spans="2:12" ht="7.5" customHeight="1" x14ac:dyDescent="0.2"/>
    <row r="374" spans="2:12" ht="7.5" customHeight="1" x14ac:dyDescent="0.2"/>
    <row r="375" spans="2:12" ht="7.5" customHeight="1" x14ac:dyDescent="0.2">
      <c r="H375" s="4"/>
    </row>
    <row r="376" spans="2:12" ht="7.5" customHeight="1" x14ac:dyDescent="0.2"/>
    <row r="377" spans="2:12" ht="7.5" customHeight="1" x14ac:dyDescent="0.2"/>
    <row r="378" spans="2:12" ht="7.5" customHeight="1" x14ac:dyDescent="0.2"/>
    <row r="379" spans="2:12" ht="7.5" customHeight="1" x14ac:dyDescent="0.2"/>
    <row r="380" spans="2:12" ht="7.5" customHeight="1" x14ac:dyDescent="0.2"/>
    <row r="381" spans="2:12" ht="7.5" customHeight="1" x14ac:dyDescent="0.2">
      <c r="H381" s="4"/>
    </row>
    <row r="382" spans="2:12" ht="7.5" customHeight="1" x14ac:dyDescent="0.2">
      <c r="B382" s="31"/>
      <c r="C382" s="31"/>
      <c r="D382" s="31"/>
      <c r="G382" s="31"/>
      <c r="I382" s="31"/>
    </row>
    <row r="383" spans="2:12" ht="7.5" customHeight="1" x14ac:dyDescent="0.2">
      <c r="B383" s="31"/>
      <c r="C383" s="31"/>
      <c r="D383" s="31"/>
      <c r="G383" s="31"/>
      <c r="H383" s="4"/>
      <c r="I383" s="31"/>
    </row>
    <row r="384" spans="2:12" ht="7.5" customHeight="1" x14ac:dyDescent="0.2">
      <c r="B384" s="31"/>
      <c r="C384" s="2"/>
      <c r="D384" s="2"/>
      <c r="G384" s="2"/>
      <c r="I384" s="2"/>
    </row>
    <row r="385" spans="2:9" ht="7.5" customHeight="1" x14ac:dyDescent="0.2">
      <c r="B385" s="31"/>
      <c r="C385" s="31"/>
      <c r="D385" s="31"/>
      <c r="G385" s="31"/>
      <c r="I385" s="31"/>
    </row>
    <row r="386" spans="2:9" ht="7.5" customHeight="1" x14ac:dyDescent="0.2">
      <c r="B386" s="31"/>
      <c r="C386" s="31"/>
      <c r="D386" s="31"/>
      <c r="G386" s="31"/>
      <c r="I386" s="31"/>
    </row>
    <row r="387" spans="2:9" ht="7.5" customHeight="1" x14ac:dyDescent="0.2">
      <c r="B387" s="31"/>
      <c r="C387" s="2"/>
      <c r="D387" s="2"/>
      <c r="G387" s="2"/>
      <c r="H387" s="4"/>
      <c r="I387" s="2"/>
    </row>
    <row r="388" spans="2:9" ht="7.5" customHeight="1" x14ac:dyDescent="0.2">
      <c r="B388" s="31"/>
      <c r="C388" s="31"/>
      <c r="D388" s="31"/>
      <c r="G388" s="31"/>
      <c r="I388" s="31"/>
    </row>
    <row r="389" spans="2:9" ht="7.5" customHeight="1" x14ac:dyDescent="0.2">
      <c r="B389" s="31"/>
      <c r="C389" s="31"/>
      <c r="D389" s="31"/>
      <c r="G389" s="31"/>
      <c r="I389" s="31"/>
    </row>
    <row r="390" spans="2:9" ht="7.5" customHeight="1" x14ac:dyDescent="0.2"/>
    <row r="391" spans="2:9" ht="7.5" customHeight="1" x14ac:dyDescent="0.2"/>
    <row r="392" spans="2:9" ht="7.5" customHeight="1" x14ac:dyDescent="0.2"/>
    <row r="393" spans="2:9" ht="7.5" customHeight="1" x14ac:dyDescent="0.2"/>
    <row r="394" spans="2:9" ht="7.5" customHeight="1" x14ac:dyDescent="0.2"/>
    <row r="395" spans="2:9" ht="7.5" customHeight="1" x14ac:dyDescent="0.2"/>
    <row r="396" spans="2:9" ht="7.5" customHeight="1" x14ac:dyDescent="0.2"/>
    <row r="397" spans="2:9" ht="7.5" customHeight="1" x14ac:dyDescent="0.2"/>
    <row r="398" spans="2:9" ht="7.5" customHeight="1" x14ac:dyDescent="0.2"/>
    <row r="399" spans="2:9" ht="7.5" customHeight="1" x14ac:dyDescent="0.2"/>
    <row r="400" spans="2:9" ht="7.5" customHeight="1" x14ac:dyDescent="0.2"/>
    <row r="401" spans="8:8" ht="7.5" customHeight="1" x14ac:dyDescent="0.2">
      <c r="H401" s="4"/>
    </row>
    <row r="402" spans="8:8" ht="7.5" customHeight="1" x14ac:dyDescent="0.2"/>
    <row r="403" spans="8:8" ht="7.5" customHeight="1" x14ac:dyDescent="0.2"/>
    <row r="404" spans="8:8" ht="7.5" customHeight="1" x14ac:dyDescent="0.2">
      <c r="H404" s="4"/>
    </row>
    <row r="405" spans="8:8" ht="7.5" customHeight="1" x14ac:dyDescent="0.2"/>
    <row r="406" spans="8:8" ht="7.5" customHeight="1" x14ac:dyDescent="0.2"/>
    <row r="407" spans="8:8" ht="7.5" customHeight="1" x14ac:dyDescent="0.2"/>
    <row r="408" spans="8:8" ht="7.5" customHeight="1" x14ac:dyDescent="0.2"/>
    <row r="409" spans="8:8" ht="7.5" customHeight="1" x14ac:dyDescent="0.2"/>
    <row r="410" spans="8:8" ht="7.5" customHeight="1" x14ac:dyDescent="0.2"/>
    <row r="411" spans="8:8" ht="7.5" customHeight="1" x14ac:dyDescent="0.2"/>
    <row r="412" spans="8:8" ht="7.5" customHeight="1" x14ac:dyDescent="0.2">
      <c r="H412" s="4"/>
    </row>
    <row r="413" spans="8:8" ht="7.5" customHeight="1" x14ac:dyDescent="0.2"/>
    <row r="414" spans="8:8" ht="7.5" customHeight="1" x14ac:dyDescent="0.2"/>
    <row r="415" spans="8:8" ht="7.5" customHeight="1" x14ac:dyDescent="0.2"/>
    <row r="416" spans="8:8" ht="7.5" customHeight="1" x14ac:dyDescent="0.2"/>
    <row r="417" spans="8:12" ht="7.5" customHeight="1" x14ac:dyDescent="0.2">
      <c r="L417" s="9"/>
    </row>
    <row r="418" spans="8:12" ht="7.5" customHeight="1" x14ac:dyDescent="0.2"/>
    <row r="419" spans="8:12" ht="7.5" customHeight="1" x14ac:dyDescent="0.2"/>
    <row r="420" spans="8:12" ht="7.5" customHeight="1" x14ac:dyDescent="0.2"/>
    <row r="421" spans="8:12" ht="7.5" customHeight="1" x14ac:dyDescent="0.2">
      <c r="H421" s="4"/>
    </row>
    <row r="422" spans="8:12" ht="7.5" customHeight="1" x14ac:dyDescent="0.2">
      <c r="H422" s="4"/>
      <c r="L422" s="9"/>
    </row>
    <row r="423" spans="8:12" ht="7.5" customHeight="1" x14ac:dyDescent="0.2"/>
    <row r="424" spans="8:12" ht="7.5" customHeight="1" x14ac:dyDescent="0.2"/>
    <row r="425" spans="8:12" ht="7.5" customHeight="1" x14ac:dyDescent="0.2">
      <c r="H425" s="4"/>
    </row>
    <row r="426" spans="8:12" ht="7.5" customHeight="1" x14ac:dyDescent="0.2"/>
    <row r="427" spans="8:12" ht="7.5" customHeight="1" x14ac:dyDescent="0.2">
      <c r="H427" s="4"/>
    </row>
    <row r="428" spans="8:12" ht="7.5" customHeight="1" x14ac:dyDescent="0.2"/>
    <row r="429" spans="8:12" ht="7.5" customHeight="1" x14ac:dyDescent="0.2">
      <c r="H429" s="4"/>
    </row>
    <row r="430" spans="8:12" ht="7.5" customHeight="1" x14ac:dyDescent="0.2"/>
    <row r="431" spans="8:12" ht="7.5" customHeight="1" x14ac:dyDescent="0.2"/>
    <row r="432" spans="8:12" ht="7.5" customHeight="1" x14ac:dyDescent="0.2"/>
    <row r="433" spans="2:50" ht="7.5" customHeight="1" x14ac:dyDescent="0.2"/>
    <row r="434" spans="2:50" ht="7.5" customHeight="1" x14ac:dyDescent="0.2"/>
    <row r="435" spans="2:50" ht="7.5" customHeight="1" x14ac:dyDescent="0.2">
      <c r="H435" s="4"/>
    </row>
    <row r="436" spans="2:50" ht="7.5" customHeight="1" x14ac:dyDescent="0.2"/>
    <row r="437" spans="2:50" ht="7.5" customHeight="1" x14ac:dyDescent="0.2"/>
    <row r="438" spans="2:50" ht="7.5" customHeight="1" x14ac:dyDescent="0.2">
      <c r="L438" s="9"/>
    </row>
    <row r="439" spans="2:50" ht="7.5" customHeight="1" x14ac:dyDescent="0.2"/>
    <row r="440" spans="2:50" ht="7.5" customHeight="1" x14ac:dyDescent="0.2">
      <c r="L440" s="9"/>
    </row>
    <row r="441" spans="2:50" ht="7.5" customHeight="1" x14ac:dyDescent="0.2"/>
    <row r="442" spans="2:50" ht="7.5" customHeight="1" x14ac:dyDescent="0.2"/>
    <row r="443" spans="2:50" s="4" customFormat="1" ht="7.5" customHeight="1" x14ac:dyDescent="0.2">
      <c r="B443" s="1"/>
      <c r="C443" s="46"/>
      <c r="D443" s="46"/>
      <c r="F443" s="1"/>
      <c r="G443" s="46"/>
      <c r="H443" s="46"/>
      <c r="I443" s="4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2:50" s="4" customFormat="1" ht="7.5" customHeight="1" x14ac:dyDescent="0.2">
      <c r="B444" s="1"/>
      <c r="C444" s="46"/>
      <c r="D444" s="46"/>
      <c r="F444" s="1"/>
      <c r="G444" s="46"/>
      <c r="H444" s="46"/>
      <c r="I444" s="46"/>
      <c r="J444" s="1"/>
      <c r="K444" s="1"/>
      <c r="L444" s="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2:50" s="4" customFormat="1" ht="7.5" customHeight="1" x14ac:dyDescent="0.2">
      <c r="B445" s="1"/>
      <c r="C445" s="46"/>
      <c r="D445" s="46"/>
      <c r="F445" s="1"/>
      <c r="G445" s="46"/>
      <c r="H445" s="46"/>
      <c r="I445" s="4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2:50" s="4" customFormat="1" ht="7.5" customHeight="1" x14ac:dyDescent="0.2">
      <c r="B446" s="1"/>
      <c r="C446" s="46"/>
      <c r="D446" s="46"/>
      <c r="F446" s="1"/>
      <c r="G446" s="46"/>
      <c r="H446" s="46"/>
      <c r="I446" s="4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2:50" s="4" customFormat="1" ht="7.5" customHeight="1" x14ac:dyDescent="0.2">
      <c r="B447" s="1"/>
      <c r="C447" s="46"/>
      <c r="D447" s="46"/>
      <c r="F447" s="1"/>
      <c r="G447" s="46"/>
      <c r="H447" s="46"/>
      <c r="I447" s="4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2:50" s="4" customFormat="1" ht="7.5" customHeight="1" x14ac:dyDescent="0.2">
      <c r="B448" s="1"/>
      <c r="C448" s="46"/>
      <c r="D448" s="46"/>
      <c r="F448" s="1"/>
      <c r="G448" s="46"/>
      <c r="I448" s="4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2:50" s="4" customFormat="1" ht="7.5" customHeight="1" x14ac:dyDescent="0.2">
      <c r="B449" s="1"/>
      <c r="C449" s="46"/>
      <c r="D449" s="46"/>
      <c r="F449" s="1"/>
      <c r="G449" s="46"/>
      <c r="H449" s="46"/>
      <c r="I449" s="4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2:50" s="4" customFormat="1" ht="7.5" customHeight="1" x14ac:dyDescent="0.2">
      <c r="B450" s="1"/>
      <c r="C450" s="46"/>
      <c r="D450" s="46"/>
      <c r="F450" s="1"/>
      <c r="G450" s="46"/>
      <c r="H450" s="46"/>
      <c r="I450" s="4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2:50" s="4" customFormat="1" ht="7.5" customHeight="1" x14ac:dyDescent="0.2">
      <c r="B451" s="1"/>
      <c r="C451" s="46"/>
      <c r="D451" s="46"/>
      <c r="F451" s="1"/>
      <c r="G451" s="46"/>
      <c r="H451" s="46"/>
      <c r="I451" s="4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2:50" s="4" customFormat="1" ht="7.5" customHeight="1" x14ac:dyDescent="0.2">
      <c r="B452" s="1"/>
      <c r="C452" s="46"/>
      <c r="D452" s="46"/>
      <c r="F452" s="1"/>
      <c r="G452" s="46"/>
      <c r="H452" s="46"/>
      <c r="I452" s="4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2:50" s="4" customFormat="1" ht="7.5" customHeight="1" x14ac:dyDescent="0.2">
      <c r="B453" s="1"/>
      <c r="C453" s="46"/>
      <c r="D453" s="46"/>
      <c r="F453" s="1"/>
      <c r="G453" s="46"/>
      <c r="H453" s="46"/>
      <c r="I453" s="4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2:50" s="4" customFormat="1" ht="7.5" customHeight="1" x14ac:dyDescent="0.2">
      <c r="B454" s="1"/>
      <c r="C454" s="46"/>
      <c r="D454" s="46"/>
      <c r="F454" s="1"/>
      <c r="G454" s="46"/>
      <c r="H454" s="46"/>
      <c r="I454" s="4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2:50" s="4" customFormat="1" ht="7.5" customHeight="1" x14ac:dyDescent="0.2">
      <c r="B455" s="1"/>
      <c r="C455" s="46"/>
      <c r="D455" s="46"/>
      <c r="F455" s="1"/>
      <c r="G455" s="46"/>
      <c r="I455" s="4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2:50" s="4" customFormat="1" ht="7.5" customHeight="1" x14ac:dyDescent="0.2">
      <c r="B456" s="1"/>
      <c r="C456" s="46"/>
      <c r="D456" s="46"/>
      <c r="F456" s="1"/>
      <c r="G456" s="46"/>
      <c r="H456" s="46"/>
      <c r="I456" s="4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2:50" s="4" customFormat="1" ht="7.5" customHeight="1" x14ac:dyDescent="0.2">
      <c r="B457" s="1"/>
      <c r="C457" s="46"/>
      <c r="D457" s="46"/>
      <c r="F457" s="1"/>
      <c r="G457" s="46"/>
      <c r="I457" s="4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2:50" s="4" customFormat="1" ht="7.5" customHeight="1" x14ac:dyDescent="0.2">
      <c r="B458" s="1"/>
      <c r="C458" s="46"/>
      <c r="D458" s="46"/>
      <c r="F458" s="1"/>
      <c r="G458" s="46"/>
      <c r="H458" s="46"/>
      <c r="I458" s="4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2:50" s="4" customFormat="1" ht="7.5" customHeight="1" x14ac:dyDescent="0.2">
      <c r="B459" s="1"/>
      <c r="C459" s="46"/>
      <c r="D459" s="46"/>
      <c r="F459" s="1"/>
      <c r="G459" s="46"/>
      <c r="I459" s="46"/>
      <c r="J459" s="1"/>
      <c r="K459" s="1"/>
      <c r="L459" s="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2:50" s="4" customFormat="1" ht="7.5" customHeight="1" x14ac:dyDescent="0.2">
      <c r="B460" s="1"/>
      <c r="C460" s="46"/>
      <c r="D460" s="46"/>
      <c r="F460" s="1"/>
      <c r="G460" s="46"/>
      <c r="I460" s="4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2:50" s="4" customFormat="1" ht="7.5" customHeight="1" x14ac:dyDescent="0.2">
      <c r="B461" s="1"/>
      <c r="C461" s="46"/>
      <c r="D461" s="46"/>
      <c r="F461" s="1"/>
      <c r="G461" s="46"/>
      <c r="H461" s="46"/>
      <c r="I461" s="4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2:50" s="4" customFormat="1" ht="7.5" customHeight="1" x14ac:dyDescent="0.2">
      <c r="B462" s="1"/>
      <c r="C462" s="46"/>
      <c r="D462" s="46"/>
      <c r="F462" s="1"/>
      <c r="G462" s="46"/>
      <c r="H462" s="46"/>
      <c r="I462" s="4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2:50" s="4" customFormat="1" ht="7.5" customHeight="1" x14ac:dyDescent="0.2">
      <c r="B463" s="1"/>
      <c r="C463" s="46"/>
      <c r="D463" s="46"/>
      <c r="F463" s="1"/>
      <c r="G463" s="46"/>
      <c r="H463" s="46"/>
      <c r="I463" s="4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2:50" s="4" customFormat="1" ht="7.5" customHeight="1" x14ac:dyDescent="0.2">
      <c r="B464" s="1"/>
      <c r="C464" s="46"/>
      <c r="D464" s="46"/>
      <c r="F464" s="1"/>
      <c r="G464" s="46"/>
      <c r="I464" s="46"/>
      <c r="J464" s="1"/>
      <c r="K464" s="1"/>
      <c r="L464" s="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2:50" s="4" customFormat="1" ht="7.5" customHeight="1" x14ac:dyDescent="0.2">
      <c r="B465" s="1"/>
      <c r="C465" s="46"/>
      <c r="D465" s="46"/>
      <c r="F465" s="1"/>
      <c r="G465" s="46"/>
      <c r="H465" s="46"/>
      <c r="I465" s="46"/>
      <c r="J465" s="1"/>
      <c r="K465" s="1"/>
      <c r="L465" s="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2:50" s="4" customFormat="1" ht="7.5" customHeight="1" x14ac:dyDescent="0.2">
      <c r="B466" s="1"/>
      <c r="C466" s="46"/>
      <c r="D466" s="46"/>
      <c r="F466" s="1"/>
      <c r="G466" s="46"/>
      <c r="H466" s="46"/>
      <c r="I466" s="4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2:50" s="4" customFormat="1" ht="7.5" customHeight="1" x14ac:dyDescent="0.2">
      <c r="B467" s="1"/>
      <c r="C467" s="46"/>
      <c r="D467" s="46"/>
      <c r="F467" s="1"/>
      <c r="G467" s="46"/>
      <c r="H467" s="46"/>
      <c r="I467" s="46"/>
      <c r="J467" s="1"/>
      <c r="K467" s="1"/>
      <c r="L467" s="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2:50" s="4" customFormat="1" ht="7.5" customHeight="1" x14ac:dyDescent="0.2">
      <c r="B468" s="1"/>
      <c r="C468" s="46"/>
      <c r="D468" s="46"/>
      <c r="F468" s="1"/>
      <c r="G468" s="46"/>
      <c r="H468" s="46"/>
      <c r="I468" s="4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2:50" s="4" customFormat="1" ht="7.5" customHeight="1" x14ac:dyDescent="0.2">
      <c r="B469" s="1"/>
      <c r="C469" s="46"/>
      <c r="D469" s="46"/>
      <c r="F469" s="1"/>
      <c r="G469" s="46"/>
      <c r="I469" s="4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2:50" s="4" customFormat="1" ht="7.5" customHeight="1" x14ac:dyDescent="0.2">
      <c r="B470" s="1"/>
      <c r="C470" s="46"/>
      <c r="D470" s="46"/>
      <c r="F470" s="1"/>
      <c r="G470" s="46"/>
      <c r="H470" s="46"/>
      <c r="I470" s="4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2:50" s="4" customFormat="1" ht="7.5" customHeight="1" x14ac:dyDescent="0.2">
      <c r="B471" s="1"/>
      <c r="C471" s="46"/>
      <c r="D471" s="46"/>
      <c r="F471" s="1"/>
      <c r="G471" s="46"/>
      <c r="H471" s="46"/>
      <c r="I471" s="4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2:50" s="4" customFormat="1" ht="7.5" customHeight="1" x14ac:dyDescent="0.2">
      <c r="B472" s="1"/>
      <c r="C472" s="46"/>
      <c r="D472" s="46"/>
      <c r="F472" s="1"/>
      <c r="G472" s="46"/>
      <c r="H472" s="46"/>
      <c r="I472" s="4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2:50" s="4" customFormat="1" ht="7.5" customHeight="1" x14ac:dyDescent="0.2">
      <c r="B473" s="1"/>
      <c r="C473" s="46"/>
      <c r="D473" s="46"/>
      <c r="F473" s="1"/>
      <c r="G473" s="46"/>
      <c r="I473" s="4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2:50" s="4" customFormat="1" ht="7.5" customHeight="1" x14ac:dyDescent="0.2">
      <c r="B474" s="1"/>
      <c r="C474" s="46"/>
      <c r="D474" s="46"/>
      <c r="F474" s="1"/>
      <c r="G474" s="46"/>
      <c r="I474" s="4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2:50" s="4" customFormat="1" ht="7.5" customHeight="1" x14ac:dyDescent="0.2">
      <c r="B475" s="1"/>
      <c r="C475" s="46"/>
      <c r="D475" s="46"/>
      <c r="F475" s="1"/>
      <c r="G475" s="46"/>
      <c r="I475" s="46"/>
      <c r="J475" s="1"/>
      <c r="K475" s="1"/>
      <c r="L475" s="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2:50" s="4" customFormat="1" ht="7.5" customHeight="1" x14ac:dyDescent="0.2">
      <c r="B476" s="1"/>
      <c r="C476" s="46"/>
      <c r="D476" s="46"/>
      <c r="F476" s="1"/>
      <c r="G476" s="46"/>
      <c r="H476" s="46"/>
      <c r="I476" s="4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2:50" s="4" customFormat="1" ht="7.5" customHeight="1" x14ac:dyDescent="0.2">
      <c r="B477" s="1"/>
      <c r="C477" s="46"/>
      <c r="D477" s="46"/>
      <c r="F477" s="1"/>
      <c r="G477" s="46"/>
      <c r="H477" s="46"/>
      <c r="I477" s="46"/>
      <c r="J477" s="1"/>
      <c r="K477" s="1"/>
      <c r="L477" s="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2:50" s="4" customFormat="1" ht="7.5" customHeight="1" x14ac:dyDescent="0.2">
      <c r="B478" s="1"/>
      <c r="C478" s="46"/>
      <c r="D478" s="46"/>
      <c r="F478" s="1"/>
      <c r="G478" s="46"/>
      <c r="I478" s="46"/>
      <c r="J478" s="1"/>
      <c r="K478" s="1"/>
      <c r="L478" s="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2:50" s="4" customFormat="1" ht="7.5" customHeight="1" x14ac:dyDescent="0.2">
      <c r="B479" s="1"/>
      <c r="C479" s="46"/>
      <c r="D479" s="46"/>
      <c r="F479" s="1"/>
      <c r="G479" s="46"/>
      <c r="I479" s="46"/>
      <c r="J479" s="1"/>
      <c r="K479" s="1"/>
      <c r="L479" s="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2:50" s="4" customFormat="1" ht="7.5" customHeight="1" x14ac:dyDescent="0.2">
      <c r="B480" s="1"/>
      <c r="C480" s="46"/>
      <c r="D480" s="46"/>
      <c r="F480" s="1"/>
      <c r="G480" s="46"/>
      <c r="H480" s="46"/>
      <c r="I480" s="46"/>
      <c r="J480" s="1"/>
      <c r="K480" s="1"/>
      <c r="L480" s="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2:50" s="4" customFormat="1" ht="7.5" customHeight="1" x14ac:dyDescent="0.2">
      <c r="B481" s="1"/>
      <c r="C481" s="46"/>
      <c r="D481" s="46"/>
      <c r="F481" s="1"/>
      <c r="G481" s="46"/>
      <c r="H481" s="46"/>
      <c r="I481" s="46"/>
      <c r="J481" s="1"/>
      <c r="K481" s="1"/>
      <c r="L481" s="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2:50" s="4" customFormat="1" ht="7.5" customHeight="1" x14ac:dyDescent="0.2">
      <c r="B482" s="1"/>
      <c r="C482" s="46"/>
      <c r="D482" s="46"/>
      <c r="F482" s="1"/>
      <c r="G482" s="46"/>
      <c r="H482" s="46"/>
      <c r="I482" s="46"/>
      <c r="J482" s="1"/>
      <c r="K482" s="1"/>
      <c r="L482" s="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2:50" s="4" customFormat="1" ht="7.5" customHeight="1" x14ac:dyDescent="0.2">
      <c r="B483" s="1"/>
      <c r="C483" s="46"/>
      <c r="D483" s="46"/>
      <c r="F483" s="1"/>
      <c r="G483" s="46"/>
      <c r="H483" s="46"/>
      <c r="I483" s="46"/>
      <c r="J483" s="1"/>
      <c r="K483" s="1"/>
      <c r="L483" s="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2:50" s="4" customFormat="1" ht="7.5" customHeight="1" x14ac:dyDescent="0.2">
      <c r="B484" s="1"/>
      <c r="C484" s="46"/>
      <c r="D484" s="46"/>
      <c r="F484" s="1"/>
      <c r="G484" s="46"/>
      <c r="H484" s="46"/>
      <c r="I484" s="46"/>
      <c r="J484" s="1"/>
      <c r="K484" s="1"/>
      <c r="L484" s="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2:50" s="4" customFormat="1" ht="7.5" customHeight="1" x14ac:dyDescent="0.2">
      <c r="B485" s="1"/>
      <c r="C485" s="46"/>
      <c r="D485" s="46"/>
      <c r="F485" s="1"/>
      <c r="G485" s="46"/>
      <c r="H485" s="46"/>
      <c r="I485" s="46"/>
      <c r="J485" s="1"/>
      <c r="K485" s="1"/>
      <c r="L485" s="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2:50" s="4" customFormat="1" ht="7.5" customHeight="1" x14ac:dyDescent="0.2">
      <c r="B486" s="1"/>
      <c r="C486" s="46"/>
      <c r="D486" s="46"/>
      <c r="F486" s="1"/>
      <c r="G486" s="46"/>
      <c r="I486" s="46"/>
      <c r="J486" s="1"/>
      <c r="K486" s="1"/>
      <c r="L486" s="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2:50" s="4" customFormat="1" ht="7.5" customHeight="1" x14ac:dyDescent="0.2">
      <c r="B487" s="1"/>
      <c r="C487" s="46"/>
      <c r="D487" s="46"/>
      <c r="F487" s="1"/>
      <c r="G487" s="46"/>
      <c r="I487" s="46"/>
      <c r="J487" s="1"/>
      <c r="K487" s="1"/>
      <c r="L487" s="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2:50" s="4" customFormat="1" ht="7.5" customHeight="1" x14ac:dyDescent="0.2">
      <c r="B488" s="1"/>
      <c r="C488" s="46"/>
      <c r="D488" s="46"/>
      <c r="F488" s="1"/>
      <c r="G488" s="46"/>
      <c r="H488" s="46"/>
      <c r="I488" s="46"/>
      <c r="J488" s="1"/>
      <c r="K488" s="1"/>
      <c r="L488" s="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2:50" s="4" customFormat="1" ht="7.5" customHeight="1" x14ac:dyDescent="0.2">
      <c r="B489" s="1"/>
      <c r="C489" s="46"/>
      <c r="D489" s="46"/>
      <c r="F489" s="1"/>
      <c r="G489" s="46"/>
      <c r="H489" s="46"/>
      <c r="I489" s="46"/>
      <c r="J489" s="1"/>
      <c r="K489" s="1"/>
      <c r="L489" s="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2:50" s="4" customFormat="1" ht="7.5" customHeight="1" x14ac:dyDescent="0.2">
      <c r="B490" s="1"/>
      <c r="C490" s="46"/>
      <c r="D490" s="46"/>
      <c r="F490" s="1"/>
      <c r="G490" s="46"/>
      <c r="H490" s="46"/>
      <c r="I490" s="46"/>
      <c r="J490" s="1"/>
      <c r="K490" s="1"/>
      <c r="L490" s="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2:50" s="4" customFormat="1" ht="7.5" customHeight="1" x14ac:dyDescent="0.2">
      <c r="B491" s="1"/>
      <c r="C491" s="46"/>
      <c r="D491" s="46"/>
      <c r="F491" s="1"/>
      <c r="G491" s="46"/>
      <c r="I491" s="46"/>
      <c r="J491" s="1"/>
      <c r="K491" s="1"/>
      <c r="L491" s="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2:50" s="4" customFormat="1" ht="7.5" customHeight="1" x14ac:dyDescent="0.2">
      <c r="B492" s="1"/>
      <c r="C492" s="46"/>
      <c r="D492" s="46"/>
      <c r="F492" s="1"/>
      <c r="G492" s="46"/>
      <c r="H492" s="46"/>
      <c r="I492" s="46"/>
      <c r="J492" s="1"/>
      <c r="K492" s="1"/>
      <c r="L492" s="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2:50" s="4" customFormat="1" ht="7.5" customHeight="1" x14ac:dyDescent="0.2">
      <c r="B493" s="1"/>
      <c r="C493" s="46"/>
      <c r="D493" s="46"/>
      <c r="F493" s="1"/>
      <c r="G493" s="46"/>
      <c r="H493" s="46"/>
      <c r="I493" s="46"/>
      <c r="J493" s="1"/>
      <c r="K493" s="1"/>
      <c r="L493" s="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2:50" s="4" customFormat="1" ht="7.5" customHeight="1" x14ac:dyDescent="0.2">
      <c r="B494" s="1"/>
      <c r="C494" s="46"/>
      <c r="D494" s="46"/>
      <c r="F494" s="1"/>
      <c r="G494" s="46"/>
      <c r="H494" s="46"/>
      <c r="I494" s="4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2:50" s="4" customFormat="1" ht="7.5" customHeight="1" x14ac:dyDescent="0.2">
      <c r="B495" s="1"/>
      <c r="C495" s="46"/>
      <c r="D495" s="46"/>
      <c r="F495" s="1"/>
      <c r="G495" s="46"/>
      <c r="H495" s="46"/>
      <c r="I495" s="4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2:50" s="4" customFormat="1" ht="7.5" customHeight="1" x14ac:dyDescent="0.2">
      <c r="B496" s="1"/>
      <c r="C496" s="46"/>
      <c r="D496" s="46"/>
      <c r="F496" s="1"/>
      <c r="G496" s="46"/>
      <c r="H496" s="46"/>
      <c r="I496" s="4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2:50" s="4" customFormat="1" ht="7.5" customHeight="1" x14ac:dyDescent="0.2">
      <c r="B497" s="1"/>
      <c r="C497" s="46"/>
      <c r="D497" s="46"/>
      <c r="F497" s="1"/>
      <c r="G497" s="46"/>
      <c r="H497" s="46"/>
      <c r="I497" s="4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2:50" s="4" customFormat="1" ht="7.5" customHeight="1" x14ac:dyDescent="0.2">
      <c r="B498" s="1"/>
      <c r="C498" s="46"/>
      <c r="D498" s="46"/>
      <c r="F498" s="1"/>
      <c r="G498" s="46"/>
      <c r="I498" s="4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2:50" s="4" customFormat="1" ht="7.5" customHeight="1" x14ac:dyDescent="0.2">
      <c r="B499" s="1"/>
      <c r="C499" s="46"/>
      <c r="D499" s="46"/>
      <c r="F499" s="1"/>
      <c r="G499" s="46"/>
      <c r="I499" s="4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2:50" s="4" customFormat="1" ht="7.5" customHeight="1" x14ac:dyDescent="0.2">
      <c r="B500" s="1"/>
      <c r="C500" s="46"/>
      <c r="D500" s="46"/>
      <c r="F500" s="1"/>
      <c r="G500" s="46"/>
      <c r="I500" s="4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2:50" s="4" customFormat="1" ht="7.5" customHeight="1" x14ac:dyDescent="0.2">
      <c r="B501" s="1"/>
      <c r="C501" s="46"/>
      <c r="D501" s="46"/>
      <c r="F501" s="1"/>
      <c r="G501" s="46"/>
      <c r="H501" s="46"/>
      <c r="I501" s="4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2:50" s="4" customFormat="1" ht="7.5" customHeight="1" x14ac:dyDescent="0.2">
      <c r="B502" s="1"/>
      <c r="C502" s="46"/>
      <c r="D502" s="46"/>
      <c r="F502" s="1"/>
      <c r="G502" s="46"/>
      <c r="H502" s="46"/>
      <c r="I502" s="4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2:50" s="4" customFormat="1" ht="7.5" customHeight="1" x14ac:dyDescent="0.2">
      <c r="B503" s="1"/>
      <c r="C503" s="46"/>
      <c r="D503" s="46"/>
      <c r="F503" s="1"/>
      <c r="G503" s="46"/>
      <c r="I503" s="4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2:50" s="4" customFormat="1" ht="7.5" customHeight="1" x14ac:dyDescent="0.2">
      <c r="B504" s="1"/>
      <c r="C504" s="46"/>
      <c r="D504" s="46"/>
      <c r="F504" s="1"/>
      <c r="G504" s="46"/>
      <c r="I504" s="4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2:50" s="4" customFormat="1" ht="7.5" customHeight="1" x14ac:dyDescent="0.2">
      <c r="B505" s="1"/>
      <c r="C505" s="46"/>
      <c r="D505" s="46"/>
      <c r="F505" s="1"/>
      <c r="G505" s="46"/>
      <c r="I505" s="4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2:50" s="4" customFormat="1" ht="7.5" customHeight="1" x14ac:dyDescent="0.2">
      <c r="B506" s="1"/>
      <c r="C506" s="46"/>
      <c r="D506" s="46"/>
      <c r="F506" s="1"/>
      <c r="G506" s="46"/>
      <c r="H506" s="46"/>
      <c r="I506" s="4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2:50" s="4" customFormat="1" ht="7.5" customHeight="1" x14ac:dyDescent="0.2">
      <c r="B507" s="1"/>
      <c r="C507" s="46"/>
      <c r="D507" s="46"/>
      <c r="F507" s="1"/>
      <c r="G507" s="46"/>
      <c r="I507" s="4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2:50" s="4" customFormat="1" ht="7.5" customHeight="1" x14ac:dyDescent="0.2">
      <c r="B508" s="1"/>
      <c r="C508" s="46"/>
      <c r="D508" s="46"/>
      <c r="F508" s="1"/>
      <c r="G508" s="46"/>
      <c r="H508" s="46"/>
      <c r="I508" s="4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2:50" s="4" customFormat="1" ht="7.5" customHeight="1" x14ac:dyDescent="0.2">
      <c r="B509" s="1"/>
      <c r="C509" s="46"/>
      <c r="D509" s="46"/>
      <c r="F509" s="1"/>
      <c r="G509" s="46"/>
      <c r="H509" s="46"/>
      <c r="I509" s="4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2:50" s="4" customFormat="1" ht="7.5" customHeight="1" x14ac:dyDescent="0.2">
      <c r="B510" s="1"/>
      <c r="C510" s="46"/>
      <c r="D510" s="46"/>
      <c r="F510" s="1"/>
      <c r="G510" s="46"/>
      <c r="H510" s="46"/>
      <c r="I510" s="4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2:50" s="4" customFormat="1" ht="7.5" customHeight="1" x14ac:dyDescent="0.2">
      <c r="B511" s="1"/>
      <c r="C511" s="46"/>
      <c r="D511" s="46"/>
      <c r="F511" s="1"/>
      <c r="G511" s="46"/>
      <c r="H511" s="46"/>
      <c r="I511" s="4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2:50" s="4" customFormat="1" ht="7.5" customHeight="1" x14ac:dyDescent="0.2">
      <c r="B512" s="1"/>
      <c r="C512" s="46"/>
      <c r="D512" s="46"/>
      <c r="F512" s="1"/>
      <c r="G512" s="46"/>
      <c r="H512" s="46"/>
      <c r="I512" s="4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2:50" s="4" customFormat="1" ht="7.5" customHeight="1" x14ac:dyDescent="0.2">
      <c r="B513" s="1"/>
      <c r="C513" s="46"/>
      <c r="D513" s="46"/>
      <c r="F513" s="1"/>
      <c r="G513" s="46"/>
      <c r="H513" s="46"/>
      <c r="I513" s="4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2:50" s="4" customFormat="1" ht="7.5" customHeight="1" x14ac:dyDescent="0.2">
      <c r="B514" s="1"/>
      <c r="C514" s="46"/>
      <c r="D514" s="46"/>
      <c r="F514" s="1"/>
      <c r="G514" s="46"/>
      <c r="H514" s="46"/>
      <c r="I514" s="4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2:50" s="4" customFormat="1" ht="7.5" customHeight="1" x14ac:dyDescent="0.2">
      <c r="B515" s="1"/>
      <c r="C515" s="46"/>
      <c r="D515" s="46"/>
      <c r="F515" s="1"/>
      <c r="G515" s="46"/>
      <c r="I515" s="4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2:50" s="4" customFormat="1" ht="7.5" customHeight="1" x14ac:dyDescent="0.2">
      <c r="B516" s="1"/>
      <c r="C516" s="46"/>
      <c r="D516" s="46"/>
      <c r="F516" s="1"/>
      <c r="G516" s="46"/>
      <c r="H516" s="46"/>
      <c r="I516" s="4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2:50" s="4" customFormat="1" ht="7.5" customHeight="1" x14ac:dyDescent="0.2">
      <c r="B517" s="1"/>
      <c r="C517" s="46"/>
      <c r="D517" s="46"/>
      <c r="F517" s="1"/>
      <c r="G517" s="46"/>
      <c r="H517" s="46"/>
      <c r="I517" s="4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2:50" s="4" customFormat="1" ht="7.5" customHeight="1" x14ac:dyDescent="0.2">
      <c r="B518" s="1"/>
      <c r="C518" s="46"/>
      <c r="D518" s="46"/>
      <c r="F518" s="1"/>
      <c r="G518" s="46"/>
      <c r="H518" s="46"/>
      <c r="I518" s="4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2:50" s="4" customFormat="1" ht="7.5" customHeight="1" x14ac:dyDescent="0.2">
      <c r="B519" s="1"/>
      <c r="C519" s="46"/>
      <c r="D519" s="46"/>
      <c r="F519" s="1"/>
      <c r="G519" s="46"/>
      <c r="H519" s="46"/>
      <c r="I519" s="4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2:50" s="4" customFormat="1" ht="7.5" customHeight="1" x14ac:dyDescent="0.2">
      <c r="B520" s="1"/>
      <c r="C520" s="46"/>
      <c r="D520" s="46"/>
      <c r="F520" s="1"/>
      <c r="G520" s="46"/>
      <c r="H520" s="46"/>
      <c r="I520" s="4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2:50" s="4" customFormat="1" ht="8.15" customHeight="1" x14ac:dyDescent="0.2">
      <c r="B521" s="1"/>
      <c r="C521" s="46"/>
      <c r="D521" s="46"/>
      <c r="F521" s="1"/>
      <c r="G521" s="46"/>
      <c r="H521" s="46"/>
      <c r="I521" s="4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2:50" s="4" customFormat="1" ht="8.15" customHeight="1" x14ac:dyDescent="0.2">
      <c r="B522" s="1"/>
      <c r="C522" s="46"/>
      <c r="D522" s="46"/>
      <c r="F522" s="1"/>
      <c r="G522" s="46"/>
      <c r="I522" s="4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2:50" s="4" customFormat="1" ht="8.15" customHeight="1" x14ac:dyDescent="0.2">
      <c r="B523" s="1"/>
      <c r="C523" s="46"/>
      <c r="D523" s="46"/>
      <c r="F523" s="1"/>
      <c r="G523" s="46"/>
      <c r="H523" s="46"/>
      <c r="I523" s="4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2:50" s="4" customFormat="1" ht="8.15" customHeight="1" x14ac:dyDescent="0.2">
      <c r="B524" s="1"/>
      <c r="C524" s="46"/>
      <c r="D524" s="46"/>
      <c r="F524" s="1"/>
      <c r="G524" s="46"/>
      <c r="H524" s="46"/>
      <c r="I524" s="4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2:50" s="4" customFormat="1" ht="8.15" customHeight="1" x14ac:dyDescent="0.2">
      <c r="B525" s="1"/>
      <c r="C525" s="46"/>
      <c r="D525" s="46"/>
      <c r="F525" s="1"/>
      <c r="G525" s="46"/>
      <c r="I525" s="4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2:50" s="4" customFormat="1" ht="8.15" customHeight="1" x14ac:dyDescent="0.2">
      <c r="B526" s="1"/>
      <c r="C526" s="46"/>
      <c r="D526" s="46"/>
      <c r="F526" s="1"/>
      <c r="G526" s="46"/>
      <c r="H526" s="46"/>
      <c r="I526" s="4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2:50" s="4" customFormat="1" ht="8.15" customHeight="1" x14ac:dyDescent="0.2">
      <c r="B527" s="1"/>
      <c r="C527" s="46"/>
      <c r="D527" s="46"/>
      <c r="F527" s="1"/>
      <c r="G527" s="46"/>
      <c r="H527" s="46"/>
      <c r="I527" s="4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2:50" s="4" customFormat="1" ht="8.15" customHeight="1" x14ac:dyDescent="0.2">
      <c r="B528" s="1"/>
      <c r="C528" s="46"/>
      <c r="D528" s="46"/>
      <c r="F528" s="1"/>
      <c r="G528" s="46"/>
      <c r="H528" s="46"/>
      <c r="I528" s="4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2:50" s="4" customFormat="1" ht="8.15" customHeight="1" x14ac:dyDescent="0.2">
      <c r="B529" s="1"/>
      <c r="C529" s="46"/>
      <c r="D529" s="46"/>
      <c r="F529" s="1"/>
      <c r="G529" s="46"/>
      <c r="H529" s="46"/>
      <c r="I529" s="4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2:50" s="4" customFormat="1" ht="8.15" customHeight="1" x14ac:dyDescent="0.2">
      <c r="B530" s="1"/>
      <c r="C530" s="46"/>
      <c r="D530" s="46"/>
      <c r="F530" s="1"/>
      <c r="G530" s="46"/>
      <c r="I530" s="4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2:50" s="4" customFormat="1" ht="8.15" customHeight="1" x14ac:dyDescent="0.2">
      <c r="B531" s="1"/>
      <c r="C531" s="46"/>
      <c r="D531" s="46"/>
      <c r="F531" s="1"/>
      <c r="G531" s="46"/>
      <c r="H531" s="46"/>
      <c r="I531" s="4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2:50" s="4" customFormat="1" ht="8.15" customHeight="1" x14ac:dyDescent="0.2">
      <c r="B532" s="1"/>
      <c r="C532" s="46"/>
      <c r="D532" s="46"/>
      <c r="F532" s="1"/>
      <c r="G532" s="46"/>
      <c r="I532" s="4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2:50" s="4" customFormat="1" ht="8.15" customHeight="1" x14ac:dyDescent="0.2">
      <c r="B533" s="1"/>
      <c r="C533" s="46"/>
      <c r="D533" s="46"/>
      <c r="F533" s="1"/>
      <c r="G533" s="46"/>
      <c r="H533" s="46"/>
      <c r="I533" s="4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2:50" s="4" customFormat="1" ht="8.15" customHeight="1" x14ac:dyDescent="0.2">
      <c r="B534" s="1"/>
      <c r="C534" s="46"/>
      <c r="D534" s="46"/>
      <c r="F534" s="1"/>
      <c r="G534" s="46"/>
      <c r="I534" s="4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2:50" s="4" customFormat="1" ht="8.15" customHeight="1" x14ac:dyDescent="0.2">
      <c r="B535" s="1"/>
      <c r="C535" s="46"/>
      <c r="D535" s="46"/>
      <c r="F535" s="1"/>
      <c r="G535" s="46"/>
      <c r="H535" s="46"/>
      <c r="I535" s="4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2:50" s="4" customFormat="1" ht="8.15" customHeight="1" x14ac:dyDescent="0.2">
      <c r="B536" s="1"/>
      <c r="C536" s="46"/>
      <c r="D536" s="46"/>
      <c r="F536" s="1"/>
      <c r="G536" s="46"/>
      <c r="H536" s="46"/>
      <c r="I536" s="4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2:50" s="4" customFormat="1" ht="8.15" customHeight="1" x14ac:dyDescent="0.2">
      <c r="B537" s="1"/>
      <c r="C537" s="46"/>
      <c r="D537" s="46"/>
      <c r="F537" s="1"/>
      <c r="G537" s="46"/>
      <c r="H537" s="46"/>
      <c r="I537" s="4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2:50" s="4" customFormat="1" ht="8.15" customHeight="1" x14ac:dyDescent="0.2">
      <c r="B538" s="1"/>
      <c r="C538" s="46"/>
      <c r="D538" s="46"/>
      <c r="F538" s="1"/>
      <c r="G538" s="46"/>
      <c r="H538" s="46"/>
      <c r="I538" s="4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2:50" s="4" customFormat="1" ht="8.15" customHeight="1" x14ac:dyDescent="0.2">
      <c r="B539" s="1"/>
      <c r="C539" s="46"/>
      <c r="D539" s="46"/>
      <c r="F539" s="1"/>
      <c r="G539" s="46"/>
      <c r="H539" s="46"/>
      <c r="I539" s="4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2:50" s="4" customFormat="1" ht="8.15" customHeight="1" x14ac:dyDescent="0.2">
      <c r="B540" s="1"/>
      <c r="C540" s="46"/>
      <c r="D540" s="46"/>
      <c r="F540" s="1"/>
      <c r="G540" s="46"/>
      <c r="H540" s="46"/>
      <c r="I540" s="4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2:50" s="4" customFormat="1" ht="8.15" customHeight="1" x14ac:dyDescent="0.2">
      <c r="B541" s="1"/>
      <c r="C541" s="46"/>
      <c r="D541" s="46"/>
      <c r="F541" s="1"/>
      <c r="G541" s="46"/>
      <c r="I541" s="4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2:50" s="4" customFormat="1" ht="8.15" customHeight="1" x14ac:dyDescent="0.2">
      <c r="B542" s="1"/>
      <c r="C542" s="46"/>
      <c r="D542" s="46"/>
      <c r="F542" s="1"/>
      <c r="G542" s="46"/>
      <c r="H542" s="46"/>
      <c r="I542" s="4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2:50" s="4" customFormat="1" ht="8.15" customHeight="1" x14ac:dyDescent="0.2">
      <c r="B543" s="1"/>
      <c r="C543" s="46"/>
      <c r="D543" s="46"/>
      <c r="F543" s="1"/>
      <c r="G543" s="46"/>
      <c r="H543" s="46"/>
      <c r="I543" s="4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2:50" s="4" customFormat="1" ht="8.15" customHeight="1" x14ac:dyDescent="0.2">
      <c r="B544" s="1"/>
      <c r="C544" s="46"/>
      <c r="D544" s="46"/>
      <c r="F544" s="1"/>
      <c r="G544" s="46"/>
      <c r="H544" s="46"/>
      <c r="I544" s="4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2:50" s="4" customFormat="1" ht="8.15" customHeight="1" x14ac:dyDescent="0.2">
      <c r="B545" s="1"/>
      <c r="C545" s="46"/>
      <c r="D545" s="46"/>
      <c r="F545" s="1"/>
      <c r="G545" s="46"/>
      <c r="I545" s="4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2:50" s="4" customFormat="1" ht="8.15" customHeight="1" x14ac:dyDescent="0.2">
      <c r="B546" s="1"/>
      <c r="C546" s="46"/>
      <c r="D546" s="46"/>
      <c r="F546" s="1"/>
      <c r="G546" s="46"/>
      <c r="H546" s="46"/>
      <c r="I546" s="4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2:50" s="4" customFormat="1" ht="8.15" customHeight="1" x14ac:dyDescent="0.2">
      <c r="B547" s="1"/>
      <c r="C547" s="46"/>
      <c r="D547" s="46"/>
      <c r="F547" s="1"/>
      <c r="G547" s="46"/>
      <c r="H547" s="46"/>
      <c r="I547" s="4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2:50" s="4" customFormat="1" ht="8.15" customHeight="1" x14ac:dyDescent="0.2">
      <c r="B548" s="1"/>
      <c r="C548" s="46"/>
      <c r="D548" s="46"/>
      <c r="F548" s="1"/>
      <c r="G548" s="46"/>
      <c r="H548" s="46"/>
      <c r="I548" s="4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2:50" s="4" customFormat="1" ht="8.15" customHeight="1" x14ac:dyDescent="0.2">
      <c r="B549" s="1"/>
      <c r="C549" s="46"/>
      <c r="D549" s="46"/>
      <c r="F549" s="1"/>
      <c r="G549" s="46"/>
      <c r="H549" s="46"/>
      <c r="I549" s="4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2:50" s="4" customFormat="1" ht="8.15" customHeight="1" x14ac:dyDescent="0.2">
      <c r="B550" s="1"/>
      <c r="C550" s="46"/>
      <c r="D550" s="46"/>
      <c r="F550" s="1"/>
      <c r="G550" s="46"/>
      <c r="H550" s="46"/>
      <c r="I550" s="4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2:50" s="4" customFormat="1" ht="8.15" customHeight="1" x14ac:dyDescent="0.2">
      <c r="B551" s="1"/>
      <c r="C551" s="46"/>
      <c r="D551" s="46"/>
      <c r="F551" s="1"/>
      <c r="G551" s="46"/>
      <c r="H551" s="46"/>
      <c r="I551" s="4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2:50" x14ac:dyDescent="0.2">
      <c r="H552" s="4"/>
    </row>
    <row r="557" spans="2:50" x14ac:dyDescent="0.2">
      <c r="H557" s="4"/>
    </row>
    <row r="558" spans="2:50" x14ac:dyDescent="0.2">
      <c r="H558" s="4"/>
    </row>
    <row r="559" spans="2:50" x14ac:dyDescent="0.2">
      <c r="H559" s="4"/>
    </row>
    <row r="561" spans="8:8" x14ac:dyDescent="0.2">
      <c r="H561" s="4"/>
    </row>
    <row r="564" spans="8:8" x14ac:dyDescent="0.2">
      <c r="H564" s="4"/>
    </row>
    <row r="565" spans="8:8" x14ac:dyDescent="0.2">
      <c r="H565" s="4"/>
    </row>
    <row r="569" spans="8:8" x14ac:dyDescent="0.2">
      <c r="H569" s="4"/>
    </row>
    <row r="571" spans="8:8" x14ac:dyDescent="0.2">
      <c r="H571" s="4"/>
    </row>
    <row r="573" spans="8:8" x14ac:dyDescent="0.2">
      <c r="H573" s="4"/>
    </row>
    <row r="575" spans="8:8" x14ac:dyDescent="0.2">
      <c r="H575" s="4"/>
    </row>
    <row r="576" spans="8:8" x14ac:dyDescent="0.2">
      <c r="H576" s="4"/>
    </row>
    <row r="579" spans="7:8" x14ac:dyDescent="0.2">
      <c r="H579" s="4"/>
    </row>
    <row r="583" spans="7:8" x14ac:dyDescent="0.2">
      <c r="G583" s="37"/>
      <c r="H583" s="4"/>
    </row>
    <row r="584" spans="7:8" x14ac:dyDescent="0.2">
      <c r="G584" s="37"/>
    </row>
    <row r="585" spans="7:8" x14ac:dyDescent="0.2">
      <c r="G585" s="37"/>
    </row>
    <row r="586" spans="7:8" x14ac:dyDescent="0.2">
      <c r="G586" s="37"/>
    </row>
    <row r="587" spans="7:8" x14ac:dyDescent="0.2">
      <c r="G587" s="37"/>
    </row>
    <row r="588" spans="7:8" x14ac:dyDescent="0.2">
      <c r="G588" s="37"/>
    </row>
    <row r="589" spans="7:8" x14ac:dyDescent="0.2">
      <c r="G589" s="28"/>
    </row>
    <row r="590" spans="7:8" x14ac:dyDescent="0.2">
      <c r="G590" s="1"/>
    </row>
    <row r="591" spans="7:8" x14ac:dyDescent="0.2">
      <c r="G591" s="1"/>
    </row>
    <row r="592" spans="7:8" x14ac:dyDescent="0.2">
      <c r="G592" s="1"/>
    </row>
    <row r="593" spans="7:8" x14ac:dyDescent="0.2">
      <c r="G593" s="1"/>
    </row>
    <row r="594" spans="7:8" x14ac:dyDescent="0.2">
      <c r="G594" s="1"/>
    </row>
    <row r="595" spans="7:8" x14ac:dyDescent="0.2">
      <c r="G595" s="1"/>
    </row>
    <row r="596" spans="7:8" x14ac:dyDescent="0.2">
      <c r="G596" s="1"/>
      <c r="H596" s="4"/>
    </row>
    <row r="597" spans="7:8" x14ac:dyDescent="0.2">
      <c r="G597" s="1"/>
    </row>
    <row r="598" spans="7:8" x14ac:dyDescent="0.2">
      <c r="G598" s="1"/>
    </row>
    <row r="599" spans="7:8" x14ac:dyDescent="0.2">
      <c r="G599" s="1"/>
    </row>
    <row r="600" spans="7:8" x14ac:dyDescent="0.2">
      <c r="G600" s="1"/>
    </row>
    <row r="601" spans="7:8" x14ac:dyDescent="0.2">
      <c r="G601" s="1"/>
    </row>
    <row r="602" spans="7:8" x14ac:dyDescent="0.2">
      <c r="G602" s="1"/>
    </row>
    <row r="603" spans="7:8" x14ac:dyDescent="0.2">
      <c r="G603" s="1"/>
    </row>
    <row r="604" spans="7:8" x14ac:dyDescent="0.2">
      <c r="G604" s="1"/>
    </row>
    <row r="605" spans="7:8" x14ac:dyDescent="0.2">
      <c r="G605" s="1"/>
    </row>
    <row r="606" spans="7:8" x14ac:dyDescent="0.2">
      <c r="G606" s="1"/>
    </row>
    <row r="607" spans="7:8" x14ac:dyDescent="0.2">
      <c r="G607" s="1"/>
    </row>
    <row r="614" spans="8:8" x14ac:dyDescent="0.2">
      <c r="H614" s="4"/>
    </row>
    <row r="637" spans="8:8" x14ac:dyDescent="0.2">
      <c r="H637" s="4"/>
    </row>
    <row r="640" spans="8:8" x14ac:dyDescent="0.2">
      <c r="H640" s="4"/>
    </row>
    <row r="643" spans="8:8" x14ac:dyDescent="0.2">
      <c r="H643" s="4"/>
    </row>
    <row r="644" spans="8:8" x14ac:dyDescent="0.2">
      <c r="H644" s="4"/>
    </row>
    <row r="656" spans="8:8" x14ac:dyDescent="0.2">
      <c r="H656" s="4"/>
    </row>
    <row r="666" spans="7:7" x14ac:dyDescent="0.2">
      <c r="G666" s="31"/>
    </row>
    <row r="667" spans="7:7" x14ac:dyDescent="0.2">
      <c r="G667" s="31"/>
    </row>
    <row r="668" spans="7:7" x14ac:dyDescent="0.2">
      <c r="G668" s="2"/>
    </row>
    <row r="669" spans="7:7" x14ac:dyDescent="0.2">
      <c r="G669" s="31"/>
    </row>
    <row r="670" spans="7:7" x14ac:dyDescent="0.2">
      <c r="G670" s="31"/>
    </row>
    <row r="671" spans="7:7" x14ac:dyDescent="0.2">
      <c r="G671" s="2"/>
    </row>
    <row r="672" spans="7:7" x14ac:dyDescent="0.2">
      <c r="G672" s="31"/>
    </row>
    <row r="673" spans="7:7" x14ac:dyDescent="0.2">
      <c r="G673" s="31"/>
    </row>
    <row r="713" spans="8:8" x14ac:dyDescent="0.2">
      <c r="H713" s="4"/>
    </row>
    <row r="714" spans="8:8" x14ac:dyDescent="0.2">
      <c r="H714" s="4"/>
    </row>
    <row r="715" spans="8:8" x14ac:dyDescent="0.2">
      <c r="H715" s="4"/>
    </row>
    <row r="716" spans="8:8" x14ac:dyDescent="0.2">
      <c r="H716" s="4"/>
    </row>
    <row r="717" spans="8:8" x14ac:dyDescent="0.2">
      <c r="H717" s="4"/>
    </row>
    <row r="718" spans="8:8" x14ac:dyDescent="0.2">
      <c r="H718" s="4"/>
    </row>
    <row r="719" spans="8:8" x14ac:dyDescent="0.2">
      <c r="H719" s="4"/>
    </row>
    <row r="720" spans="8:8" x14ac:dyDescent="0.2">
      <c r="H720" s="4"/>
    </row>
    <row r="721" spans="8:8" x14ac:dyDescent="0.2">
      <c r="H721" s="4"/>
    </row>
    <row r="722" spans="8:8" x14ac:dyDescent="0.2">
      <c r="H722" s="4"/>
    </row>
    <row r="723" spans="8:8" x14ac:dyDescent="0.2">
      <c r="H723" s="4"/>
    </row>
    <row r="724" spans="8:8" x14ac:dyDescent="0.2">
      <c r="H724" s="4"/>
    </row>
    <row r="725" spans="8:8" x14ac:dyDescent="0.2">
      <c r="H725" s="4"/>
    </row>
    <row r="726" spans="8:8" x14ac:dyDescent="0.2">
      <c r="H726" s="4"/>
    </row>
    <row r="727" spans="8:8" x14ac:dyDescent="0.2">
      <c r="H727" s="4"/>
    </row>
    <row r="728" spans="8:8" x14ac:dyDescent="0.2">
      <c r="H728" s="4"/>
    </row>
    <row r="729" spans="8:8" x14ac:dyDescent="0.2">
      <c r="H729" s="4"/>
    </row>
    <row r="730" spans="8:8" x14ac:dyDescent="0.2">
      <c r="H730" s="4"/>
    </row>
    <row r="731" spans="8:8" x14ac:dyDescent="0.2">
      <c r="H731" s="4"/>
    </row>
    <row r="732" spans="8:8" x14ac:dyDescent="0.2">
      <c r="H732" s="4"/>
    </row>
    <row r="733" spans="8:8" x14ac:dyDescent="0.2">
      <c r="H733" s="4"/>
    </row>
    <row r="734" spans="8:8" x14ac:dyDescent="0.2">
      <c r="H734" s="4"/>
    </row>
    <row r="735" spans="8:8" x14ac:dyDescent="0.2">
      <c r="H735" s="4"/>
    </row>
    <row r="736" spans="8:8" x14ac:dyDescent="0.2">
      <c r="H736" s="4"/>
    </row>
    <row r="737" spans="8:8" x14ac:dyDescent="0.2">
      <c r="H737" s="4"/>
    </row>
    <row r="738" spans="8:8" x14ac:dyDescent="0.2">
      <c r="H738" s="4"/>
    </row>
    <row r="739" spans="8:8" x14ac:dyDescent="0.2">
      <c r="H739" s="4"/>
    </row>
    <row r="740" spans="8:8" x14ac:dyDescent="0.2">
      <c r="H740" s="4"/>
    </row>
    <row r="741" spans="8:8" x14ac:dyDescent="0.2">
      <c r="H741" s="4"/>
    </row>
    <row r="742" spans="8:8" x14ac:dyDescent="0.2">
      <c r="H742" s="4"/>
    </row>
    <row r="743" spans="8:8" x14ac:dyDescent="0.2">
      <c r="H743" s="4"/>
    </row>
    <row r="744" spans="8:8" x14ac:dyDescent="0.2">
      <c r="H744" s="4"/>
    </row>
    <row r="745" spans="8:8" x14ac:dyDescent="0.2">
      <c r="H745" s="4"/>
    </row>
    <row r="746" spans="8:8" x14ac:dyDescent="0.2">
      <c r="H746" s="4"/>
    </row>
    <row r="747" spans="8:8" x14ac:dyDescent="0.2">
      <c r="H747" s="4"/>
    </row>
    <row r="748" spans="8:8" x14ac:dyDescent="0.2">
      <c r="H748" s="4"/>
    </row>
    <row r="749" spans="8:8" x14ac:dyDescent="0.2">
      <c r="H749" s="4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96" spans="5:5" x14ac:dyDescent="0.2">
      <c r="E896" s="11"/>
    </row>
    <row r="897" spans="5:5" x14ac:dyDescent="0.2">
      <c r="E897" s="11"/>
    </row>
    <row r="898" spans="5:5" x14ac:dyDescent="0.2">
      <c r="E898" s="11"/>
    </row>
    <row r="899" spans="5:5" x14ac:dyDescent="0.2">
      <c r="E899" s="11"/>
    </row>
    <row r="900" spans="5:5" x14ac:dyDescent="0.2">
      <c r="E900" s="11"/>
    </row>
    <row r="901" spans="5:5" x14ac:dyDescent="0.2">
      <c r="E901" s="11"/>
    </row>
    <row r="902" spans="5:5" x14ac:dyDescent="0.2">
      <c r="E902" s="11"/>
    </row>
    <row r="903" spans="5:5" x14ac:dyDescent="0.2">
      <c r="E903" s="11"/>
    </row>
    <row r="904" spans="5:5" x14ac:dyDescent="0.2">
      <c r="E904" s="11"/>
    </row>
    <row r="905" spans="5:5" x14ac:dyDescent="0.2">
      <c r="E905" s="11"/>
    </row>
    <row r="906" spans="5:5" x14ac:dyDescent="0.2">
      <c r="E906" s="11"/>
    </row>
    <row r="907" spans="5:5" x14ac:dyDescent="0.2">
      <c r="E907" s="11"/>
    </row>
    <row r="908" spans="5:5" x14ac:dyDescent="0.2">
      <c r="E908" s="11"/>
    </row>
    <row r="909" spans="5:5" x14ac:dyDescent="0.2">
      <c r="E909" s="11"/>
    </row>
    <row r="910" spans="5:5" x14ac:dyDescent="0.2">
      <c r="E910" s="11"/>
    </row>
    <row r="911" spans="5:5" x14ac:dyDescent="0.2">
      <c r="E911" s="11"/>
    </row>
    <row r="912" spans="5:5" x14ac:dyDescent="0.2">
      <c r="E912" s="11"/>
    </row>
    <row r="913" spans="5:5" x14ac:dyDescent="0.2">
      <c r="E913" s="11"/>
    </row>
    <row r="914" spans="5:5" x14ac:dyDescent="0.2">
      <c r="E914" s="11"/>
    </row>
    <row r="915" spans="5:5" x14ac:dyDescent="0.2">
      <c r="E915" s="11"/>
    </row>
    <row r="916" spans="5:5" x14ac:dyDescent="0.2">
      <c r="E916" s="11"/>
    </row>
    <row r="917" spans="5:5" x14ac:dyDescent="0.2">
      <c r="E917" s="11"/>
    </row>
    <row r="918" spans="5:5" x14ac:dyDescent="0.2">
      <c r="E918" s="11"/>
    </row>
    <row r="919" spans="5:5" x14ac:dyDescent="0.2">
      <c r="E919" s="11"/>
    </row>
    <row r="920" spans="5:5" x14ac:dyDescent="0.2">
      <c r="E920" s="11"/>
    </row>
    <row r="921" spans="5:5" x14ac:dyDescent="0.2">
      <c r="E921" s="11"/>
    </row>
    <row r="922" spans="5:5" x14ac:dyDescent="0.2">
      <c r="E922" s="11"/>
    </row>
    <row r="923" spans="5:5" x14ac:dyDescent="0.2">
      <c r="E923" s="11"/>
    </row>
    <row r="924" spans="5:5" x14ac:dyDescent="0.2">
      <c r="E924" s="11"/>
    </row>
    <row r="925" spans="5:5" x14ac:dyDescent="0.2">
      <c r="E925" s="11"/>
    </row>
    <row r="926" spans="5:5" x14ac:dyDescent="0.2">
      <c r="E926" s="11"/>
    </row>
    <row r="927" spans="5:5" x14ac:dyDescent="0.2">
      <c r="E927" s="11"/>
    </row>
    <row r="928" spans="5:5" x14ac:dyDescent="0.2">
      <c r="E928" s="11"/>
    </row>
    <row r="929" spans="5:5" x14ac:dyDescent="0.2">
      <c r="E929" s="11"/>
    </row>
    <row r="930" spans="5:5" x14ac:dyDescent="0.2">
      <c r="E930" s="11"/>
    </row>
    <row r="931" spans="5:5" x14ac:dyDescent="0.2">
      <c r="E931" s="11"/>
    </row>
    <row r="932" spans="5:5" x14ac:dyDescent="0.2">
      <c r="E932" s="11"/>
    </row>
    <row r="933" spans="5:5" x14ac:dyDescent="0.2">
      <c r="E933" s="11"/>
    </row>
    <row r="934" spans="5:5" x14ac:dyDescent="0.2">
      <c r="E934" s="11"/>
    </row>
    <row r="935" spans="5:5" x14ac:dyDescent="0.2">
      <c r="E935" s="11"/>
    </row>
    <row r="936" spans="5:5" x14ac:dyDescent="0.2">
      <c r="E936" s="11"/>
    </row>
    <row r="937" spans="5:5" x14ac:dyDescent="0.2">
      <c r="E937" s="11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10"/>
    </row>
    <row r="943" spans="5:5" x14ac:dyDescent="0.2">
      <c r="E943" s="10"/>
    </row>
    <row r="944" spans="5:5" x14ac:dyDescent="0.2">
      <c r="E944" s="10"/>
    </row>
    <row r="945" spans="5:5" x14ac:dyDescent="0.2">
      <c r="E945" s="10"/>
    </row>
    <row r="946" spans="5:5" x14ac:dyDescent="0.2">
      <c r="E946" s="10"/>
    </row>
    <row r="947" spans="5:5" x14ac:dyDescent="0.2">
      <c r="E947" s="10"/>
    </row>
    <row r="948" spans="5:5" x14ac:dyDescent="0.2">
      <c r="E948" s="10"/>
    </row>
    <row r="949" spans="5:5" x14ac:dyDescent="0.2">
      <c r="E949" s="10"/>
    </row>
    <row r="950" spans="5:5" x14ac:dyDescent="0.2">
      <c r="E950" s="10"/>
    </row>
    <row r="951" spans="5:5" x14ac:dyDescent="0.2">
      <c r="E951" s="10"/>
    </row>
    <row r="952" spans="5:5" x14ac:dyDescent="0.2">
      <c r="E952" s="10"/>
    </row>
    <row r="953" spans="5:5" x14ac:dyDescent="0.2">
      <c r="E953" s="10"/>
    </row>
    <row r="954" spans="5:5" x14ac:dyDescent="0.2">
      <c r="E954" s="10"/>
    </row>
    <row r="955" spans="5:5" x14ac:dyDescent="0.2">
      <c r="E955" s="10"/>
    </row>
    <row r="956" spans="5:5" x14ac:dyDescent="0.2">
      <c r="E956" s="10"/>
    </row>
    <row r="957" spans="5:5" x14ac:dyDescent="0.2">
      <c r="E957" s="10"/>
    </row>
    <row r="958" spans="5:5" x14ac:dyDescent="0.2">
      <c r="E958" s="10"/>
    </row>
    <row r="959" spans="5:5" x14ac:dyDescent="0.2">
      <c r="E959" s="10"/>
    </row>
    <row r="960" spans="5:5" x14ac:dyDescent="0.2">
      <c r="E960" s="10"/>
    </row>
    <row r="961" spans="5:5" x14ac:dyDescent="0.2">
      <c r="E961" s="10"/>
    </row>
    <row r="962" spans="5:5" x14ac:dyDescent="0.2">
      <c r="E962" s="10"/>
    </row>
    <row r="963" spans="5:5" x14ac:dyDescent="0.2">
      <c r="E963" s="10"/>
    </row>
    <row r="964" spans="5:5" x14ac:dyDescent="0.2">
      <c r="E964" s="10"/>
    </row>
    <row r="965" spans="5:5" x14ac:dyDescent="0.2">
      <c r="E965" s="10"/>
    </row>
    <row r="966" spans="5:5" x14ac:dyDescent="0.2">
      <c r="E966" s="10"/>
    </row>
    <row r="967" spans="5:5" x14ac:dyDescent="0.2">
      <c r="E967" s="10"/>
    </row>
    <row r="968" spans="5:5" x14ac:dyDescent="0.2">
      <c r="E968" s="10"/>
    </row>
    <row r="969" spans="5:5" x14ac:dyDescent="0.2">
      <c r="E969" s="10"/>
    </row>
    <row r="970" spans="5:5" x14ac:dyDescent="0.2">
      <c r="E970" s="10"/>
    </row>
    <row r="971" spans="5:5" x14ac:dyDescent="0.2">
      <c r="E971" s="10"/>
    </row>
    <row r="972" spans="5:5" x14ac:dyDescent="0.2">
      <c r="E972" s="10"/>
    </row>
    <row r="973" spans="5:5" x14ac:dyDescent="0.2">
      <c r="E973" s="10"/>
    </row>
    <row r="974" spans="5:5" x14ac:dyDescent="0.2">
      <c r="E974" s="10"/>
    </row>
    <row r="975" spans="5:5" x14ac:dyDescent="0.2">
      <c r="E975" s="10"/>
    </row>
    <row r="976" spans="5:5" x14ac:dyDescent="0.2">
      <c r="E976" s="10"/>
    </row>
    <row r="977" spans="5:5" x14ac:dyDescent="0.2">
      <c r="E977" s="10"/>
    </row>
    <row r="978" spans="5:5" x14ac:dyDescent="0.2">
      <c r="E978" s="10"/>
    </row>
    <row r="979" spans="5:5" x14ac:dyDescent="0.2">
      <c r="E979" s="10"/>
    </row>
    <row r="980" spans="5:5" x14ac:dyDescent="0.2">
      <c r="E980" s="10"/>
    </row>
    <row r="981" spans="5:5" x14ac:dyDescent="0.2">
      <c r="E981" s="10"/>
    </row>
    <row r="982" spans="5:5" x14ac:dyDescent="0.2">
      <c r="E982" s="10"/>
    </row>
    <row r="983" spans="5:5" x14ac:dyDescent="0.2">
      <c r="E983" s="10"/>
    </row>
    <row r="984" spans="5:5" x14ac:dyDescent="0.2">
      <c r="E984" s="10"/>
    </row>
    <row r="985" spans="5:5" x14ac:dyDescent="0.2">
      <c r="E985" s="10"/>
    </row>
    <row r="986" spans="5:5" x14ac:dyDescent="0.2">
      <c r="E986" s="10"/>
    </row>
    <row r="987" spans="5:5" x14ac:dyDescent="0.2">
      <c r="E987" s="10"/>
    </row>
    <row r="988" spans="5:5" x14ac:dyDescent="0.2">
      <c r="E988" s="10"/>
    </row>
    <row r="989" spans="5:5" x14ac:dyDescent="0.2">
      <c r="E989" s="10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9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11"/>
    </row>
    <row r="1056" spans="5:5" x14ac:dyDescent="0.2">
      <c r="E1056" s="11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11"/>
    </row>
    <row r="1063" spans="5:5" x14ac:dyDescent="0.2">
      <c r="E1063" s="11"/>
    </row>
    <row r="1064" spans="5:5" x14ac:dyDescent="0.2">
      <c r="E1064" s="11"/>
    </row>
    <row r="1065" spans="5:5" x14ac:dyDescent="0.2">
      <c r="E1065" s="11"/>
    </row>
    <row r="1066" spans="5:5" x14ac:dyDescent="0.2">
      <c r="E1066" s="11"/>
    </row>
    <row r="1067" spans="5:5" x14ac:dyDescent="0.2">
      <c r="E1067" s="11"/>
    </row>
    <row r="1068" spans="5:5" x14ac:dyDescent="0.2">
      <c r="E1068" s="11"/>
    </row>
    <row r="1069" spans="5:5" x14ac:dyDescent="0.2">
      <c r="E1069" s="11"/>
    </row>
    <row r="1070" spans="5:5" x14ac:dyDescent="0.2">
      <c r="E1070" s="11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11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11"/>
    </row>
    <row r="1114" spans="5:5" x14ac:dyDescent="0.2">
      <c r="E1114" s="11"/>
    </row>
    <row r="1115" spans="5:5" x14ac:dyDescent="0.2">
      <c r="E1115" s="11"/>
    </row>
    <row r="1116" spans="5:5" x14ac:dyDescent="0.2">
      <c r="E1116" s="11"/>
    </row>
    <row r="1117" spans="5:5" x14ac:dyDescent="0.2">
      <c r="E1117" s="11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11"/>
    </row>
    <row r="1124" spans="5:5" x14ac:dyDescent="0.2">
      <c r="E1124" s="11"/>
    </row>
    <row r="1125" spans="5:5" x14ac:dyDescent="0.2">
      <c r="E1125" s="11"/>
    </row>
    <row r="1126" spans="5:5" x14ac:dyDescent="0.2">
      <c r="E1126" s="11"/>
    </row>
    <row r="1127" spans="5:5" x14ac:dyDescent="0.2">
      <c r="E1127" s="11"/>
    </row>
    <row r="1128" spans="5:5" x14ac:dyDescent="0.2">
      <c r="E1128" s="11"/>
    </row>
    <row r="1129" spans="5:5" x14ac:dyDescent="0.2">
      <c r="E1129" s="11"/>
    </row>
    <row r="1130" spans="5:5" x14ac:dyDescent="0.2">
      <c r="E1130" s="11"/>
    </row>
    <row r="1131" spans="5:5" x14ac:dyDescent="0.2">
      <c r="E1131" s="11"/>
    </row>
    <row r="1132" spans="5:5" x14ac:dyDescent="0.2">
      <c r="E1132" s="11"/>
    </row>
    <row r="1133" spans="5:5" x14ac:dyDescent="0.2">
      <c r="E1133" s="11"/>
    </row>
    <row r="1134" spans="5:5" x14ac:dyDescent="0.2">
      <c r="E1134" s="11"/>
    </row>
    <row r="1135" spans="5:5" x14ac:dyDescent="0.2">
      <c r="E1135" s="11"/>
    </row>
    <row r="1136" spans="5:5" x14ac:dyDescent="0.2">
      <c r="E1136" s="11"/>
    </row>
    <row r="1137" spans="5:5" x14ac:dyDescent="0.2">
      <c r="E1137" s="11"/>
    </row>
    <row r="1138" spans="5:5" x14ac:dyDescent="0.2">
      <c r="E1138" s="11"/>
    </row>
    <row r="1139" spans="5:5" x14ac:dyDescent="0.2">
      <c r="E1139" s="11"/>
    </row>
    <row r="1140" spans="5:5" x14ac:dyDescent="0.2">
      <c r="E1140" s="11"/>
    </row>
    <row r="1141" spans="5:5" x14ac:dyDescent="0.2">
      <c r="E1141" s="11"/>
    </row>
    <row r="1142" spans="5:5" x14ac:dyDescent="0.2">
      <c r="E1142" s="11"/>
    </row>
    <row r="1143" spans="5:5" x14ac:dyDescent="0.2">
      <c r="E1143" s="11"/>
    </row>
    <row r="1144" spans="5:5" x14ac:dyDescent="0.2">
      <c r="E1144" s="11"/>
    </row>
    <row r="1145" spans="5:5" x14ac:dyDescent="0.2">
      <c r="E1145" s="11"/>
    </row>
    <row r="1146" spans="5:5" x14ac:dyDescent="0.2">
      <c r="E1146" s="11"/>
    </row>
    <row r="1147" spans="5:5" x14ac:dyDescent="0.2">
      <c r="E1147" s="11"/>
    </row>
    <row r="1148" spans="5:5" x14ac:dyDescent="0.2">
      <c r="E1148" s="11"/>
    </row>
    <row r="1149" spans="5:5" x14ac:dyDescent="0.2">
      <c r="E1149" s="11"/>
    </row>
    <row r="1150" spans="5:5" x14ac:dyDescent="0.2">
      <c r="E1150" s="11"/>
    </row>
    <row r="1151" spans="5:5" x14ac:dyDescent="0.2">
      <c r="E1151" s="11"/>
    </row>
    <row r="1152" spans="5:5" x14ac:dyDescent="0.2">
      <c r="E1152" s="11"/>
    </row>
    <row r="1153" spans="5:7" x14ac:dyDescent="0.2">
      <c r="E1153" s="11"/>
    </row>
    <row r="1154" spans="5:7" x14ac:dyDescent="0.2">
      <c r="E1154" s="11"/>
    </row>
    <row r="1155" spans="5:7" x14ac:dyDescent="0.2">
      <c r="E1155" s="11"/>
    </row>
    <row r="1156" spans="5:7" x14ac:dyDescent="0.2">
      <c r="E1156" s="11"/>
    </row>
    <row r="1157" spans="5:7" x14ac:dyDescent="0.2">
      <c r="E1157" s="11"/>
    </row>
    <row r="1158" spans="5:7" x14ac:dyDescent="0.2">
      <c r="E1158" s="11"/>
    </row>
    <row r="1159" spans="5:7" x14ac:dyDescent="0.2">
      <c r="E1159" s="11"/>
    </row>
    <row r="1160" spans="5:7" x14ac:dyDescent="0.2">
      <c r="E1160" s="11"/>
    </row>
    <row r="1161" spans="5:7" x14ac:dyDescent="0.2">
      <c r="E1161" s="11"/>
    </row>
    <row r="1162" spans="5:7" x14ac:dyDescent="0.2">
      <c r="E1162" s="11"/>
    </row>
    <row r="1163" spans="5:7" x14ac:dyDescent="0.2">
      <c r="E1163" s="11"/>
    </row>
    <row r="1164" spans="5:7" x14ac:dyDescent="0.2">
      <c r="E1164" s="11"/>
    </row>
    <row r="1165" spans="5:7" x14ac:dyDescent="0.2">
      <c r="E1165" s="11"/>
      <c r="G1165" s="2"/>
    </row>
    <row r="1166" spans="5:7" x14ac:dyDescent="0.2">
      <c r="E1166" s="2"/>
    </row>
    <row r="1167" spans="5:7" x14ac:dyDescent="0.2">
      <c r="E1167" s="2"/>
    </row>
    <row r="1168" spans="5:7" x14ac:dyDescent="0.2">
      <c r="E1168" s="2"/>
    </row>
    <row r="1170" spans="5:5" x14ac:dyDescent="0.2">
      <c r="E1170" s="11"/>
    </row>
  </sheetData>
  <sortState xmlns:xlrd2="http://schemas.microsoft.com/office/spreadsheetml/2017/richdata2" ref="L306:L586">
    <sortCondition ref="L306"/>
  </sortState>
  <mergeCells count="2">
    <mergeCell ref="F2:G2"/>
    <mergeCell ref="P2:Q2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889D-3E7F-4EE5-9052-489F79365217}">
  <dimension ref="A1:E235"/>
  <sheetViews>
    <sheetView zoomScale="115" zoomScaleNormal="115" workbookViewId="0">
      <selection activeCell="B2" sqref="B2"/>
    </sheetView>
  </sheetViews>
  <sheetFormatPr baseColWidth="10" defaultRowHeight="14" x14ac:dyDescent="0.3"/>
  <cols>
    <col min="1" max="1" width="32.7265625" style="52" customWidth="1"/>
    <col min="2" max="2" width="19.1796875" style="52" customWidth="1"/>
    <col min="3" max="3" width="10.90625" style="59"/>
    <col min="4" max="5" width="10.90625" style="64"/>
    <col min="6" max="16384" width="10.90625" style="52"/>
  </cols>
  <sheetData>
    <row r="1" spans="1:5" ht="30" x14ac:dyDescent="0.3">
      <c r="A1" s="51" t="s">
        <v>186</v>
      </c>
      <c r="B1" s="52" t="s">
        <v>215</v>
      </c>
      <c r="C1" s="58" t="s">
        <v>21</v>
      </c>
      <c r="D1" s="60" t="s">
        <v>220</v>
      </c>
      <c r="E1" s="60" t="s">
        <v>221</v>
      </c>
    </row>
    <row r="2" spans="1:5" x14ac:dyDescent="0.3">
      <c r="A2" s="51" t="s">
        <v>206</v>
      </c>
      <c r="B2" s="52" cm="1">
        <f t="array" ref="B2">LOOKUP(9^9,1*MID('Database S1'!D6&amp;"#",COLUMN('Database S1'!6:6),4))</f>
        <v>1995</v>
      </c>
      <c r="C2" s="58">
        <v>0</v>
      </c>
      <c r="D2" s="61">
        <v>1343.84</v>
      </c>
      <c r="E2" s="61">
        <v>1228.4000000000001</v>
      </c>
    </row>
    <row r="3" spans="1:5" x14ac:dyDescent="0.3">
      <c r="A3" s="51" t="s">
        <v>206</v>
      </c>
      <c r="B3" s="52" cm="1">
        <f t="array" ref="B3">LOOKUP(9^9,1*MID('Database S1'!D7&amp;"#",COLUMN('Database S1'!7:7),4))</f>
        <v>1996</v>
      </c>
      <c r="C3" s="58">
        <v>0.5</v>
      </c>
      <c r="D3" s="61">
        <v>1363.08</v>
      </c>
      <c r="E3" s="61">
        <v>1305.3600000000001</v>
      </c>
    </row>
    <row r="4" spans="1:5" x14ac:dyDescent="0.3">
      <c r="A4" s="51" t="s">
        <v>206</v>
      </c>
      <c r="B4" s="52" cm="1">
        <f t="array" ref="B4">LOOKUP(9^9,1*MID('Database S1'!D8&amp;"#",COLUMN('Database S1'!8:8),4))</f>
        <v>1996</v>
      </c>
      <c r="C4" s="58">
        <v>1</v>
      </c>
      <c r="D4" s="61">
        <v>1253.56</v>
      </c>
      <c r="E4" s="61">
        <v>1263.92</v>
      </c>
    </row>
    <row r="5" spans="1:5" x14ac:dyDescent="0.3">
      <c r="A5" s="51" t="s">
        <v>206</v>
      </c>
      <c r="B5" s="52" cm="1">
        <f t="array" ref="B5">LOOKUP(9^9,1*MID('Database S1'!D9&amp;"#",COLUMN('Database S1'!9:9),4))</f>
        <v>1997</v>
      </c>
      <c r="C5" s="57">
        <v>1.5</v>
      </c>
      <c r="D5" s="61">
        <v>1258</v>
      </c>
      <c r="E5" s="61">
        <v>1400.08</v>
      </c>
    </row>
    <row r="6" spans="1:5" x14ac:dyDescent="0.3">
      <c r="A6" s="51" t="s">
        <v>135</v>
      </c>
      <c r="B6" s="52" cm="1">
        <f t="array" ref="B6">LOOKUP(9^9,1*MID('Database S1'!D11&amp;"#",COLUMN('Database S1'!11:11),4))</f>
        <v>1999</v>
      </c>
      <c r="C6" s="57">
        <v>0</v>
      </c>
      <c r="D6" s="61">
        <v>5949.9999999999964</v>
      </c>
      <c r="E6" s="61">
        <v>6362.4342105263149</v>
      </c>
    </row>
    <row r="7" spans="1:5" x14ac:dyDescent="0.3">
      <c r="A7" s="51" t="s">
        <v>216</v>
      </c>
      <c r="B7" s="52" cm="1">
        <f t="array" ref="B7">LOOKUP(9^9,1*MID('Database S1'!D12&amp;"#",COLUMN('Database S1'!12:12),4))</f>
        <v>2000</v>
      </c>
      <c r="C7" s="57">
        <v>1</v>
      </c>
      <c r="D7" s="61">
        <v>5253.5714285714312</v>
      </c>
      <c r="E7" s="61">
        <v>4735.1315789473674</v>
      </c>
    </row>
    <row r="8" spans="1:5" x14ac:dyDescent="0.3">
      <c r="A8" s="51" t="s">
        <v>217</v>
      </c>
      <c r="B8" s="52" cm="1">
        <f t="array" ref="B8">LOOKUP(9^9,1*MID('Database S1'!D13&amp;"#",COLUMN('Database S1'!13:13),4))</f>
        <v>2001</v>
      </c>
      <c r="C8" s="57">
        <v>2</v>
      </c>
      <c r="D8" s="61">
        <v>6084.0909090909108</v>
      </c>
      <c r="E8" s="61">
        <v>4784.7660818713439</v>
      </c>
    </row>
    <row r="9" spans="1:5" x14ac:dyDescent="0.3">
      <c r="A9" s="51" t="s">
        <v>218</v>
      </c>
      <c r="B9" s="52" cm="1">
        <f t="array" ref="B9">LOOKUP(9^9,1*MID('Database S1'!D14&amp;"#",COLUMN('Database S1'!14:14),4))</f>
        <v>2002</v>
      </c>
      <c r="C9" s="57">
        <v>3</v>
      </c>
      <c r="D9" s="61">
        <v>5470.0000000000009</v>
      </c>
      <c r="E9" s="61">
        <v>4063.7894736842113</v>
      </c>
    </row>
    <row r="10" spans="1:5" x14ac:dyDescent="0.3">
      <c r="A10" s="51" t="s">
        <v>219</v>
      </c>
      <c r="B10" s="52" cm="1">
        <f t="array" ref="B10">LOOKUP(9^9,1*MID('Database S1'!D15&amp;"#",COLUMN('Database S1'!15:15),4))</f>
        <v>2003</v>
      </c>
      <c r="C10" s="57">
        <v>4</v>
      </c>
      <c r="D10" s="61">
        <v>5334.9999999999991</v>
      </c>
      <c r="E10" s="61">
        <v>4220.350877192981</v>
      </c>
    </row>
    <row r="11" spans="1:5" x14ac:dyDescent="0.3">
      <c r="A11" s="51" t="s">
        <v>60</v>
      </c>
      <c r="B11" s="52" cm="1">
        <f t="array" ref="B11">LOOKUP(9^9,1*MID('Database S1'!D17&amp;"#",COLUMN('Database S1'!17:17),4))</f>
        <v>2008</v>
      </c>
      <c r="C11" s="58">
        <v>3.66</v>
      </c>
      <c r="D11" s="62">
        <v>1936.6200000000001</v>
      </c>
      <c r="E11" s="62">
        <v>2192.3999999999996</v>
      </c>
    </row>
    <row r="12" spans="1:5" x14ac:dyDescent="0.3">
      <c r="A12" s="51" t="s">
        <v>60</v>
      </c>
      <c r="B12" s="52" cm="1">
        <f t="array" ref="B12">LOOKUP(9^9,1*MID('Database S1'!D18&amp;"#",COLUMN('Database S1'!18:18),4))</f>
        <v>2008</v>
      </c>
      <c r="C12" s="58">
        <v>4</v>
      </c>
      <c r="D12" s="62">
        <v>1936.6200000000001</v>
      </c>
      <c r="E12" s="62">
        <v>2122.7999999999997</v>
      </c>
    </row>
    <row r="13" spans="1:5" x14ac:dyDescent="0.3">
      <c r="A13" s="51" t="s">
        <v>61</v>
      </c>
      <c r="B13" s="52" cm="1">
        <f t="array" ref="B13">LOOKUP(9^9,1*MID('Database S1'!D20&amp;"#",COLUMN('Database S1'!20:20),4))</f>
        <v>2008</v>
      </c>
      <c r="C13" s="58">
        <v>3.66</v>
      </c>
      <c r="D13" s="62">
        <v>1926.1799999999998</v>
      </c>
      <c r="E13" s="62">
        <v>2134.98</v>
      </c>
    </row>
    <row r="14" spans="1:5" x14ac:dyDescent="0.3">
      <c r="A14" s="51" t="s">
        <v>61</v>
      </c>
      <c r="B14" s="52" cm="1">
        <f t="array" ref="B14">LOOKUP(9^9,1*MID('Database S1'!D21&amp;"#",COLUMN('Database S1'!21:21),4))</f>
        <v>2008</v>
      </c>
      <c r="C14" s="58">
        <v>4</v>
      </c>
      <c r="D14" s="62">
        <v>1936.6200000000001</v>
      </c>
      <c r="E14" s="62">
        <v>2105.3999999999996</v>
      </c>
    </row>
    <row r="15" spans="1:5" x14ac:dyDescent="0.3">
      <c r="A15" s="51" t="s">
        <v>140</v>
      </c>
      <c r="B15" s="52" cm="1">
        <f t="array" ref="B15">LOOKUP(9^9,1*MID('Database S1'!D23&amp;"#",COLUMN('Database S1'!23:23),4))</f>
        <v>2005</v>
      </c>
      <c r="C15" s="58">
        <v>0.33</v>
      </c>
      <c r="D15" s="62">
        <v>1103.1712328767123</v>
      </c>
      <c r="E15" s="62">
        <v>1168.4615384615386</v>
      </c>
    </row>
    <row r="16" spans="1:5" x14ac:dyDescent="0.3">
      <c r="A16" s="51" t="s">
        <v>140</v>
      </c>
      <c r="B16" s="52" cm="1">
        <f t="array" ref="B16">LOOKUP(9^9,1*MID('Database S1'!D24&amp;"#",COLUMN('Database S1'!24:24),4))</f>
        <v>2005</v>
      </c>
      <c r="C16" s="58">
        <v>0.66600000000000004</v>
      </c>
      <c r="D16" s="62">
        <v>1035.6301369863013</v>
      </c>
      <c r="E16" s="62">
        <v>1096.9230769230767</v>
      </c>
    </row>
    <row r="17" spans="1:5" x14ac:dyDescent="0.3">
      <c r="A17" s="51" t="s">
        <v>140</v>
      </c>
      <c r="B17" s="52" cm="1">
        <f t="array" ref="B17">LOOKUP(9^9,1*MID('Database S1'!D25&amp;"#",COLUMN('Database S1'!25:25),4))</f>
        <v>2006</v>
      </c>
      <c r="C17" s="58">
        <v>1</v>
      </c>
      <c r="D17" s="62">
        <v>1936.1780821917805</v>
      </c>
      <c r="E17" s="62">
        <v>2384.6153846153843</v>
      </c>
    </row>
    <row r="18" spans="1:5" x14ac:dyDescent="0.3">
      <c r="A18" s="51" t="s">
        <v>140</v>
      </c>
      <c r="B18" s="52" cm="1">
        <f t="array" ref="B18">LOOKUP(9^9,1*MID('Database S1'!D26&amp;"#",COLUMN('Database S1'!26:26),4))</f>
        <v>2006</v>
      </c>
      <c r="C18" s="58">
        <v>1.33</v>
      </c>
      <c r="D18" s="62">
        <v>2318.91095890411</v>
      </c>
      <c r="E18" s="62">
        <v>2217.6923076923081</v>
      </c>
    </row>
    <row r="19" spans="1:5" x14ac:dyDescent="0.3">
      <c r="A19" s="51" t="s">
        <v>140</v>
      </c>
      <c r="B19" s="52" cm="1">
        <f t="array" ref="B19">LOOKUP(9^9,1*MID('Database S1'!D27&amp;"#",COLUMN('Database S1'!27:27),4))</f>
        <v>2006</v>
      </c>
      <c r="C19" s="58">
        <v>1.66</v>
      </c>
      <c r="D19" s="62">
        <v>2060.0034246575342</v>
      </c>
      <c r="E19" s="62">
        <v>2050.76923076923</v>
      </c>
    </row>
    <row r="20" spans="1:5" x14ac:dyDescent="0.3">
      <c r="A20" s="51" t="s">
        <v>140</v>
      </c>
      <c r="B20" s="52" cm="1">
        <f t="array" ref="B20">LOOKUP(9^9,1*MID('Database S1'!D28&amp;"#",COLUMN('Database S1'!28:28),4))</f>
        <v>2007</v>
      </c>
      <c r="C20" s="58">
        <v>2</v>
      </c>
      <c r="D20" s="62">
        <v>2431.4794520547948</v>
      </c>
      <c r="E20" s="62">
        <v>2301.1538461538462</v>
      </c>
    </row>
    <row r="21" spans="1:5" x14ac:dyDescent="0.3">
      <c r="A21" s="51" t="s">
        <v>140</v>
      </c>
      <c r="B21" s="52" cm="1">
        <f t="array" ref="B21">LOOKUP(9^9,1*MID('Database S1'!D29&amp;"#",COLUMN('Database S1'!29:29),4))</f>
        <v>2007</v>
      </c>
      <c r="C21" s="58">
        <v>2.33</v>
      </c>
      <c r="D21" s="62">
        <v>2262.6267123287671</v>
      </c>
      <c r="E21" s="62">
        <v>2360.7692307692305</v>
      </c>
    </row>
    <row r="22" spans="1:5" x14ac:dyDescent="0.3">
      <c r="A22" s="51" t="s">
        <v>140</v>
      </c>
      <c r="B22" s="52" cm="1">
        <f t="array" ref="B22">LOOKUP(9^9,1*MID('Database S1'!D30&amp;"#",COLUMN('Database S1'!30:30),4))</f>
        <v>2007</v>
      </c>
      <c r="C22" s="58">
        <v>2.66</v>
      </c>
      <c r="D22" s="62">
        <v>2116.2876712328771</v>
      </c>
      <c r="E22" s="62">
        <v>2158.0769230769233</v>
      </c>
    </row>
    <row r="23" spans="1:5" x14ac:dyDescent="0.3">
      <c r="A23" s="51" t="s">
        <v>140</v>
      </c>
      <c r="B23" s="52" cm="1">
        <f t="array" ref="B23">LOOKUP(9^9,1*MID('Database S1'!D31&amp;"#",COLUMN('Database S1'!31:31),4))</f>
        <v>2008</v>
      </c>
      <c r="C23" s="58">
        <v>3</v>
      </c>
      <c r="D23" s="62">
        <v>3624.7054794520554</v>
      </c>
      <c r="E23" s="62">
        <v>3314.6153846153843</v>
      </c>
    </row>
    <row r="24" spans="1:5" x14ac:dyDescent="0.3">
      <c r="A24" s="51" t="s">
        <v>140</v>
      </c>
      <c r="B24" s="52" cm="1">
        <f t="array" ref="B24">LOOKUP(9^9,1*MID('Database S1'!D32&amp;"#",COLUMN('Database S1'!32:32),4))</f>
        <v>2008</v>
      </c>
      <c r="C24" s="58">
        <v>3.33</v>
      </c>
      <c r="D24" s="62">
        <v>3253.2294520547939</v>
      </c>
      <c r="E24" s="62">
        <v>3278.8461538461534</v>
      </c>
    </row>
    <row r="25" spans="1:5" x14ac:dyDescent="0.3">
      <c r="A25" s="51" t="s">
        <v>140</v>
      </c>
      <c r="B25" s="52" cm="1">
        <f t="array" ref="B25">LOOKUP(9^9,1*MID('Database S1'!D33&amp;"#",COLUMN('Database S1'!33:33),4))</f>
        <v>2008</v>
      </c>
      <c r="C25" s="58">
        <v>3.66</v>
      </c>
      <c r="D25" s="62">
        <v>3287</v>
      </c>
      <c r="E25" s="62">
        <v>3410</v>
      </c>
    </row>
    <row r="26" spans="1:5" x14ac:dyDescent="0.3">
      <c r="A26" s="51" t="s">
        <v>141</v>
      </c>
      <c r="B26" s="52" cm="1">
        <f t="array" ref="B26">LOOKUP(9^9,1*MID('Database S1'!D35&amp;"#",COLUMN('Database S1'!35:35),4))</f>
        <v>2005</v>
      </c>
      <c r="C26" s="58">
        <v>0.33</v>
      </c>
      <c r="D26" s="62">
        <v>1200.7058823529412</v>
      </c>
      <c r="E26" s="62">
        <v>1198.0677966101696</v>
      </c>
    </row>
    <row r="27" spans="1:5" x14ac:dyDescent="0.3">
      <c r="A27" s="51" t="s">
        <v>141</v>
      </c>
      <c r="B27" s="52" cm="1">
        <f t="array" ref="B27">LOOKUP(9^9,1*MID('Database S1'!D36&amp;"#",COLUMN('Database S1'!36:36),4))</f>
        <v>2005</v>
      </c>
      <c r="C27" s="58">
        <v>0.66600000000000004</v>
      </c>
      <c r="D27" s="62">
        <v>921.97058823529403</v>
      </c>
      <c r="E27" s="62">
        <v>1409.4915254237287</v>
      </c>
    </row>
    <row r="28" spans="1:5" x14ac:dyDescent="0.3">
      <c r="A28" s="51" t="s">
        <v>141</v>
      </c>
      <c r="B28" s="52" cm="1">
        <f t="array" ref="B28">LOOKUP(9^9,1*MID('Database S1'!D37&amp;"#",COLUMN('Database S1'!37:37),4))</f>
        <v>2006</v>
      </c>
      <c r="C28" s="58">
        <v>1</v>
      </c>
      <c r="D28" s="62">
        <v>1929.7058823529412</v>
      </c>
      <c r="E28" s="62">
        <v>2372.6440677966107</v>
      </c>
    </row>
    <row r="29" spans="1:5" x14ac:dyDescent="0.3">
      <c r="A29" s="51" t="s">
        <v>141</v>
      </c>
      <c r="B29" s="52" cm="1">
        <f t="array" ref="B29">LOOKUP(9^9,1*MID('Database S1'!D38&amp;"#",COLUMN('Database S1'!38:38),4))</f>
        <v>2006</v>
      </c>
      <c r="C29" s="58">
        <v>1.33</v>
      </c>
      <c r="D29" s="62">
        <v>1951.1470588235293</v>
      </c>
      <c r="E29" s="62">
        <v>2513.5932203389834</v>
      </c>
    </row>
    <row r="30" spans="1:5" x14ac:dyDescent="0.3">
      <c r="A30" s="51" t="s">
        <v>141</v>
      </c>
      <c r="B30" s="52" cm="1">
        <f t="array" ref="B30">LOOKUP(9^9,1*MID('Database S1'!D39&amp;"#",COLUMN('Database S1'!39:39),4))</f>
        <v>2006</v>
      </c>
      <c r="C30" s="58">
        <v>1.66</v>
      </c>
      <c r="D30" s="62">
        <v>1586.6470588235297</v>
      </c>
      <c r="E30" s="62">
        <v>3053.8983050847464</v>
      </c>
    </row>
    <row r="31" spans="1:5" x14ac:dyDescent="0.3">
      <c r="A31" s="51" t="s">
        <v>141</v>
      </c>
      <c r="B31" s="52" cm="1">
        <f t="array" ref="B31">LOOKUP(9^9,1*MID('Database S1'!D40&amp;"#",COLUMN('Database S1'!40:40),4))</f>
        <v>2007</v>
      </c>
      <c r="C31" s="58">
        <v>2</v>
      </c>
      <c r="D31" s="62">
        <v>2015.4705882352946</v>
      </c>
      <c r="E31" s="62">
        <v>3030.406779661017</v>
      </c>
    </row>
    <row r="32" spans="1:5" x14ac:dyDescent="0.3">
      <c r="A32" s="51" t="s">
        <v>141</v>
      </c>
      <c r="B32" s="52" cm="1">
        <f t="array" ref="B32">LOOKUP(9^9,1*MID('Database S1'!D41&amp;"#",COLUMN('Database S1'!41:41),4))</f>
        <v>2007</v>
      </c>
      <c r="C32" s="58">
        <v>2.33</v>
      </c>
      <c r="D32" s="62">
        <v>2272.7647058823532</v>
      </c>
      <c r="E32" s="62">
        <v>2725.0169491525421</v>
      </c>
    </row>
    <row r="33" spans="1:5" x14ac:dyDescent="0.3">
      <c r="A33" s="51" t="s">
        <v>141</v>
      </c>
      <c r="B33" s="52" cm="1">
        <f t="array" ref="B33">LOOKUP(9^9,1*MID('Database S1'!D42&amp;"#",COLUMN('Database S1'!42:42),4))</f>
        <v>2007</v>
      </c>
      <c r="C33" s="58">
        <v>2.66</v>
      </c>
      <c r="D33" s="62">
        <v>2187</v>
      </c>
      <c r="E33" s="62">
        <v>2701.5254237288136</v>
      </c>
    </row>
    <row r="34" spans="1:5" x14ac:dyDescent="0.3">
      <c r="A34" s="51" t="s">
        <v>141</v>
      </c>
      <c r="B34" s="52" cm="1">
        <f t="array" ref="B34">LOOKUP(9^9,1*MID('Database S1'!D43&amp;"#",COLUMN('Database S1'!43:43),4))</f>
        <v>2008</v>
      </c>
      <c r="C34" s="58">
        <v>3</v>
      </c>
      <c r="D34" s="62">
        <v>3602.1176470588239</v>
      </c>
      <c r="E34" s="62">
        <v>3946.5762711864409</v>
      </c>
    </row>
    <row r="35" spans="1:5" x14ac:dyDescent="0.3">
      <c r="A35" s="51" t="s">
        <v>141</v>
      </c>
      <c r="B35" s="52" cm="1">
        <f t="array" ref="B35">LOOKUP(9^9,1*MID('Database S1'!D44&amp;"#",COLUMN('Database S1'!44:44),4))</f>
        <v>2008</v>
      </c>
      <c r="C35" s="58">
        <v>3.33</v>
      </c>
      <c r="D35" s="62">
        <v>3580.6764705882356</v>
      </c>
      <c r="E35" s="62">
        <v>4169.7457627118647</v>
      </c>
    </row>
    <row r="36" spans="1:5" x14ac:dyDescent="0.3">
      <c r="A36" s="51" t="s">
        <v>141</v>
      </c>
      <c r="B36" s="52" cm="1">
        <f t="array" ref="B36">LOOKUP(9^9,1*MID('Database S1'!D45&amp;"#",COLUMN('Database S1'!45:45),4))</f>
        <v>2008</v>
      </c>
      <c r="C36" s="58">
        <v>3.66</v>
      </c>
      <c r="D36" s="62">
        <v>3645</v>
      </c>
      <c r="E36" s="62">
        <v>4158</v>
      </c>
    </row>
    <row r="37" spans="1:5" x14ac:dyDescent="0.3">
      <c r="A37" s="51" t="s">
        <v>203</v>
      </c>
      <c r="B37" s="52" cm="1">
        <f t="array" ref="B37">LOOKUP(9^9,1*MID('Database S1'!D47&amp;"#",COLUMN('Database S1'!47:47),4))</f>
        <v>1996</v>
      </c>
      <c r="C37" s="57">
        <v>0</v>
      </c>
      <c r="D37" s="61">
        <v>1977</v>
      </c>
      <c r="E37" s="61">
        <v>2142</v>
      </c>
    </row>
    <row r="38" spans="1:5" x14ac:dyDescent="0.3">
      <c r="A38" s="51" t="s">
        <v>203</v>
      </c>
      <c r="B38" s="52" cm="1">
        <f t="array" ref="B38">LOOKUP(9^9,1*MID('Database S1'!D48&amp;"#",COLUMN('Database S1'!48:48),4))</f>
        <v>1999</v>
      </c>
      <c r="C38" s="57">
        <v>3.17</v>
      </c>
      <c r="D38" s="61">
        <v>1902</v>
      </c>
      <c r="E38" s="61">
        <v>2208</v>
      </c>
    </row>
    <row r="39" spans="1:5" x14ac:dyDescent="0.3">
      <c r="A39" s="51" t="s">
        <v>203</v>
      </c>
      <c r="B39" s="52" cm="1">
        <f t="array" ref="B39">LOOKUP(9^9,1*MID('Database S1'!D49&amp;"#",COLUMN('Database S1'!49:49),4))</f>
        <v>2002</v>
      </c>
      <c r="C39" s="57">
        <v>6</v>
      </c>
      <c r="D39" s="61">
        <v>2407</v>
      </c>
      <c r="E39" s="61">
        <v>2734</v>
      </c>
    </row>
    <row r="40" spans="1:5" x14ac:dyDescent="0.3">
      <c r="A40" s="51" t="s">
        <v>203</v>
      </c>
      <c r="B40" s="52" cm="1">
        <f t="array" ref="B40">LOOKUP(9^9,1*MID('Database S1'!D50&amp;"#",COLUMN('Database S1'!50:50),4))</f>
        <v>2006</v>
      </c>
      <c r="C40" s="57">
        <v>9</v>
      </c>
      <c r="D40" s="61">
        <v>2164</v>
      </c>
      <c r="E40" s="61">
        <v>2096</v>
      </c>
    </row>
    <row r="41" spans="1:5" x14ac:dyDescent="0.3">
      <c r="A41" s="51" t="s">
        <v>50</v>
      </c>
      <c r="B41" s="52" cm="1">
        <f t="array" ref="B41">LOOKUP(9^9,1*MID('Database S1'!D52&amp;"#",COLUMN('Database S1'!52:52),4))</f>
        <v>2001</v>
      </c>
      <c r="C41" s="58">
        <v>4</v>
      </c>
      <c r="D41" s="61">
        <v>3575.07</v>
      </c>
      <c r="E41" s="61">
        <v>3562.4</v>
      </c>
    </row>
    <row r="42" spans="1:5" x14ac:dyDescent="0.3">
      <c r="A42" s="51" t="s">
        <v>50</v>
      </c>
      <c r="B42" s="52" cm="1">
        <f t="array" ref="B42">LOOKUP(9^9,1*MID('Database S1'!D53&amp;"#",COLUMN('Database S1'!53:53),4))</f>
        <v>2003</v>
      </c>
      <c r="C42" s="58">
        <v>6</v>
      </c>
      <c r="D42" s="61">
        <v>3625.2200000000003</v>
      </c>
      <c r="E42" s="61">
        <v>4434.7700000000004</v>
      </c>
    </row>
    <row r="43" spans="1:5" x14ac:dyDescent="0.3">
      <c r="A43" s="51" t="s">
        <v>50</v>
      </c>
      <c r="B43" s="52" cm="1">
        <f t="array" ref="B43">LOOKUP(9^9,1*MID('Database S1'!D54&amp;"#",COLUMN('Database S1'!54:54),4))</f>
        <v>2004</v>
      </c>
      <c r="C43" s="58">
        <v>7</v>
      </c>
      <c r="D43" s="61">
        <v>3235.4799999999996</v>
      </c>
      <c r="E43" s="61">
        <v>3242.6400000000003</v>
      </c>
    </row>
    <row r="44" spans="1:5" x14ac:dyDescent="0.3">
      <c r="A44" s="51" t="s">
        <v>50</v>
      </c>
      <c r="B44" s="52" cm="1">
        <f t="array" ref="B44">LOOKUP(9^9,1*MID('Database S1'!D55&amp;"#",COLUMN('Database S1'!55:55),4))</f>
        <v>2005</v>
      </c>
      <c r="C44" s="58">
        <v>8</v>
      </c>
      <c r="D44" s="61">
        <v>3741.46</v>
      </c>
      <c r="E44" s="61">
        <v>3506.2199999999993</v>
      </c>
    </row>
    <row r="45" spans="1:5" x14ac:dyDescent="0.3">
      <c r="A45" s="51" t="s">
        <v>50</v>
      </c>
      <c r="B45" s="52" cm="1">
        <f t="array" ref="B45">LOOKUP(9^9,1*MID('Database S1'!D56&amp;"#",COLUMN('Database S1'!56:56),4))</f>
        <v>2006</v>
      </c>
      <c r="C45" s="58">
        <v>9</v>
      </c>
      <c r="D45" s="61">
        <v>4243.47</v>
      </c>
      <c r="E45" s="61">
        <v>3840.6799999999994</v>
      </c>
    </row>
    <row r="46" spans="1:5" x14ac:dyDescent="0.3">
      <c r="A46" s="51" t="s">
        <v>50</v>
      </c>
      <c r="B46" s="52" cm="1">
        <f t="array" ref="B46">LOOKUP(9^9,1*MID('Database S1'!D57&amp;"#",COLUMN('Database S1'!57:57),4))</f>
        <v>2007</v>
      </c>
      <c r="C46" s="58">
        <v>10</v>
      </c>
      <c r="D46" s="61">
        <v>4373.51</v>
      </c>
      <c r="E46" s="61">
        <v>3760.06</v>
      </c>
    </row>
    <row r="47" spans="1:5" x14ac:dyDescent="0.3">
      <c r="A47" s="51" t="s">
        <v>50</v>
      </c>
      <c r="B47" s="52" cm="1">
        <f t="array" ref="B47">LOOKUP(9^9,1*MID('Database S1'!D58&amp;"#",COLUMN('Database S1'!58:58),4))</f>
        <v>2008</v>
      </c>
      <c r="C47" s="58">
        <v>11</v>
      </c>
      <c r="D47" s="61">
        <v>5118.869999999999</v>
      </c>
      <c r="E47" s="61">
        <v>3267.4700000000003</v>
      </c>
    </row>
    <row r="48" spans="1:5" x14ac:dyDescent="0.3">
      <c r="A48" s="51" t="s">
        <v>52</v>
      </c>
      <c r="B48" s="52" cm="1">
        <f t="array" ref="B48">LOOKUP(9^9,1*MID('Database S1'!D60&amp;"#",COLUMN('Database S1'!60:60),4))</f>
        <v>2001</v>
      </c>
      <c r="C48" s="58">
        <v>4</v>
      </c>
      <c r="D48" s="61">
        <v>3192.54</v>
      </c>
      <c r="E48" s="61">
        <v>3199.4300000000003</v>
      </c>
    </row>
    <row r="49" spans="1:5" x14ac:dyDescent="0.3">
      <c r="A49" s="51" t="s">
        <v>52</v>
      </c>
      <c r="B49" s="52" cm="1">
        <f t="array" ref="B49">LOOKUP(9^9,1*MID('Database S1'!D61&amp;"#",COLUMN('Database S1'!61:61),4))</f>
        <v>2003</v>
      </c>
      <c r="C49" s="58">
        <v>6</v>
      </c>
      <c r="D49" s="61">
        <v>3080.7999999999997</v>
      </c>
      <c r="E49" s="61">
        <v>3433.2400000000002</v>
      </c>
    </row>
    <row r="50" spans="1:5" x14ac:dyDescent="0.3">
      <c r="A50" s="51" t="s">
        <v>52</v>
      </c>
      <c r="B50" s="52" cm="1">
        <f t="array" ref="B50">LOOKUP(9^9,1*MID('Database S1'!D62&amp;"#",COLUMN('Database S1'!62:62),4))</f>
        <v>2004</v>
      </c>
      <c r="C50" s="58">
        <v>7</v>
      </c>
      <c r="D50" s="61">
        <v>3418.3599999999997</v>
      </c>
      <c r="E50" s="61">
        <v>2804.18</v>
      </c>
    </row>
    <row r="51" spans="1:5" x14ac:dyDescent="0.3">
      <c r="A51" s="51" t="s">
        <v>52</v>
      </c>
      <c r="B51" s="52" cm="1">
        <f t="array" ref="B51">LOOKUP(9^9,1*MID('Database S1'!D63&amp;"#",COLUMN('Database S1'!63:63),4))</f>
        <v>2005</v>
      </c>
      <c r="C51" s="58">
        <v>8</v>
      </c>
      <c r="D51" s="61">
        <v>3886.1400000000003</v>
      </c>
      <c r="E51" s="61">
        <v>2889.98</v>
      </c>
    </row>
    <row r="52" spans="1:5" x14ac:dyDescent="0.3">
      <c r="A52" s="51" t="s">
        <v>52</v>
      </c>
      <c r="B52" s="52" cm="1">
        <f t="array" ref="B52">LOOKUP(9^9,1*MID('Database S1'!D64&amp;"#",COLUMN('Database S1'!64:64),4))</f>
        <v>2006</v>
      </c>
      <c r="C52" s="58">
        <v>9</v>
      </c>
      <c r="D52" s="61">
        <v>4072.9700000000003</v>
      </c>
      <c r="E52" s="61">
        <v>3444.45</v>
      </c>
    </row>
    <row r="53" spans="1:5" x14ac:dyDescent="0.3">
      <c r="A53" s="51" t="s">
        <v>52</v>
      </c>
      <c r="B53" s="52" cm="1">
        <f t="array" ref="B53">LOOKUP(9^9,1*MID('Database S1'!D65&amp;"#",COLUMN('Database S1'!65:65),4))</f>
        <v>2007</v>
      </c>
      <c r="C53" s="58">
        <v>10</v>
      </c>
      <c r="D53" s="61">
        <v>4382.1099999999997</v>
      </c>
      <c r="E53" s="61">
        <v>3268.49</v>
      </c>
    </row>
    <row r="54" spans="1:5" x14ac:dyDescent="0.3">
      <c r="A54" s="51" t="s">
        <v>52</v>
      </c>
      <c r="B54" s="52" cm="1">
        <f t="array" ref="B54">LOOKUP(9^9,1*MID('Database S1'!D66&amp;"#",COLUMN('Database S1'!66:66),4))</f>
        <v>2008</v>
      </c>
      <c r="C54" s="58">
        <v>11</v>
      </c>
      <c r="D54" s="61">
        <v>4782.79</v>
      </c>
      <c r="E54" s="61">
        <v>3140.94</v>
      </c>
    </row>
    <row r="55" spans="1:5" x14ac:dyDescent="0.3">
      <c r="A55" s="51" t="s">
        <v>51</v>
      </c>
      <c r="B55" s="52" cm="1">
        <f t="array" ref="B55">LOOKUP(9^9,1*MID('Database S1'!D68&amp;"#",COLUMN('Database S1'!68:68),4))</f>
        <v>2001</v>
      </c>
      <c r="C55" s="58">
        <v>4</v>
      </c>
      <c r="D55" s="61">
        <v>3256.0499999999997</v>
      </c>
      <c r="E55" s="61">
        <v>3816.8100000000004</v>
      </c>
    </row>
    <row r="56" spans="1:5" x14ac:dyDescent="0.3">
      <c r="A56" s="51" t="s">
        <v>51</v>
      </c>
      <c r="B56" s="52" cm="1">
        <f t="array" ref="B56">LOOKUP(9^9,1*MID('Database S1'!D69&amp;"#",COLUMN('Database S1'!69:69),4))</f>
        <v>2003</v>
      </c>
      <c r="C56" s="58">
        <v>6</v>
      </c>
      <c r="D56" s="61">
        <v>3347.32</v>
      </c>
      <c r="E56" s="61">
        <v>3274.32</v>
      </c>
    </row>
    <row r="57" spans="1:5" x14ac:dyDescent="0.3">
      <c r="A57" s="51" t="s">
        <v>51</v>
      </c>
      <c r="B57" s="52" cm="1">
        <f t="array" ref="B57">LOOKUP(9^9,1*MID('Database S1'!D70&amp;"#",COLUMN('Database S1'!70:70),4))</f>
        <v>2004</v>
      </c>
      <c r="C57" s="58">
        <v>7</v>
      </c>
      <c r="D57" s="61">
        <v>3407.67</v>
      </c>
      <c r="E57" s="61">
        <v>3457.47</v>
      </c>
    </row>
    <row r="58" spans="1:5" x14ac:dyDescent="0.3">
      <c r="A58" s="51" t="s">
        <v>51</v>
      </c>
      <c r="B58" s="52" cm="1">
        <f t="array" ref="B58">LOOKUP(9^9,1*MID('Database S1'!D71&amp;"#",COLUMN('Database S1'!71:71),4))</f>
        <v>2005</v>
      </c>
      <c r="C58" s="58">
        <v>8</v>
      </c>
      <c r="D58" s="61">
        <v>3652.93</v>
      </c>
      <c r="E58" s="61">
        <v>3436.2799999999997</v>
      </c>
    </row>
    <row r="59" spans="1:5" x14ac:dyDescent="0.3">
      <c r="A59" s="51" t="s">
        <v>51</v>
      </c>
      <c r="B59" s="52" cm="1">
        <f t="array" ref="B59">LOOKUP(9^9,1*MID('Database S1'!D72&amp;"#",COLUMN('Database S1'!72:72),4))</f>
        <v>2006</v>
      </c>
      <c r="C59" s="58">
        <v>9</v>
      </c>
      <c r="D59" s="61">
        <v>4432.9999999999991</v>
      </c>
      <c r="E59" s="61">
        <v>4196.18</v>
      </c>
    </row>
    <row r="60" spans="1:5" x14ac:dyDescent="0.3">
      <c r="A60" s="51" t="s">
        <v>51</v>
      </c>
      <c r="B60" s="52" cm="1">
        <f t="array" ref="B60">LOOKUP(9^9,1*MID('Database S1'!D73&amp;"#",COLUMN('Database S1'!73:73),4))</f>
        <v>2007</v>
      </c>
      <c r="C60" s="58">
        <v>10</v>
      </c>
      <c r="D60" s="61">
        <v>4124.99</v>
      </c>
      <c r="E60" s="61">
        <v>3831.5899999999997</v>
      </c>
    </row>
    <row r="61" spans="1:5" x14ac:dyDescent="0.3">
      <c r="A61" s="51" t="s">
        <v>51</v>
      </c>
      <c r="B61" s="52" cm="1">
        <f t="array" ref="B61">LOOKUP(9^9,1*MID('Database S1'!D74&amp;"#",COLUMN('Database S1'!74:74),4))</f>
        <v>2008</v>
      </c>
      <c r="C61" s="58">
        <v>11</v>
      </c>
      <c r="D61" s="61">
        <v>3483.65</v>
      </c>
      <c r="E61" s="61">
        <v>3946.42</v>
      </c>
    </row>
    <row r="62" spans="1:5" x14ac:dyDescent="0.3">
      <c r="A62" s="51" t="s">
        <v>53</v>
      </c>
      <c r="B62" s="52" cm="1">
        <f t="array" ref="B62">LOOKUP(9^9,1*MID('Database S1'!D76&amp;"#",COLUMN('Database S1'!76:76),4))</f>
        <v>2001</v>
      </c>
      <c r="C62" s="58">
        <v>4</v>
      </c>
      <c r="D62" s="61">
        <v>3305.46</v>
      </c>
      <c r="E62" s="61">
        <v>3120.98</v>
      </c>
    </row>
    <row r="63" spans="1:5" x14ac:dyDescent="0.3">
      <c r="A63" s="51" t="s">
        <v>53</v>
      </c>
      <c r="B63" s="52" cm="1">
        <f t="array" ref="B63">LOOKUP(9^9,1*MID('Database S1'!D77&amp;"#",COLUMN('Database S1'!77:77),4))</f>
        <v>2003</v>
      </c>
      <c r="C63" s="58">
        <v>6</v>
      </c>
      <c r="D63" s="61">
        <v>4104.62</v>
      </c>
      <c r="E63" s="61">
        <v>3798.11</v>
      </c>
    </row>
    <row r="64" spans="1:5" x14ac:dyDescent="0.3">
      <c r="A64" s="51" t="s">
        <v>53</v>
      </c>
      <c r="B64" s="52" cm="1">
        <f t="array" ref="B64">LOOKUP(9^9,1*MID('Database S1'!D78&amp;"#",COLUMN('Database S1'!78:78),4))</f>
        <v>2004</v>
      </c>
      <c r="C64" s="58">
        <v>7</v>
      </c>
      <c r="D64" s="61">
        <v>2942.85</v>
      </c>
      <c r="E64" s="61">
        <v>3255.4499999999994</v>
      </c>
    </row>
    <row r="65" spans="1:5" x14ac:dyDescent="0.3">
      <c r="A65" s="51" t="s">
        <v>53</v>
      </c>
      <c r="B65" s="52" cm="1">
        <f t="array" ref="B65">LOOKUP(9^9,1*MID('Database S1'!D79&amp;"#",COLUMN('Database S1'!79:79),4))</f>
        <v>2005</v>
      </c>
      <c r="C65" s="58">
        <v>8</v>
      </c>
      <c r="D65" s="61">
        <v>3577.5899999999997</v>
      </c>
      <c r="E65" s="61">
        <v>3350.9500000000003</v>
      </c>
    </row>
    <row r="66" spans="1:5" x14ac:dyDescent="0.3">
      <c r="A66" s="51" t="s">
        <v>53</v>
      </c>
      <c r="B66" s="52" cm="1">
        <f t="array" ref="B66">LOOKUP(9^9,1*MID('Database S1'!D80&amp;"#",COLUMN('Database S1'!80:80),4))</f>
        <v>2006</v>
      </c>
      <c r="C66" s="58">
        <v>9</v>
      </c>
      <c r="D66" s="61">
        <v>4083.14</v>
      </c>
      <c r="E66" s="61">
        <v>4063.81</v>
      </c>
    </row>
    <row r="67" spans="1:5" x14ac:dyDescent="0.3">
      <c r="A67" s="51" t="s">
        <v>53</v>
      </c>
      <c r="B67" s="52" cm="1">
        <f t="array" ref="B67">LOOKUP(9^9,1*MID('Database S1'!D81&amp;"#",COLUMN('Database S1'!81:81),4))</f>
        <v>2007</v>
      </c>
      <c r="C67" s="58">
        <v>10</v>
      </c>
      <c r="D67" s="61">
        <v>3909.2700000000004</v>
      </c>
      <c r="E67" s="61">
        <v>4289.8000000000011</v>
      </c>
    </row>
    <row r="68" spans="1:5" x14ac:dyDescent="0.3">
      <c r="A68" s="51" t="s">
        <v>53</v>
      </c>
      <c r="B68" s="52" cm="1">
        <f t="array" ref="B68">LOOKUP(9^9,1*MID('Database S1'!D82&amp;"#",COLUMN('Database S1'!82:82),4))</f>
        <v>2008</v>
      </c>
      <c r="C68" s="58">
        <v>11</v>
      </c>
      <c r="D68" s="61">
        <v>4113.33</v>
      </c>
      <c r="E68" s="61">
        <v>3849.28</v>
      </c>
    </row>
    <row r="69" spans="1:5" x14ac:dyDescent="0.3">
      <c r="A69" s="51" t="s">
        <v>57</v>
      </c>
      <c r="B69" s="52" cm="1">
        <f t="array" ref="B69">LOOKUP(9^9,1*MID('Database S1'!D84&amp;"#",COLUMN('Database S1'!84:84),4))</f>
        <v>2001</v>
      </c>
      <c r="C69" s="58">
        <v>4</v>
      </c>
      <c r="D69" s="61">
        <v>2908.2000000000003</v>
      </c>
      <c r="E69" s="61">
        <v>3541.12</v>
      </c>
    </row>
    <row r="70" spans="1:5" x14ac:dyDescent="0.3">
      <c r="A70" s="51" t="s">
        <v>57</v>
      </c>
      <c r="B70" s="52" cm="1">
        <f t="array" ref="B70">LOOKUP(9^9,1*MID('Database S1'!D85&amp;"#",COLUMN('Database S1'!85:85),4))</f>
        <v>2003</v>
      </c>
      <c r="C70" s="58">
        <v>6</v>
      </c>
      <c r="D70" s="61">
        <v>3327.21</v>
      </c>
      <c r="E70" s="61">
        <v>3185.62</v>
      </c>
    </row>
    <row r="71" spans="1:5" x14ac:dyDescent="0.3">
      <c r="A71" s="51" t="s">
        <v>57</v>
      </c>
      <c r="B71" s="52" cm="1">
        <f t="array" ref="B71">LOOKUP(9^9,1*MID('Database S1'!D86&amp;"#",COLUMN('Database S1'!86:86),4))</f>
        <v>2004</v>
      </c>
      <c r="C71" s="58">
        <v>7</v>
      </c>
      <c r="D71" s="61">
        <v>3134.93</v>
      </c>
      <c r="E71" s="61">
        <v>3269.54</v>
      </c>
    </row>
    <row r="72" spans="1:5" x14ac:dyDescent="0.3">
      <c r="A72" s="51" t="s">
        <v>57</v>
      </c>
      <c r="B72" s="52" cm="1">
        <f t="array" ref="B72">LOOKUP(9^9,1*MID('Database S1'!D87&amp;"#",COLUMN('Database S1'!87:87),4))</f>
        <v>2005</v>
      </c>
      <c r="C72" s="58">
        <v>8</v>
      </c>
      <c r="D72" s="61">
        <v>4205.96</v>
      </c>
      <c r="E72" s="61">
        <v>3959.5899999999997</v>
      </c>
    </row>
    <row r="73" spans="1:5" x14ac:dyDescent="0.3">
      <c r="A73" s="51" t="s">
        <v>57</v>
      </c>
      <c r="B73" s="52" cm="1">
        <f t="array" ref="B73">LOOKUP(9^9,1*MID('Database S1'!D88&amp;"#",COLUMN('Database S1'!88:88),4))</f>
        <v>2006</v>
      </c>
      <c r="C73" s="58">
        <v>9</v>
      </c>
      <c r="D73" s="61">
        <v>4022.99</v>
      </c>
      <c r="E73" s="61">
        <v>3849.77</v>
      </c>
    </row>
    <row r="74" spans="1:5" x14ac:dyDescent="0.3">
      <c r="A74" s="51" t="s">
        <v>57</v>
      </c>
      <c r="B74" s="52" cm="1">
        <f t="array" ref="B74">LOOKUP(9^9,1*MID('Database S1'!D89&amp;"#",COLUMN('Database S1'!89:89),4))</f>
        <v>2007</v>
      </c>
      <c r="C74" s="58">
        <v>10</v>
      </c>
      <c r="D74" s="61">
        <v>4013.8599999999992</v>
      </c>
      <c r="E74" s="61">
        <v>4450.2499999999991</v>
      </c>
    </row>
    <row r="75" spans="1:5" x14ac:dyDescent="0.3">
      <c r="A75" s="51" t="s">
        <v>57</v>
      </c>
      <c r="B75" s="52" cm="1">
        <f t="array" ref="B75">LOOKUP(9^9,1*MID('Database S1'!D90&amp;"#",COLUMN('Database S1'!90:90),4))</f>
        <v>2008</v>
      </c>
      <c r="C75" s="58">
        <v>11</v>
      </c>
      <c r="D75" s="61">
        <v>3947.7600000000007</v>
      </c>
      <c r="E75" s="61">
        <v>4674.9699999999993</v>
      </c>
    </row>
    <row r="76" spans="1:5" x14ac:dyDescent="0.3">
      <c r="A76" s="51" t="s">
        <v>58</v>
      </c>
      <c r="B76" s="52" cm="1">
        <f t="array" ref="B76">LOOKUP(9^9,1*MID('Database S1'!D92&amp;"#",COLUMN('Database S1'!92:92),4))</f>
        <v>2001</v>
      </c>
      <c r="C76" s="58">
        <v>4</v>
      </c>
      <c r="D76" s="61">
        <v>3449.0800000000004</v>
      </c>
      <c r="E76" s="61">
        <v>3333.9</v>
      </c>
    </row>
    <row r="77" spans="1:5" x14ac:dyDescent="0.3">
      <c r="A77" s="51" t="s">
        <v>58</v>
      </c>
      <c r="B77" s="52" cm="1">
        <f t="array" ref="B77">LOOKUP(9^9,1*MID('Database S1'!D93&amp;"#",COLUMN('Database S1'!93:93),4))</f>
        <v>2003</v>
      </c>
      <c r="C77" s="58">
        <v>6</v>
      </c>
      <c r="D77" s="61">
        <v>3512.41</v>
      </c>
      <c r="E77" s="61">
        <v>2960.9300000000003</v>
      </c>
    </row>
    <row r="78" spans="1:5" x14ac:dyDescent="0.3">
      <c r="A78" s="51" t="s">
        <v>58</v>
      </c>
      <c r="B78" s="52" cm="1">
        <f t="array" ref="B78">LOOKUP(9^9,1*MID('Database S1'!D94&amp;"#",COLUMN('Database S1'!94:94),4))</f>
        <v>2004</v>
      </c>
      <c r="C78" s="58">
        <v>7</v>
      </c>
      <c r="D78" s="61">
        <v>3320.87</v>
      </c>
      <c r="E78" s="61">
        <v>3240.0699999999997</v>
      </c>
    </row>
    <row r="79" spans="1:5" x14ac:dyDescent="0.3">
      <c r="A79" s="51" t="s">
        <v>58</v>
      </c>
      <c r="B79" s="52" cm="1">
        <f t="array" ref="B79">LOOKUP(9^9,1*MID('Database S1'!D95&amp;"#",COLUMN('Database S1'!95:95),4))</f>
        <v>2005</v>
      </c>
      <c r="C79" s="58">
        <v>8</v>
      </c>
      <c r="D79" s="61">
        <v>3564.09</v>
      </c>
      <c r="E79" s="61">
        <v>3375.91</v>
      </c>
    </row>
    <row r="80" spans="1:5" x14ac:dyDescent="0.3">
      <c r="A80" s="51" t="s">
        <v>58</v>
      </c>
      <c r="B80" s="52" cm="1">
        <f t="array" ref="B80">LOOKUP(9^9,1*MID('Database S1'!D96&amp;"#",COLUMN('Database S1'!96:96),4))</f>
        <v>2006</v>
      </c>
      <c r="C80" s="58">
        <v>9</v>
      </c>
      <c r="D80" s="61">
        <v>4115</v>
      </c>
      <c r="E80" s="61">
        <v>3739.11</v>
      </c>
    </row>
    <row r="81" spans="1:5" x14ac:dyDescent="0.3">
      <c r="A81" s="51" t="s">
        <v>58</v>
      </c>
      <c r="B81" s="52" cm="1">
        <f t="array" ref="B81">LOOKUP(9^9,1*MID('Database S1'!D97&amp;"#",COLUMN('Database S1'!97:97),4))</f>
        <v>2007</v>
      </c>
      <c r="C81" s="58">
        <v>10</v>
      </c>
      <c r="D81" s="61">
        <v>3982.34</v>
      </c>
      <c r="E81" s="61">
        <v>3737.1000000000004</v>
      </c>
    </row>
    <row r="82" spans="1:5" x14ac:dyDescent="0.3">
      <c r="A82" s="51" t="s">
        <v>58</v>
      </c>
      <c r="B82" s="52" cm="1">
        <f t="array" ref="B82">LOOKUP(9^9,1*MID('Database S1'!D98&amp;"#",COLUMN('Database S1'!98:98),4))</f>
        <v>2008</v>
      </c>
      <c r="C82" s="58">
        <v>11</v>
      </c>
      <c r="D82" s="61">
        <v>4093.1800000000003</v>
      </c>
      <c r="E82" s="61">
        <v>3722.54</v>
      </c>
    </row>
    <row r="83" spans="1:5" x14ac:dyDescent="0.3">
      <c r="A83" s="51" t="s">
        <v>139</v>
      </c>
      <c r="B83" s="52" cm="1">
        <f t="array" ref="B83">LOOKUP(9^9,1*MID('Database S1'!D100&amp;"#",COLUMN('Database S1'!100:100),4))</f>
        <v>1998</v>
      </c>
      <c r="C83" s="58">
        <v>0</v>
      </c>
      <c r="D83" s="61">
        <v>3420.0000000000005</v>
      </c>
      <c r="E83" s="61">
        <v>3528</v>
      </c>
    </row>
    <row r="84" spans="1:5" x14ac:dyDescent="0.3">
      <c r="A84" s="51" t="s">
        <v>139</v>
      </c>
      <c r="B84" s="52" cm="1">
        <f t="array" ref="B84">LOOKUP(9^9,1*MID('Database S1'!D101&amp;"#",COLUMN('Database S1'!101:101),4))</f>
        <v>2007</v>
      </c>
      <c r="C84" s="58">
        <v>9.0833333333333339</v>
      </c>
      <c r="D84" s="61">
        <v>3149.9999999999991</v>
      </c>
      <c r="E84" s="61">
        <v>3096</v>
      </c>
    </row>
    <row r="85" spans="1:5" x14ac:dyDescent="0.3">
      <c r="A85" s="53" t="s">
        <v>49</v>
      </c>
      <c r="B85" s="52" cm="1">
        <f t="array" ref="B85">LOOKUP(9^9,1*MID('Database S1'!D103&amp;"#",COLUMN('Database S1'!103:103),4))</f>
        <v>2004</v>
      </c>
      <c r="C85" s="57">
        <v>2</v>
      </c>
      <c r="D85" s="61">
        <v>1725</v>
      </c>
      <c r="E85" s="61">
        <v>1767</v>
      </c>
    </row>
    <row r="86" spans="1:5" x14ac:dyDescent="0.3">
      <c r="A86" s="53" t="s">
        <v>49</v>
      </c>
      <c r="B86" s="52" cm="1">
        <f t="array" ref="B86">LOOKUP(9^9,1*MID('Database S1'!D104&amp;"#",COLUMN('Database S1'!104:104),4))</f>
        <v>2004</v>
      </c>
      <c r="C86" s="57">
        <v>2.5</v>
      </c>
      <c r="D86" s="61">
        <v>1707</v>
      </c>
      <c r="E86" s="61">
        <v>1641</v>
      </c>
    </row>
    <row r="87" spans="1:5" x14ac:dyDescent="0.3">
      <c r="A87" s="53" t="s">
        <v>49</v>
      </c>
      <c r="B87" s="52" cm="1">
        <f t="array" ref="B87">LOOKUP(9^9,1*MID('Database S1'!D105&amp;"#",COLUMN('Database S1'!105:105),4))</f>
        <v>2005</v>
      </c>
      <c r="C87" s="57">
        <v>3</v>
      </c>
      <c r="D87" s="61">
        <v>1805</v>
      </c>
      <c r="E87" s="61">
        <v>1744</v>
      </c>
    </row>
    <row r="88" spans="1:5" x14ac:dyDescent="0.3">
      <c r="A88" s="53" t="s">
        <v>49</v>
      </c>
      <c r="B88" s="52" cm="1">
        <f t="array" ref="B88">LOOKUP(9^9,1*MID('Database S1'!D106&amp;"#",COLUMN('Database S1'!106:106),4))</f>
        <v>2005</v>
      </c>
      <c r="C88" s="57">
        <v>3.5</v>
      </c>
      <c r="D88" s="61">
        <v>1567</v>
      </c>
      <c r="E88" s="61">
        <v>1588</v>
      </c>
    </row>
    <row r="89" spans="1:5" x14ac:dyDescent="0.3">
      <c r="A89" s="53" t="s">
        <v>49</v>
      </c>
      <c r="B89" s="52" cm="1">
        <f t="array" ref="B89">LOOKUP(9^9,1*MID('Database S1'!D107&amp;"#",COLUMN('Database S1'!107:107),4))</f>
        <v>2006</v>
      </c>
      <c r="C89" s="57">
        <v>4</v>
      </c>
      <c r="D89" s="61">
        <v>1680</v>
      </c>
      <c r="E89" s="61">
        <v>1717</v>
      </c>
    </row>
    <row r="90" spans="1:5" x14ac:dyDescent="0.3">
      <c r="A90" s="53" t="s">
        <v>49</v>
      </c>
      <c r="B90" s="52" cm="1">
        <f t="array" ref="B90">LOOKUP(9^9,1*MID('Database S1'!D108&amp;"#",COLUMN('Database S1'!108:108),4))</f>
        <v>2006</v>
      </c>
      <c r="C90" s="57">
        <v>4.5</v>
      </c>
      <c r="D90" s="61">
        <v>1721</v>
      </c>
      <c r="E90" s="61">
        <v>1763</v>
      </c>
    </row>
    <row r="91" spans="1:5" x14ac:dyDescent="0.3">
      <c r="A91" s="54" t="s">
        <v>207</v>
      </c>
      <c r="B91" s="52" cm="1">
        <f t="array" ref="B91">LOOKUP(9^9,1*MID('Database S1'!D110&amp;"#",COLUMN('Database S1'!110:110),4))</f>
        <v>1992</v>
      </c>
      <c r="C91" s="58">
        <v>0</v>
      </c>
      <c r="D91" s="61">
        <v>2646</v>
      </c>
      <c r="E91" s="61">
        <v>2646</v>
      </c>
    </row>
    <row r="92" spans="1:5" x14ac:dyDescent="0.3">
      <c r="A92" s="54" t="s">
        <v>207</v>
      </c>
      <c r="B92" s="52" cm="1">
        <f t="array" ref="B92">LOOKUP(9^9,1*MID('Database S1'!D111&amp;"#",COLUMN('Database S1'!111:111),4))</f>
        <v>1993</v>
      </c>
      <c r="C92" s="58">
        <v>1.41</v>
      </c>
      <c r="D92" s="61">
        <v>2645.6692913385823</v>
      </c>
      <c r="E92" s="61">
        <v>2354.3307086614172</v>
      </c>
    </row>
    <row r="93" spans="1:5" x14ac:dyDescent="0.3">
      <c r="A93" s="54" t="s">
        <v>207</v>
      </c>
      <c r="B93" s="52" cm="1">
        <f t="array" ref="B93">LOOKUP(9^9,1*MID('Database S1'!D112&amp;"#",COLUMN('Database S1'!112:112),4))</f>
        <v>1994</v>
      </c>
      <c r="C93" s="58">
        <v>2.41</v>
      </c>
      <c r="D93" s="61">
        <v>2251.9685039370079</v>
      </c>
      <c r="E93" s="61">
        <v>2338.5826771653542</v>
      </c>
    </row>
    <row r="94" spans="1:5" x14ac:dyDescent="0.3">
      <c r="A94" s="54" t="s">
        <v>207</v>
      </c>
      <c r="B94" s="52" cm="1">
        <f t="array" ref="B94">LOOKUP(9^9,1*MID('Database S1'!D113&amp;"#",COLUMN('Database S1'!113:113),4))</f>
        <v>1995</v>
      </c>
      <c r="C94" s="58">
        <v>3.41</v>
      </c>
      <c r="D94" s="61">
        <v>2314.9606299212596</v>
      </c>
      <c r="E94" s="61">
        <v>2314.9606299212596</v>
      </c>
    </row>
    <row r="95" spans="1:5" x14ac:dyDescent="0.3">
      <c r="A95" s="54" t="s">
        <v>207</v>
      </c>
      <c r="B95" s="52" cm="1">
        <f t="array" ref="B95">LOOKUP(9^9,1*MID('Database S1'!D114&amp;"#",COLUMN('Database S1'!114:114),4))</f>
        <v>1996</v>
      </c>
      <c r="C95" s="58">
        <v>4.41</v>
      </c>
      <c r="D95" s="61">
        <v>2497</v>
      </c>
      <c r="E95" s="61">
        <v>2486</v>
      </c>
    </row>
    <row r="96" spans="1:5" x14ac:dyDescent="0.3">
      <c r="A96" s="54" t="s">
        <v>207</v>
      </c>
      <c r="B96" s="52" cm="1">
        <f t="array" ref="B96">LOOKUP(9^9,1*MID('Database S1'!D115&amp;"#",COLUMN('Database S1'!115:115),4))</f>
        <v>1997</v>
      </c>
      <c r="C96" s="58">
        <v>5.41</v>
      </c>
      <c r="D96" s="61">
        <v>2612</v>
      </c>
      <c r="E96" s="61">
        <v>2750</v>
      </c>
    </row>
    <row r="97" spans="1:5" x14ac:dyDescent="0.3">
      <c r="A97" s="54" t="s">
        <v>187</v>
      </c>
      <c r="B97" s="52" cm="1">
        <f t="array" ref="B97">LOOKUP(9^9,1*MID('Database S1'!D117&amp;"#",COLUMN('Database S1'!117:117),4))</f>
        <v>2000</v>
      </c>
      <c r="C97" s="57">
        <v>2</v>
      </c>
      <c r="D97" s="63">
        <v>2383.7435291457664</v>
      </c>
      <c r="E97" s="61">
        <v>2344.2448791927318</v>
      </c>
    </row>
    <row r="98" spans="1:5" x14ac:dyDescent="0.3">
      <c r="A98" s="54" t="s">
        <v>187</v>
      </c>
      <c r="B98" s="52" cm="1">
        <f t="array" ref="B98">LOOKUP(9^9,1*MID('Database S1'!D118&amp;"#",COLUMN('Database S1'!118:118),4))</f>
        <v>2006</v>
      </c>
      <c r="C98" s="57">
        <v>8</v>
      </c>
      <c r="D98" s="63">
        <v>2427.8607817375996</v>
      </c>
      <c r="E98" s="63">
        <v>2173.4124902017811</v>
      </c>
    </row>
    <row r="99" spans="1:5" x14ac:dyDescent="0.3">
      <c r="A99" s="54" t="s">
        <v>188</v>
      </c>
      <c r="B99" s="52" cm="1">
        <f t="array" ref="B99">LOOKUP(9^9,1*MID('Database S1'!D120&amp;"#",COLUMN('Database S1'!120:120),4))</f>
        <v>2000</v>
      </c>
      <c r="C99" s="57">
        <v>2</v>
      </c>
      <c r="D99" s="63">
        <v>2295.9631169370923</v>
      </c>
      <c r="E99" s="61">
        <v>2496.8210846782827</v>
      </c>
    </row>
    <row r="100" spans="1:5" x14ac:dyDescent="0.3">
      <c r="A100" s="54" t="s">
        <v>188</v>
      </c>
      <c r="B100" s="52" cm="1">
        <f t="array" ref="B100">LOOKUP(9^9,1*MID('Database S1'!D121&amp;"#",COLUMN('Database S1'!121:121),4))</f>
        <v>2006</v>
      </c>
      <c r="C100" s="57">
        <v>8</v>
      </c>
      <c r="D100" s="63">
        <v>2544.4829153581832</v>
      </c>
      <c r="E100" s="63">
        <v>2268.8305995277133</v>
      </c>
    </row>
    <row r="101" spans="1:5" x14ac:dyDescent="0.3">
      <c r="A101" s="54" t="s">
        <v>189</v>
      </c>
      <c r="B101" s="52" cm="1">
        <f t="array" ref="B101">LOOKUP(9^9,1*MID('Database S1'!D123&amp;"#",COLUMN('Database S1'!123:123),4))</f>
        <v>2000</v>
      </c>
      <c r="C101" s="57">
        <v>2</v>
      </c>
      <c r="D101" s="63">
        <v>2247.6928853253453</v>
      </c>
      <c r="E101" s="61">
        <v>2380.9193864309605</v>
      </c>
    </row>
    <row r="102" spans="1:5" x14ac:dyDescent="0.3">
      <c r="A102" s="54" t="s">
        <v>189</v>
      </c>
      <c r="B102" s="52" cm="1">
        <f t="array" ref="B102">LOOKUP(9^9,1*MID('Database S1'!D124&amp;"#",COLUMN('Database S1'!124:124),4))</f>
        <v>2006</v>
      </c>
      <c r="C102" s="57">
        <v>8</v>
      </c>
      <c r="D102" s="61">
        <v>2551.5509234564006</v>
      </c>
      <c r="E102" s="63">
        <v>2328.9086683625592</v>
      </c>
    </row>
    <row r="103" spans="1:5" x14ac:dyDescent="0.3">
      <c r="A103" s="54" t="s">
        <v>190</v>
      </c>
      <c r="B103" s="52" cm="1">
        <f t="array" ref="B103">LOOKUP(9^9,1*MID('Database S1'!D126&amp;"#",COLUMN('Database S1'!126:126),4))</f>
        <v>2000</v>
      </c>
      <c r="C103" s="57">
        <v>2</v>
      </c>
      <c r="D103" s="63">
        <v>2359.1593679525786</v>
      </c>
      <c r="E103" s="61">
        <v>2424.6610179724712</v>
      </c>
    </row>
    <row r="104" spans="1:5" x14ac:dyDescent="0.3">
      <c r="A104" s="54" t="s">
        <v>190</v>
      </c>
      <c r="B104" s="52" cm="1">
        <f t="array" ref="B104">LOOKUP(9^9,1*MID('Database S1'!D127&amp;"#",COLUMN('Database S1'!127:127),4))</f>
        <v>2006</v>
      </c>
      <c r="C104" s="57">
        <v>8</v>
      </c>
      <c r="D104" s="63">
        <v>2528.5798971371942</v>
      </c>
      <c r="E104" s="63">
        <v>2226.4225509384105</v>
      </c>
    </row>
    <row r="105" spans="1:5" x14ac:dyDescent="0.3">
      <c r="A105" s="54" t="s">
        <v>191</v>
      </c>
      <c r="B105" s="52" cm="1">
        <f t="array" ref="B105">LOOKUP(9^9,1*MID('Database S1'!D129&amp;"#",COLUMN('Database S1'!129:129),4))</f>
        <v>2000</v>
      </c>
      <c r="C105" s="57">
        <v>2</v>
      </c>
      <c r="D105" s="63">
        <v>2292.479382830013</v>
      </c>
      <c r="E105" s="61">
        <v>2268.0494311326106</v>
      </c>
    </row>
    <row r="106" spans="1:5" x14ac:dyDescent="0.3">
      <c r="A106" s="54" t="s">
        <v>191</v>
      </c>
      <c r="B106" s="52" cm="1">
        <f t="array" ref="B106">LOOKUP(9^9,1*MID('Database S1'!D130&amp;"#",COLUMN('Database S1'!130:130),4))</f>
        <v>2006</v>
      </c>
      <c r="C106" s="57">
        <v>8</v>
      </c>
      <c r="D106" s="63">
        <v>2311.2386481170165</v>
      </c>
      <c r="E106" s="63">
        <v>2085.0623889740668</v>
      </c>
    </row>
    <row r="107" spans="1:5" x14ac:dyDescent="0.3">
      <c r="A107" s="54" t="s">
        <v>192</v>
      </c>
      <c r="B107" s="52" cm="1">
        <f t="array" ref="B107">LOOKUP(9^9,1*MID('Database S1'!D132&amp;"#",COLUMN('Database S1'!132:132),4))</f>
        <v>2000</v>
      </c>
      <c r="C107" s="57">
        <v>2</v>
      </c>
      <c r="D107" s="63">
        <v>2393.8820185477935</v>
      </c>
      <c r="E107" s="61">
        <v>2563.0457916508758</v>
      </c>
    </row>
    <row r="108" spans="1:5" x14ac:dyDescent="0.3">
      <c r="A108" s="54" t="s">
        <v>192</v>
      </c>
      <c r="B108" s="52" cm="1">
        <f t="array" ref="B108">LOOKUP(9^9,1*MID('Database S1'!D133&amp;"#",COLUMN('Database S1'!133:133),4))</f>
        <v>2006</v>
      </c>
      <c r="C108" s="57">
        <v>8</v>
      </c>
      <c r="D108" s="63">
        <v>2396.0547452956225</v>
      </c>
      <c r="E108" s="63">
        <v>2300.6366359696908</v>
      </c>
    </row>
    <row r="109" spans="1:5" x14ac:dyDescent="0.3">
      <c r="A109" s="54" t="s">
        <v>193</v>
      </c>
      <c r="B109" s="52" cm="1">
        <f t="array" ref="B109">LOOKUP(9^9,1*MID('Database S1'!D135&amp;"#",COLUMN('Database S1'!135:135),4))</f>
        <v>2000</v>
      </c>
      <c r="C109" s="57">
        <v>2</v>
      </c>
      <c r="D109" s="63">
        <v>2192.7258026962663</v>
      </c>
      <c r="E109" s="61">
        <v>2263.7267946110865</v>
      </c>
    </row>
    <row r="110" spans="1:5" x14ac:dyDescent="0.3">
      <c r="A110" s="54" t="s">
        <v>193</v>
      </c>
      <c r="B110" s="52" cm="1">
        <f t="array" ref="B110">LOOKUP(9^9,1*MID('Database S1'!D136&amp;"#",COLUMN('Database S1'!136:136),4))</f>
        <v>2006</v>
      </c>
      <c r="C110" s="57">
        <v>8</v>
      </c>
      <c r="D110" s="63">
        <v>2625.7650084876809</v>
      </c>
      <c r="E110" s="63">
        <v>2441.9967979340345</v>
      </c>
    </row>
    <row r="111" spans="1:5" x14ac:dyDescent="0.3">
      <c r="A111" s="54" t="s">
        <v>194</v>
      </c>
      <c r="B111" s="52" cm="1">
        <f t="array" ref="B111">LOOKUP(9^9,1*MID('Database S1'!D138&amp;"#",COLUMN('Database S1'!138:138),4))</f>
        <v>2000</v>
      </c>
      <c r="C111" s="57">
        <v>2</v>
      </c>
      <c r="D111" s="63">
        <v>2251.4097199556772</v>
      </c>
      <c r="E111" s="61">
        <v>2568.6933923660631</v>
      </c>
    </row>
    <row r="112" spans="1:5" x14ac:dyDescent="0.3">
      <c r="A112" s="54" t="s">
        <v>194</v>
      </c>
      <c r="B112" s="52" cm="1">
        <f t="array" ref="B112">LOOKUP(9^9,1*MID('Database S1'!D139&amp;"#",COLUMN('Database S1'!139:139),4))</f>
        <v>2006</v>
      </c>
      <c r="C112" s="57">
        <v>8</v>
      </c>
      <c r="D112" s="63">
        <v>2231.7235570120729</v>
      </c>
      <c r="E112" s="63">
        <v>2385.4527331482968</v>
      </c>
    </row>
    <row r="113" spans="1:5" x14ac:dyDescent="0.3">
      <c r="A113" s="54" t="s">
        <v>195</v>
      </c>
      <c r="B113" s="52" cm="1">
        <f t="array" ref="B113">LOOKUP(9^9,1*MID('Database S1'!D141&amp;"#",COLUMN('Database S1'!141:141),4))</f>
        <v>2000</v>
      </c>
      <c r="C113" s="57">
        <v>2</v>
      </c>
      <c r="D113" s="63">
        <v>2298.1238373442188</v>
      </c>
      <c r="E113" s="61">
        <v>2294.907430444076</v>
      </c>
    </row>
    <row r="114" spans="1:5" x14ac:dyDescent="0.3">
      <c r="A114" s="54" t="s">
        <v>195</v>
      </c>
      <c r="B114" s="52" cm="1">
        <f t="array" ref="B114">LOOKUP(9^9,1*MID('Database S1'!D142&amp;"#",COLUMN('Database S1'!142:142),4))</f>
        <v>2006</v>
      </c>
      <c r="C114" s="57">
        <v>8</v>
      </c>
      <c r="D114" s="63">
        <v>2385.4527331482968</v>
      </c>
      <c r="E114" s="63">
        <v>2438.4627938849253</v>
      </c>
    </row>
    <row r="115" spans="1:5" x14ac:dyDescent="0.3">
      <c r="A115" s="54" t="s">
        <v>196</v>
      </c>
      <c r="B115" s="52" cm="1">
        <f t="array" ref="B115">LOOKUP(9^9,1*MID('Database S1'!D144&amp;"#",COLUMN('Database S1'!144:144),4))</f>
        <v>2000</v>
      </c>
      <c r="C115" s="57">
        <v>2</v>
      </c>
      <c r="D115" s="63">
        <v>2287.779312935299</v>
      </c>
      <c r="E115" s="61">
        <v>2454.2947173100806</v>
      </c>
    </row>
    <row r="116" spans="1:5" x14ac:dyDescent="0.3">
      <c r="A116" s="54" t="s">
        <v>196</v>
      </c>
      <c r="B116" s="52" cm="1">
        <f t="array" ref="B116">LOOKUP(9^9,1*MID('Database S1'!D145&amp;"#",COLUMN('Database S1'!145:145),4))</f>
        <v>2006</v>
      </c>
      <c r="C116" s="57">
        <v>8</v>
      </c>
      <c r="D116" s="63">
        <v>2282.9666157241477</v>
      </c>
      <c r="E116" s="63">
        <v>2449.0648060322515</v>
      </c>
    </row>
    <row r="117" spans="1:5" x14ac:dyDescent="0.3">
      <c r="A117" s="54" t="s">
        <v>197</v>
      </c>
      <c r="B117" s="52" cm="1">
        <f t="array" ref="B117">LOOKUP(9^9,1*MID('Database S1'!D147&amp;"#",COLUMN('Database S1'!147:147),4))</f>
        <v>2000</v>
      </c>
      <c r="C117" s="57">
        <v>2</v>
      </c>
      <c r="D117" s="63">
        <v>2326.7955999774276</v>
      </c>
      <c r="E117" s="61">
        <v>2309.9136658406674</v>
      </c>
    </row>
    <row r="118" spans="1:5" x14ac:dyDescent="0.3">
      <c r="A118" s="54" t="s">
        <v>197</v>
      </c>
      <c r="B118" s="52" cm="1">
        <f t="array" ref="B118">LOOKUP(9^9,1*MID('Database S1'!D148&amp;"#",COLUMN('Database S1'!148:148),4))</f>
        <v>2006</v>
      </c>
      <c r="C118" s="57">
        <v>8</v>
      </c>
      <c r="D118" s="63">
        <v>2074.4603768267411</v>
      </c>
      <c r="E118" s="63">
        <v>2413.7247655411657</v>
      </c>
    </row>
    <row r="119" spans="1:5" x14ac:dyDescent="0.3">
      <c r="A119" s="54" t="s">
        <v>198</v>
      </c>
      <c r="B119" s="52" cm="1">
        <f t="array" ref="B119">LOOKUP(9^9,1*MID('Database S1'!D150&amp;"#",COLUMN('Database S1'!150:150),4))</f>
        <v>2000</v>
      </c>
      <c r="C119" s="57">
        <v>2</v>
      </c>
      <c r="D119" s="63">
        <v>2393.2079743255067</v>
      </c>
      <c r="E119" s="61">
        <v>2453.4790931982957</v>
      </c>
    </row>
    <row r="120" spans="1:5" x14ac:dyDescent="0.3">
      <c r="A120" s="54" t="s">
        <v>198</v>
      </c>
      <c r="B120" s="52" cm="1">
        <f t="array" ref="B120">LOOKUP(9^9,1*MID('Database S1'!D151&amp;"#",COLUMN('Database S1'!151:151),4))</f>
        <v>2006</v>
      </c>
      <c r="C120" s="57">
        <v>8</v>
      </c>
      <c r="D120" s="63">
        <v>2109.8004173178269</v>
      </c>
      <c r="E120" s="63">
        <v>2406.6567574429478</v>
      </c>
    </row>
    <row r="121" spans="1:5" x14ac:dyDescent="0.3">
      <c r="A121" s="51" t="s">
        <v>205</v>
      </c>
      <c r="B121" s="52" cm="1">
        <f t="array" ref="B121">LOOKUP(9^9,1*MID('Database S1'!D153&amp;"#",COLUMN('Database S1'!153:153),4))</f>
        <v>1996</v>
      </c>
      <c r="C121" s="57">
        <v>0.62422997946611913</v>
      </c>
      <c r="D121" s="61">
        <v>1209.3201328915666</v>
      </c>
      <c r="E121" s="61">
        <v>1335.0191160903612</v>
      </c>
    </row>
    <row r="122" spans="1:5" x14ac:dyDescent="0.3">
      <c r="A122" s="51" t="s">
        <v>205</v>
      </c>
      <c r="B122" s="52" cm="1">
        <f t="array" ref="B122">LOOKUP(9^9,1*MID('Database S1'!D154&amp;"#",COLUMN('Database S1'!154:154),4))</f>
        <v>1998</v>
      </c>
      <c r="C122" s="57">
        <v>2.0889801505817931</v>
      </c>
      <c r="D122" s="61">
        <v>1130.5014644680898</v>
      </c>
      <c r="E122" s="61">
        <v>1220.0629769199952</v>
      </c>
    </row>
    <row r="123" spans="1:5" x14ac:dyDescent="0.3">
      <c r="A123" s="51" t="s">
        <v>205</v>
      </c>
      <c r="B123" s="52" cm="1">
        <f t="array" ref="B123">LOOKUP(9^9,1*MID('Database S1'!D155&amp;"#",COLUMN('Database S1'!155:155),4))</f>
        <v>1998</v>
      </c>
      <c r="C123" s="57">
        <v>2.1711156741957565</v>
      </c>
      <c r="D123" s="61">
        <v>1263.5595983917719</v>
      </c>
      <c r="E123" s="61">
        <v>1291.7154469702891</v>
      </c>
    </row>
    <row r="124" spans="1:5" x14ac:dyDescent="0.3">
      <c r="A124" s="51" t="s">
        <v>205</v>
      </c>
      <c r="B124" s="52" cm="1">
        <f t="array" ref="B124">LOOKUP(9^9,1*MID('Database S1'!D156&amp;"#",COLUMN('Database S1'!156:156),4))</f>
        <v>1998</v>
      </c>
      <c r="C124" s="57">
        <v>2.3107460643394937</v>
      </c>
      <c r="D124" s="61">
        <v>1356.1098025794693</v>
      </c>
      <c r="E124" s="61">
        <v>1280.81924477758</v>
      </c>
    </row>
    <row r="125" spans="1:5" x14ac:dyDescent="0.3">
      <c r="A125" s="51" t="s">
        <v>205</v>
      </c>
      <c r="B125" s="52" cm="1">
        <f t="array" ref="B125">LOOKUP(9^9,1*MID('Database S1'!D157&amp;"#",COLUMN('Database S1'!157:157),4))</f>
        <v>1998</v>
      </c>
      <c r="C125" s="57">
        <v>2.5462012320328542</v>
      </c>
      <c r="D125" s="61">
        <v>1733.8959407711754</v>
      </c>
      <c r="E125" s="61">
        <v>1567.2649495863691</v>
      </c>
    </row>
    <row r="126" spans="1:5" x14ac:dyDescent="0.3">
      <c r="A126" s="51" t="s">
        <v>205</v>
      </c>
      <c r="B126" s="52" cm="1">
        <f t="array" ref="B126">LOOKUP(9^9,1*MID('Database S1'!D158&amp;"#",COLUMN('Database S1'!158:158),4))</f>
        <v>1999</v>
      </c>
      <c r="C126" s="57">
        <v>3.3566050650239561</v>
      </c>
      <c r="D126" s="61">
        <v>1781.7420849860116</v>
      </c>
      <c r="E126" s="61">
        <v>1712.4928179645362</v>
      </c>
    </row>
    <row r="127" spans="1:5" x14ac:dyDescent="0.3">
      <c r="A127" s="51" t="s">
        <v>205</v>
      </c>
      <c r="B127" s="52" cm="1">
        <f t="array" ref="B127">LOOKUP(9^9,1*MID('Database S1'!D159&amp;"#",COLUMN('Database S1'!159:159),4))</f>
        <v>2001</v>
      </c>
      <c r="C127" s="57">
        <v>4.8706365503080082</v>
      </c>
      <c r="D127" s="61">
        <v>2191.1727411131023</v>
      </c>
      <c r="E127" s="61">
        <v>1941.4597531126092</v>
      </c>
    </row>
    <row r="128" spans="1:5" x14ac:dyDescent="0.3">
      <c r="A128" s="51" t="s">
        <v>205</v>
      </c>
      <c r="B128" s="52" cm="1">
        <f t="array" ref="B128">LOOKUP(9^9,1*MID('Database S1'!D160&amp;"#",COLUMN('Database S1'!160:160),4))</f>
        <v>2002</v>
      </c>
      <c r="C128" s="57">
        <v>5.9986310746064335</v>
      </c>
      <c r="D128" s="61">
        <v>2099.4689245347695</v>
      </c>
      <c r="E128" s="61">
        <v>1740.7057640517298</v>
      </c>
    </row>
    <row r="129" spans="1:5" x14ac:dyDescent="0.3">
      <c r="A129" s="51" t="s">
        <v>205</v>
      </c>
      <c r="B129" s="52" cm="1">
        <f t="array" ref="B129">LOOKUP(9^9,1*MID('Database S1'!D161&amp;"#",COLUMN('Database S1'!161:161),4))</f>
        <v>2002</v>
      </c>
      <c r="C129" s="65">
        <v>6</v>
      </c>
      <c r="D129" s="61">
        <v>1999</v>
      </c>
      <c r="E129" s="61">
        <v>1628</v>
      </c>
    </row>
    <row r="130" spans="1:5" x14ac:dyDescent="0.3">
      <c r="A130" s="51" t="s">
        <v>205</v>
      </c>
      <c r="B130" s="52" cm="1">
        <f t="array" ref="B130">LOOKUP(9^9,1*MID('Database S1'!D162&amp;"#",COLUMN('Database S1'!162:162),4))</f>
        <v>2007</v>
      </c>
      <c r="C130" s="65">
        <v>11</v>
      </c>
      <c r="D130" s="61">
        <v>1512</v>
      </c>
      <c r="E130" s="61">
        <v>1411.2</v>
      </c>
    </row>
    <row r="131" spans="1:5" x14ac:dyDescent="0.3">
      <c r="A131" s="51" t="s">
        <v>39</v>
      </c>
      <c r="B131" s="52" cm="1">
        <f t="array" ref="B131">LOOKUP(9^9,1*MID('Database S1'!D164&amp;"#",COLUMN('Database S1'!164:164),4))</f>
        <v>1997</v>
      </c>
      <c r="C131" s="57">
        <v>0</v>
      </c>
      <c r="D131" s="61">
        <v>2685</v>
      </c>
      <c r="E131" s="61">
        <v>2465</v>
      </c>
    </row>
    <row r="132" spans="1:5" x14ac:dyDescent="0.3">
      <c r="A132" s="51" t="s">
        <v>39</v>
      </c>
      <c r="B132" s="52" cm="1">
        <f t="array" ref="B132">LOOKUP(9^9,1*MID('Database S1'!D165&amp;"#",COLUMN('Database S1'!165:165),4))</f>
        <v>1998</v>
      </c>
      <c r="C132" s="57">
        <v>1</v>
      </c>
      <c r="D132" s="61">
        <v>2650</v>
      </c>
      <c r="E132" s="61">
        <v>2490.0000000000005</v>
      </c>
    </row>
    <row r="133" spans="1:5" x14ac:dyDescent="0.3">
      <c r="A133" s="51" t="s">
        <v>39</v>
      </c>
      <c r="B133" s="52" cm="1">
        <f t="array" ref="B133">LOOKUP(9^9,1*MID('Database S1'!D166&amp;"#",COLUMN('Database S1'!166:166),4))</f>
        <v>1999</v>
      </c>
      <c r="C133" s="57">
        <v>2</v>
      </c>
      <c r="D133" s="61">
        <v>2655</v>
      </c>
      <c r="E133" s="61">
        <v>2525</v>
      </c>
    </row>
    <row r="134" spans="1:5" x14ac:dyDescent="0.3">
      <c r="A134" s="51" t="s">
        <v>39</v>
      </c>
      <c r="B134" s="52" cm="1">
        <f t="array" ref="B134">LOOKUP(9^9,1*MID('Database S1'!D167&amp;"#",COLUMN('Database S1'!167:167),4))</f>
        <v>2000</v>
      </c>
      <c r="C134" s="57">
        <v>3</v>
      </c>
      <c r="D134" s="61">
        <v>2675</v>
      </c>
      <c r="E134" s="61">
        <v>2565</v>
      </c>
    </row>
    <row r="135" spans="1:5" x14ac:dyDescent="0.3">
      <c r="A135" s="51" t="s">
        <v>39</v>
      </c>
      <c r="B135" s="52" cm="1">
        <f t="array" ref="B135">LOOKUP(9^9,1*MID('Database S1'!D168&amp;"#",COLUMN('Database S1'!168:168),4))</f>
        <v>2001</v>
      </c>
      <c r="C135" s="57">
        <v>4</v>
      </c>
      <c r="D135" s="61">
        <v>2515</v>
      </c>
      <c r="E135" s="61">
        <v>2444.9999999999995</v>
      </c>
    </row>
    <row r="136" spans="1:5" x14ac:dyDescent="0.3">
      <c r="A136" s="51" t="s">
        <v>39</v>
      </c>
      <c r="B136" s="52" cm="1">
        <f t="array" ref="B136">LOOKUP(9^9,1*MID('Database S1'!D169&amp;"#",COLUMN('Database S1'!169:169),4))</f>
        <v>2002</v>
      </c>
      <c r="C136" s="58">
        <v>5</v>
      </c>
      <c r="D136" s="61">
        <v>2585</v>
      </c>
      <c r="E136" s="61">
        <v>2490.0000000000005</v>
      </c>
    </row>
    <row r="137" spans="1:5" x14ac:dyDescent="0.3">
      <c r="A137" s="51" t="s">
        <v>39</v>
      </c>
      <c r="B137" s="52" cm="1">
        <f t="array" ref="B137">LOOKUP(9^9,1*MID('Database S1'!D170&amp;"#",COLUMN('Database S1'!170:170),4))</f>
        <v>2003</v>
      </c>
      <c r="C137" s="58">
        <v>6</v>
      </c>
      <c r="D137" s="61">
        <v>2518.7499999999995</v>
      </c>
      <c r="E137" s="61">
        <v>2509.8214285714289</v>
      </c>
    </row>
    <row r="138" spans="1:5" x14ac:dyDescent="0.3">
      <c r="A138" s="51" t="s">
        <v>39</v>
      </c>
      <c r="B138" s="52" cm="1">
        <f t="array" ref="B138">LOOKUP(9^9,1*MID('Database S1'!D171&amp;"#",COLUMN('Database S1'!171:171),4))</f>
        <v>2004</v>
      </c>
      <c r="C138" s="58">
        <v>7</v>
      </c>
      <c r="D138" s="61">
        <v>2599.1071428571427</v>
      </c>
      <c r="E138" s="61">
        <v>2534.3749999999995</v>
      </c>
    </row>
    <row r="139" spans="1:5" x14ac:dyDescent="0.3">
      <c r="A139" s="51" t="s">
        <v>39</v>
      </c>
      <c r="B139" s="52" cm="1">
        <f t="array" ref="B139">LOOKUP(9^9,1*MID('Database S1'!D172&amp;"#",COLUMN('Database S1'!172:172),4))</f>
        <v>2005</v>
      </c>
      <c r="C139" s="58">
        <v>8</v>
      </c>
      <c r="D139" s="61">
        <v>2659.375</v>
      </c>
      <c r="E139" s="61">
        <v>2659.375</v>
      </c>
    </row>
    <row r="140" spans="1:5" x14ac:dyDescent="0.3">
      <c r="A140" s="51" t="s">
        <v>39</v>
      </c>
      <c r="B140" s="52" cm="1">
        <f t="array" ref="B140">LOOKUP(9^9,1*MID('Database S1'!D173&amp;"#",COLUMN('Database S1'!173:173),4))</f>
        <v>2006</v>
      </c>
      <c r="C140" s="58">
        <v>9</v>
      </c>
      <c r="D140" s="61">
        <v>2657.1428571428569</v>
      </c>
      <c r="E140" s="61">
        <v>2721.875</v>
      </c>
    </row>
    <row r="141" spans="1:5" x14ac:dyDescent="0.3">
      <c r="A141" s="51" t="s">
        <v>39</v>
      </c>
      <c r="B141" s="52" cm="1">
        <f t="array" ref="B141">LOOKUP(9^9,1*MID('Database S1'!D174&amp;"#",COLUMN('Database S1'!174:174),4))</f>
        <v>2007</v>
      </c>
      <c r="C141" s="58">
        <v>10</v>
      </c>
      <c r="D141" s="61">
        <v>2721.875</v>
      </c>
      <c r="E141" s="61">
        <v>2822.3214285714284</v>
      </c>
    </row>
    <row r="142" spans="1:5" x14ac:dyDescent="0.3">
      <c r="A142" s="55" t="s">
        <v>155</v>
      </c>
      <c r="C142" s="57">
        <v>0</v>
      </c>
      <c r="D142" s="61">
        <v>2112.2448979591836</v>
      </c>
      <c r="E142" s="61">
        <v>2122.4489795918371</v>
      </c>
    </row>
    <row r="143" spans="1:5" x14ac:dyDescent="0.3">
      <c r="A143" s="55" t="s">
        <v>155</v>
      </c>
      <c r="C143" s="57">
        <v>0.25</v>
      </c>
      <c r="D143" s="61">
        <v>2122.4489795918371</v>
      </c>
      <c r="E143" s="61">
        <v>2142.8571428571431</v>
      </c>
    </row>
    <row r="144" spans="1:5" x14ac:dyDescent="0.3">
      <c r="A144" s="55" t="s">
        <v>155</v>
      </c>
      <c r="C144" s="57">
        <v>0.5</v>
      </c>
      <c r="D144" s="61">
        <v>1969.3877551020405</v>
      </c>
      <c r="E144" s="61">
        <v>1979.5918367346935</v>
      </c>
    </row>
    <row r="145" spans="1:5" x14ac:dyDescent="0.3">
      <c r="A145" s="55" t="s">
        <v>155</v>
      </c>
      <c r="C145" s="58">
        <v>0.75</v>
      </c>
      <c r="D145" s="61">
        <v>1969.3877551020405</v>
      </c>
      <c r="E145" s="61">
        <v>2000</v>
      </c>
    </row>
    <row r="146" spans="1:5" x14ac:dyDescent="0.3">
      <c r="A146" s="51" t="s">
        <v>45</v>
      </c>
      <c r="B146" s="52" cm="1">
        <f t="array" ref="B146">LOOKUP(9^9,1*MID('Database S1'!D181&amp;"#",COLUMN('Database S1'!181:181),4))</f>
        <v>1994</v>
      </c>
      <c r="C146" s="57">
        <v>0</v>
      </c>
      <c r="D146" s="61">
        <v>100</v>
      </c>
      <c r="E146" s="61">
        <v>100</v>
      </c>
    </row>
    <row r="147" spans="1:5" x14ac:dyDescent="0.3">
      <c r="A147" s="51" t="s">
        <v>45</v>
      </c>
      <c r="B147" s="52" cm="1">
        <f t="array" ref="B147">LOOKUP(9^9,1*MID('Database S1'!D182&amp;"#",COLUMN('Database S1'!182:182),4))</f>
        <v>2000</v>
      </c>
      <c r="C147" s="57">
        <v>6</v>
      </c>
      <c r="D147" s="61">
        <v>411.68831168831173</v>
      </c>
      <c r="E147" s="61">
        <v>529.87012987012986</v>
      </c>
    </row>
    <row r="148" spans="1:5" x14ac:dyDescent="0.3">
      <c r="A148" s="51" t="s">
        <v>46</v>
      </c>
      <c r="B148" s="52" cm="1">
        <f t="array" ref="B148">LOOKUP(9^9,1*MID('Database S1'!D184&amp;"#",COLUMN('Database S1'!184:184),4))</f>
        <v>1994</v>
      </c>
      <c r="C148" s="57">
        <v>0</v>
      </c>
      <c r="D148" s="61">
        <v>100</v>
      </c>
      <c r="E148" s="61">
        <v>100</v>
      </c>
    </row>
    <row r="149" spans="1:5" x14ac:dyDescent="0.3">
      <c r="A149" s="51" t="s">
        <v>46</v>
      </c>
      <c r="B149" s="52" cm="1">
        <f t="array" ref="B149">LOOKUP(9^9,1*MID('Database S1'!D185&amp;"#",COLUMN('Database S1'!185:185),4))</f>
        <v>2000</v>
      </c>
      <c r="C149" s="57">
        <v>6</v>
      </c>
      <c r="D149" s="61">
        <v>2402.7697634160418</v>
      </c>
      <c r="E149" s="61">
        <v>3401.6156953260243</v>
      </c>
    </row>
    <row r="150" spans="1:5" x14ac:dyDescent="0.3">
      <c r="A150" s="54" t="s">
        <v>204</v>
      </c>
      <c r="B150" s="52" cm="1">
        <f t="array" ref="B150">LOOKUP(9^9,1*MID('Database S1'!D187&amp;"#",COLUMN('Database S1'!187:187),4))</f>
        <v>1997</v>
      </c>
      <c r="C150" s="58">
        <v>0</v>
      </c>
      <c r="D150" s="62">
        <v>2671.7277486910994</v>
      </c>
      <c r="E150" s="62">
        <v>2791.0994764397906</v>
      </c>
    </row>
    <row r="151" spans="1:5" x14ac:dyDescent="0.3">
      <c r="A151" s="54" t="s">
        <v>204</v>
      </c>
      <c r="B151" s="52" cm="1">
        <f t="array" ref="B151">LOOKUP(9^9,1*MID('Database S1'!D188&amp;"#",COLUMN('Database S1'!188:188),4))</f>
        <v>2000</v>
      </c>
      <c r="C151" s="58">
        <v>2.42</v>
      </c>
      <c r="D151" s="62">
        <v>2784.8167539267015</v>
      </c>
      <c r="E151" s="62">
        <v>2866.4921465968587</v>
      </c>
    </row>
    <row r="152" spans="1:5" x14ac:dyDescent="0.3">
      <c r="A152" s="54" t="s">
        <v>204</v>
      </c>
      <c r="B152" s="52" cm="1">
        <f t="array" ref="B152">LOOKUP(9^9,1*MID('Database S1'!D189&amp;"#",COLUMN('Database S1'!189:189),4))</f>
        <v>2002</v>
      </c>
      <c r="C152" s="58">
        <v>4.33</v>
      </c>
      <c r="D152" s="62">
        <v>2730.366492146597</v>
      </c>
      <c r="E152" s="62">
        <v>2990.890052356021</v>
      </c>
    </row>
    <row r="153" spans="1:5" x14ac:dyDescent="0.3">
      <c r="A153" s="54" t="s">
        <v>204</v>
      </c>
      <c r="B153" s="52" cm="1">
        <f t="array" ref="B153">LOOKUP(9^9,1*MID('Database S1'!D190&amp;"#",COLUMN('Database S1'!190:190),4))</f>
        <v>2009</v>
      </c>
      <c r="C153" s="58">
        <v>11</v>
      </c>
      <c r="D153" s="62">
        <v>3370</v>
      </c>
      <c r="E153" s="62">
        <v>3850</v>
      </c>
    </row>
    <row r="154" spans="1:5" x14ac:dyDescent="0.3">
      <c r="A154" s="51" t="s">
        <v>41</v>
      </c>
      <c r="B154" s="52" cm="1">
        <f t="array" ref="B154">LOOKUP(9^9,1*MID('Database S1'!D192&amp;"#",COLUMN('Database S1'!192:192),4))</f>
        <v>1991</v>
      </c>
      <c r="C154" s="57">
        <v>0</v>
      </c>
      <c r="D154" s="61">
        <v>8400</v>
      </c>
      <c r="E154" s="61">
        <v>8000</v>
      </c>
    </row>
    <row r="155" spans="1:5" x14ac:dyDescent="0.3">
      <c r="A155" s="51" t="s">
        <v>41</v>
      </c>
      <c r="B155" s="52" cm="1">
        <f t="array" ref="B155">LOOKUP(9^9,1*MID('Database S1'!D193&amp;"#",COLUMN('Database S1'!193:193),4))</f>
        <v>1993</v>
      </c>
      <c r="C155" s="57">
        <v>1.75</v>
      </c>
      <c r="D155" s="61">
        <v>7600</v>
      </c>
      <c r="E155" s="61">
        <v>7600</v>
      </c>
    </row>
    <row r="156" spans="1:5" x14ac:dyDescent="0.3">
      <c r="A156" s="51" t="s">
        <v>41</v>
      </c>
      <c r="B156" s="52" cm="1">
        <f t="array" ref="B156">LOOKUP(9^9,1*MID('Database S1'!D194&amp;"#",COLUMN('Database S1'!194:194),4))</f>
        <v>1996</v>
      </c>
      <c r="C156" s="57">
        <v>5.5</v>
      </c>
      <c r="D156" s="61">
        <v>7400</v>
      </c>
      <c r="E156" s="61">
        <v>7600</v>
      </c>
    </row>
    <row r="157" spans="1:5" x14ac:dyDescent="0.3">
      <c r="A157" s="51" t="s">
        <v>42</v>
      </c>
      <c r="B157" s="52" cm="1">
        <f t="array" ref="B157">LOOKUP(9^9,1*MID('Database S1'!D196&amp;"#",COLUMN('Database S1'!196:196),4))</f>
        <v>1991</v>
      </c>
      <c r="C157" s="57">
        <v>0</v>
      </c>
      <c r="D157" s="61">
        <v>7800</v>
      </c>
      <c r="E157" s="61">
        <v>7900</v>
      </c>
    </row>
    <row r="158" spans="1:5" x14ac:dyDescent="0.3">
      <c r="A158" s="51" t="s">
        <v>42</v>
      </c>
      <c r="B158" s="52" cm="1">
        <f t="array" ref="B158">LOOKUP(9^9,1*MID('Database S1'!D197&amp;"#",COLUMN('Database S1'!197:197),4))</f>
        <v>1993</v>
      </c>
      <c r="C158" s="57">
        <v>1.75</v>
      </c>
      <c r="D158" s="61">
        <v>7700</v>
      </c>
      <c r="E158" s="61">
        <v>7800</v>
      </c>
    </row>
    <row r="159" spans="1:5" x14ac:dyDescent="0.3">
      <c r="A159" s="51" t="s">
        <v>42</v>
      </c>
      <c r="B159" s="52" cm="1">
        <f t="array" ref="B159">LOOKUP(9^9,1*MID('Database S1'!D198&amp;"#",COLUMN('Database S1'!198:198),4))</f>
        <v>1996</v>
      </c>
      <c r="C159" s="57">
        <v>5.5</v>
      </c>
      <c r="D159" s="61">
        <v>7400</v>
      </c>
      <c r="E159" s="61">
        <v>8300</v>
      </c>
    </row>
    <row r="160" spans="1:5" x14ac:dyDescent="0.3">
      <c r="A160" s="51" t="s">
        <v>43</v>
      </c>
      <c r="B160" s="52" cm="1">
        <f t="array" ref="B160">LOOKUP(9^9,1*MID('Database S1'!D200&amp;"#",COLUMN('Database S1'!200:200),4))</f>
        <v>1991</v>
      </c>
      <c r="C160" s="57">
        <v>0</v>
      </c>
      <c r="D160" s="61">
        <v>8100</v>
      </c>
      <c r="E160" s="61">
        <v>7500</v>
      </c>
    </row>
    <row r="161" spans="1:5" x14ac:dyDescent="0.3">
      <c r="A161" s="51" t="s">
        <v>43</v>
      </c>
      <c r="B161" s="52" cm="1">
        <f t="array" ref="B161">LOOKUP(9^9,1*MID('Database S1'!D201&amp;"#",COLUMN('Database S1'!201:201),4))</f>
        <v>1993</v>
      </c>
      <c r="C161" s="57">
        <v>1.75</v>
      </c>
      <c r="D161" s="61">
        <v>7500</v>
      </c>
      <c r="E161" s="61">
        <v>8500</v>
      </c>
    </row>
    <row r="162" spans="1:5" x14ac:dyDescent="0.3">
      <c r="A162" s="51" t="s">
        <v>43</v>
      </c>
      <c r="B162" s="52" cm="1">
        <f t="array" ref="B162">LOOKUP(9^9,1*MID('Database S1'!D202&amp;"#",COLUMN('Database S1'!202:202),4))</f>
        <v>1996</v>
      </c>
      <c r="C162" s="57">
        <v>5.5</v>
      </c>
      <c r="D162" s="61">
        <v>7400</v>
      </c>
      <c r="E162" s="61">
        <v>8100</v>
      </c>
    </row>
    <row r="163" spans="1:5" x14ac:dyDescent="0.3">
      <c r="A163" s="56" t="s">
        <v>18</v>
      </c>
      <c r="B163" s="52" cm="1">
        <f t="array" ref="B163">LOOKUP(9^9,1*MID('Database S1'!D204&amp;"#",COLUMN('Database S1'!204:204),4))</f>
        <v>1999</v>
      </c>
      <c r="C163" s="58">
        <v>0</v>
      </c>
      <c r="D163" s="62">
        <v>1319.7666666666667</v>
      </c>
      <c r="E163" s="62">
        <v>1128.0333333333335</v>
      </c>
    </row>
    <row r="164" spans="1:5" x14ac:dyDescent="0.3">
      <c r="A164" s="56" t="s">
        <v>18</v>
      </c>
      <c r="B164" s="52" cm="1">
        <f t="array" ref="B164">LOOKUP(9^9,1*MID('Database S1'!D205&amp;"#",COLUMN('Database S1'!205:205),4))</f>
        <v>2000</v>
      </c>
      <c r="C164" s="58">
        <v>1</v>
      </c>
      <c r="D164" s="62">
        <v>1364.5183333333332</v>
      </c>
      <c r="E164" s="62">
        <v>1195.0583333333334</v>
      </c>
    </row>
    <row r="165" spans="1:5" x14ac:dyDescent="0.3">
      <c r="A165" s="56" t="s">
        <v>18</v>
      </c>
      <c r="B165" s="52" cm="1">
        <f t="array" ref="B165">LOOKUP(9^9,1*MID('Database S1'!D206&amp;"#",COLUMN('Database S1'!206:206),4))</f>
        <v>2001</v>
      </c>
      <c r="C165" s="58">
        <v>2</v>
      </c>
      <c r="D165" s="62">
        <v>1524.4083499999999</v>
      </c>
      <c r="E165" s="62">
        <v>1295.0502333333334</v>
      </c>
    </row>
    <row r="166" spans="1:5" x14ac:dyDescent="0.3">
      <c r="A166" s="56" t="s">
        <v>18</v>
      </c>
      <c r="B166" s="52" cm="1">
        <f t="array" ref="B166">LOOKUP(9^9,1*MID('Database S1'!D207&amp;"#",COLUMN('Database S1'!207:207),4))</f>
        <v>2003</v>
      </c>
      <c r="C166" s="58">
        <v>4</v>
      </c>
      <c r="D166" s="61">
        <v>1629.3773567039018</v>
      </c>
      <c r="E166" s="61">
        <v>1377.4895754427387</v>
      </c>
    </row>
    <row r="167" spans="1:5" x14ac:dyDescent="0.3">
      <c r="A167" s="56" t="s">
        <v>18</v>
      </c>
      <c r="B167" s="52" cm="1">
        <f t="array" ref="B167">LOOKUP(9^9,1*MID('Database S1'!D208&amp;"#",COLUMN('Database S1'!208:208),4))</f>
        <v>2004</v>
      </c>
      <c r="C167" s="58">
        <v>5</v>
      </c>
      <c r="D167" s="62">
        <v>1646.9291999999998</v>
      </c>
      <c r="E167" s="62">
        <v>1479.6399333333331</v>
      </c>
    </row>
    <row r="168" spans="1:5" x14ac:dyDescent="0.3">
      <c r="A168" s="56" t="s">
        <v>19</v>
      </c>
      <c r="B168" s="52" cm="1">
        <f t="array" ref="B168">LOOKUP(9^9,1*MID('Database S1'!D210&amp;"#",COLUMN('Database S1'!210:210),4))</f>
        <v>1999</v>
      </c>
      <c r="C168" s="58">
        <v>0</v>
      </c>
      <c r="D168" s="62">
        <v>1251.8</v>
      </c>
      <c r="E168" s="62">
        <v>1165.2333333333333</v>
      </c>
    </row>
    <row r="169" spans="1:5" x14ac:dyDescent="0.3">
      <c r="A169" s="56" t="s">
        <v>19</v>
      </c>
      <c r="B169" s="52" cm="1">
        <f t="array" ref="B169">LOOKUP(9^9,1*MID('Database S1'!D211&amp;"#",COLUMN('Database S1'!211:211),4))</f>
        <v>2000</v>
      </c>
      <c r="C169" s="58">
        <v>1</v>
      </c>
      <c r="D169" s="62">
        <v>1429.2149999999999</v>
      </c>
      <c r="E169" s="62">
        <v>1213.325</v>
      </c>
    </row>
    <row r="170" spans="1:5" x14ac:dyDescent="0.3">
      <c r="A170" s="56" t="s">
        <v>19</v>
      </c>
      <c r="B170" s="52" cm="1">
        <f t="array" ref="B170">LOOKUP(9^9,1*MID('Database S1'!D212&amp;"#",COLUMN('Database S1'!212:212),4))</f>
        <v>2001</v>
      </c>
      <c r="C170" s="58">
        <v>2</v>
      </c>
      <c r="D170" s="62">
        <v>1405.2082833333334</v>
      </c>
      <c r="E170" s="62">
        <v>1084.26115</v>
      </c>
    </row>
    <row r="171" spans="1:5" x14ac:dyDescent="0.3">
      <c r="A171" s="56" t="s">
        <v>19</v>
      </c>
      <c r="B171" s="52" cm="1">
        <f t="array" ref="B171">LOOKUP(9^9,1*MID('Database S1'!D213&amp;"#",COLUMN('Database S1'!213:213),4))</f>
        <v>2003</v>
      </c>
      <c r="C171" s="58">
        <v>4</v>
      </c>
      <c r="D171" s="61">
        <v>1634.5645137894401</v>
      </c>
      <c r="E171" s="61">
        <v>1431.2596072398974</v>
      </c>
    </row>
    <row r="172" spans="1:5" x14ac:dyDescent="0.3">
      <c r="A172" s="56" t="s">
        <v>19</v>
      </c>
      <c r="B172" s="52" cm="1">
        <f t="array" ref="B172">LOOKUP(9^9,1*MID('Database S1'!D214&amp;"#",COLUMN('Database S1'!214:214),4))</f>
        <v>2004</v>
      </c>
      <c r="C172" s="58">
        <v>5</v>
      </c>
      <c r="D172" s="62">
        <v>1686.1117777777774</v>
      </c>
      <c r="E172" s="62">
        <v>1370.2392666666667</v>
      </c>
    </row>
    <row r="173" spans="1:5" x14ac:dyDescent="0.3">
      <c r="A173" s="56" t="s">
        <v>20</v>
      </c>
      <c r="B173" s="52" cm="1">
        <f t="array" ref="B173">LOOKUP(9^9,1*MID('Database S1'!D216&amp;"#",COLUMN('Database S1'!216:216),4))</f>
        <v>1999</v>
      </c>
      <c r="C173" s="58">
        <v>0</v>
      </c>
      <c r="D173" s="62">
        <v>1379.45</v>
      </c>
      <c r="E173" s="62">
        <v>1149.25</v>
      </c>
    </row>
    <row r="174" spans="1:5" x14ac:dyDescent="0.3">
      <c r="A174" s="56" t="s">
        <v>20</v>
      </c>
      <c r="B174" s="52" cm="1">
        <f t="array" ref="B174">LOOKUP(9^9,1*MID('Database S1'!D217&amp;"#",COLUMN('Database S1'!217:217),4))</f>
        <v>2000</v>
      </c>
      <c r="C174" s="58">
        <v>1</v>
      </c>
      <c r="D174" s="62">
        <v>1457.7983333333334</v>
      </c>
      <c r="E174" s="62">
        <v>1169.0266666666666</v>
      </c>
    </row>
    <row r="175" spans="1:5" x14ac:dyDescent="0.3">
      <c r="A175" s="56" t="s">
        <v>20</v>
      </c>
      <c r="B175" s="52" cm="1">
        <f t="array" ref="B175">LOOKUP(9^9,1*MID('Database S1'!D218&amp;"#",COLUMN('Database S1'!218:218),4))</f>
        <v>2001</v>
      </c>
      <c r="C175" s="58">
        <v>2</v>
      </c>
      <c r="D175" s="62">
        <v>1534.1099666666664</v>
      </c>
      <c r="E175" s="62">
        <v>1111.6151500000001</v>
      </c>
    </row>
    <row r="176" spans="1:5" x14ac:dyDescent="0.3">
      <c r="A176" s="56" t="s">
        <v>20</v>
      </c>
      <c r="B176" s="52" cm="1">
        <f t="array" ref="B176">LOOKUP(9^9,1*MID('Database S1'!D219&amp;"#",COLUMN('Database S1'!219:219),4))</f>
        <v>2003</v>
      </c>
      <c r="C176" s="58">
        <v>4</v>
      </c>
      <c r="D176" s="61">
        <v>1518.4140734181783</v>
      </c>
      <c r="E176" s="61">
        <v>1246.4650088700357</v>
      </c>
    </row>
    <row r="177" spans="1:5" x14ac:dyDescent="0.3">
      <c r="A177" s="56" t="s">
        <v>20</v>
      </c>
      <c r="B177" s="52" cm="1">
        <f t="array" ref="B177">LOOKUP(9^9,1*MID('Database S1'!D220&amp;"#",COLUMN('Database S1'!220:220),4))</f>
        <v>2004</v>
      </c>
      <c r="C177" s="58">
        <v>5</v>
      </c>
      <c r="D177" s="62">
        <v>1508.7230666666665</v>
      </c>
      <c r="E177" s="62">
        <v>1343.9469555555554</v>
      </c>
    </row>
    <row r="178" spans="1:5" x14ac:dyDescent="0.3">
      <c r="A178" s="51" t="s">
        <v>33</v>
      </c>
      <c r="B178" s="52" cm="1">
        <f t="array" ref="B178">LOOKUP(9^9,1*MID('Database S1'!D222&amp;"#",COLUMN('Database S1'!222:222),4))</f>
        <v>1995</v>
      </c>
      <c r="C178" s="58">
        <v>0</v>
      </c>
      <c r="D178" s="62">
        <v>617</v>
      </c>
      <c r="E178" s="62">
        <v>645</v>
      </c>
    </row>
    <row r="179" spans="1:5" x14ac:dyDescent="0.3">
      <c r="A179" s="51" t="s">
        <v>33</v>
      </c>
      <c r="B179" s="52" cm="1">
        <f t="array" ref="B179">LOOKUP(9^9,1*MID('Database S1'!D223&amp;"#",COLUMN('Database S1'!223:223),4))</f>
        <v>1997</v>
      </c>
      <c r="C179" s="58">
        <v>1</v>
      </c>
      <c r="D179" s="62">
        <v>527</v>
      </c>
      <c r="E179" s="62">
        <v>542</v>
      </c>
    </row>
    <row r="180" spans="1:5" x14ac:dyDescent="0.3">
      <c r="A180" s="51" t="s">
        <v>33</v>
      </c>
      <c r="B180" s="52" cm="1">
        <f t="array" ref="B180">LOOKUP(9^9,1*MID('Database S1'!D224&amp;"#",COLUMN('Database S1'!224:224),4))</f>
        <v>1998</v>
      </c>
      <c r="C180" s="58">
        <v>2</v>
      </c>
      <c r="D180" s="62">
        <v>488</v>
      </c>
      <c r="E180" s="62">
        <v>522</v>
      </c>
    </row>
    <row r="181" spans="1:5" x14ac:dyDescent="0.3">
      <c r="A181" s="51" t="s">
        <v>33</v>
      </c>
      <c r="B181" s="52" cm="1">
        <f t="array" ref="B181">LOOKUP(9^9,1*MID('Database S1'!D225&amp;"#",COLUMN('Database S1'!225:225),4))</f>
        <v>1999</v>
      </c>
      <c r="C181" s="58">
        <v>3</v>
      </c>
      <c r="D181" s="62">
        <v>618</v>
      </c>
      <c r="E181" s="62">
        <v>616</v>
      </c>
    </row>
    <row r="182" spans="1:5" x14ac:dyDescent="0.3">
      <c r="A182" s="51" t="s">
        <v>33</v>
      </c>
      <c r="B182" s="52" cm="1">
        <f t="array" ref="B182">LOOKUP(9^9,1*MID('Database S1'!D226&amp;"#",COLUMN('Database S1'!226:226),4))</f>
        <v>2000</v>
      </c>
      <c r="C182" s="58">
        <v>4</v>
      </c>
      <c r="D182" s="62">
        <v>603</v>
      </c>
      <c r="E182" s="62">
        <v>593</v>
      </c>
    </row>
    <row r="183" spans="1:5" x14ac:dyDescent="0.3">
      <c r="A183" s="51" t="s">
        <v>172</v>
      </c>
      <c r="B183" s="52" cm="1">
        <f t="array" ref="B183">LOOKUP(9^9,1*MID('Database S1'!D228&amp;"#",COLUMN('Database S1'!228:228),4))</f>
        <v>2001</v>
      </c>
      <c r="C183" s="57">
        <v>0</v>
      </c>
      <c r="D183" s="61">
        <v>4802.8849706053734</v>
      </c>
      <c r="E183" s="61">
        <v>4141.9775108496351</v>
      </c>
    </row>
    <row r="184" spans="1:5" x14ac:dyDescent="0.3">
      <c r="A184" s="51" t="s">
        <v>172</v>
      </c>
      <c r="B184" s="52" cm="1">
        <f t="array" ref="B184">LOOKUP(9^9,1*MID('Database S1'!D229&amp;"#",COLUMN('Database S1'!229:229),4))</f>
        <v>2006</v>
      </c>
      <c r="C184" s="57">
        <v>5</v>
      </c>
      <c r="D184" s="61">
        <v>4671.1215808242559</v>
      </c>
      <c r="E184" s="61">
        <v>4099.9672776460648</v>
      </c>
    </row>
    <row r="185" spans="1:5" x14ac:dyDescent="0.3">
      <c r="A185" s="51" t="s">
        <v>172</v>
      </c>
      <c r="B185" s="52" cm="1">
        <f t="array" ref="B185">LOOKUP(9^9,1*MID('Database S1'!D230&amp;"#",COLUMN('Database S1'!230:230),4))</f>
        <v>2007</v>
      </c>
      <c r="C185" s="57">
        <v>6</v>
      </c>
      <c r="D185" s="61">
        <v>4437.4676398932934</v>
      </c>
      <c r="E185" s="61">
        <v>3836.1739506324134</v>
      </c>
    </row>
    <row r="186" spans="1:5" x14ac:dyDescent="0.3">
      <c r="A186" s="51" t="s">
        <v>164</v>
      </c>
      <c r="B186" s="52" cm="1">
        <f t="array" ref="B186">LOOKUP(9^9,1*MID('Database S1'!D232&amp;"#",COLUMN('Database S1'!232:232),4))</f>
        <v>1995</v>
      </c>
      <c r="C186" s="58">
        <v>2</v>
      </c>
      <c r="D186" s="62">
        <v>2878.48</v>
      </c>
      <c r="E186" s="62">
        <v>2861.72</v>
      </c>
    </row>
    <row r="187" spans="1:5" x14ac:dyDescent="0.3">
      <c r="A187" s="51" t="s">
        <v>164</v>
      </c>
      <c r="B187" s="52" cm="1">
        <f t="array" ref="B187">LOOKUP(9^9,1*MID('Database S1'!D233&amp;"#",COLUMN('Database S1'!233:233),4))</f>
        <v>1996</v>
      </c>
      <c r="C187" s="58">
        <v>3</v>
      </c>
      <c r="D187" s="62">
        <v>2796</v>
      </c>
      <c r="E187" s="62">
        <v>3584</v>
      </c>
    </row>
    <row r="188" spans="1:5" x14ac:dyDescent="0.3">
      <c r="A188" s="51" t="s">
        <v>164</v>
      </c>
      <c r="B188" s="52" cm="1">
        <f t="array" ref="B188">LOOKUP(9^9,1*MID('Database S1'!D234&amp;"#",COLUMN('Database S1'!234:234),4))</f>
        <v>1997</v>
      </c>
      <c r="C188" s="58">
        <v>4</v>
      </c>
      <c r="D188" s="62">
        <v>2854.8154647491106</v>
      </c>
      <c r="E188" s="62">
        <v>2790.4893730742742</v>
      </c>
    </row>
    <row r="189" spans="1:5" x14ac:dyDescent="0.3">
      <c r="A189" s="51" t="s">
        <v>164</v>
      </c>
      <c r="B189" s="52" cm="1">
        <f t="array" ref="B189">LOOKUP(9^9,1*MID('Database S1'!D235&amp;"#",COLUMN('Database S1'!235:235),4))</f>
        <v>1998</v>
      </c>
      <c r="C189" s="58">
        <v>5</v>
      </c>
      <c r="D189" s="62">
        <v>3304.6037347690894</v>
      </c>
      <c r="E189" s="62">
        <v>3368.1706377292589</v>
      </c>
    </row>
    <row r="190" spans="1:5" x14ac:dyDescent="0.3">
      <c r="A190" s="51" t="s">
        <v>164</v>
      </c>
      <c r="B190" s="52" cm="1">
        <f t="array" ref="B190">LOOKUP(9^9,1*MID('Database S1'!D236&amp;"#",COLUMN('Database S1'!236:236),4))</f>
        <v>1999</v>
      </c>
      <c r="C190" s="58">
        <v>6</v>
      </c>
      <c r="D190" s="62">
        <v>2969.5091984963374</v>
      </c>
      <c r="E190" s="62">
        <v>2946.0561214719069</v>
      </c>
    </row>
    <row r="191" spans="1:5" x14ac:dyDescent="0.3">
      <c r="A191" s="51" t="s">
        <v>164</v>
      </c>
      <c r="B191" s="52" cm="1">
        <f t="array" ref="B191">LOOKUP(9^9,1*MID('Database S1'!D237&amp;"#",COLUMN('Database S1'!237:237),4))</f>
        <v>2000</v>
      </c>
      <c r="C191" s="58">
        <v>7</v>
      </c>
      <c r="D191" s="62">
        <v>2605.8935915534971</v>
      </c>
      <c r="E191" s="62">
        <v>2758.9107555776568</v>
      </c>
    </row>
    <row r="192" spans="1:5" x14ac:dyDescent="0.3">
      <c r="A192" s="51" t="s">
        <v>164</v>
      </c>
      <c r="B192" s="52" cm="1">
        <f t="array" ref="B192">LOOKUP(9^9,1*MID('Database S1'!D238&amp;"#",COLUMN('Database S1'!238:238),4))</f>
        <v>2001</v>
      </c>
      <c r="C192" s="58">
        <v>8</v>
      </c>
      <c r="D192" s="62">
        <v>3732.9616690998118</v>
      </c>
      <c r="E192" s="62">
        <v>3833.8450303828113</v>
      </c>
    </row>
    <row r="193" spans="1:5" x14ac:dyDescent="0.3">
      <c r="A193" s="51" t="s">
        <v>164</v>
      </c>
      <c r="B193" s="52" cm="1">
        <f t="array" ref="B193">LOOKUP(9^9,1*MID('Database S1'!D239&amp;"#",COLUMN('Database S1'!239:239),4))</f>
        <v>2002</v>
      </c>
      <c r="C193" s="58">
        <v>9</v>
      </c>
      <c r="D193" s="62">
        <v>3350.4</v>
      </c>
      <c r="E193" s="62">
        <v>3498.3</v>
      </c>
    </row>
    <row r="194" spans="1:5" x14ac:dyDescent="0.3">
      <c r="A194" s="51" t="s">
        <v>164</v>
      </c>
      <c r="B194" s="52" cm="1">
        <f t="array" ref="B194">LOOKUP(9^9,1*MID('Database S1'!D240&amp;"#",COLUMN('Database S1'!240:240),4))</f>
        <v>2003</v>
      </c>
      <c r="C194" s="58">
        <v>10</v>
      </c>
      <c r="D194" s="62">
        <v>3292.9458744474136</v>
      </c>
      <c r="E194" s="62">
        <v>3198.3367455508283</v>
      </c>
    </row>
    <row r="195" spans="1:5" x14ac:dyDescent="0.3">
      <c r="A195" s="51" t="s">
        <v>165</v>
      </c>
      <c r="B195" s="52" cm="1">
        <f t="array" ref="B195">LOOKUP(9^9,1*MID('Database S1'!D242&amp;"#",COLUMN('Database S1'!242:242),4))</f>
        <v>1995</v>
      </c>
      <c r="C195" s="58">
        <v>2</v>
      </c>
      <c r="D195" s="61">
        <v>3528</v>
      </c>
      <c r="E195" s="61">
        <v>3222.8</v>
      </c>
    </row>
    <row r="196" spans="1:5" x14ac:dyDescent="0.3">
      <c r="A196" s="51" t="s">
        <v>165</v>
      </c>
      <c r="B196" s="52" cm="1">
        <f t="array" ref="B196">LOOKUP(9^9,1*MID('Database S1'!D243&amp;"#",COLUMN('Database S1'!243:243),4))</f>
        <v>1996</v>
      </c>
      <c r="C196" s="58">
        <v>3</v>
      </c>
      <c r="D196" s="62">
        <v>3052</v>
      </c>
      <c r="E196" s="62">
        <v>3892</v>
      </c>
    </row>
    <row r="197" spans="1:5" x14ac:dyDescent="0.3">
      <c r="A197" s="51" t="s">
        <v>165</v>
      </c>
      <c r="B197" s="52" cm="1">
        <f t="array" ref="B197">LOOKUP(9^9,1*MID('Database S1'!D244&amp;"#",COLUMN('Database S1'!244:244),4))</f>
        <v>1997</v>
      </c>
      <c r="C197" s="58">
        <v>4</v>
      </c>
      <c r="D197" s="61">
        <v>3074.6710136831639</v>
      </c>
      <c r="E197" s="61">
        <v>3090.946288649598</v>
      </c>
    </row>
    <row r="198" spans="1:5" x14ac:dyDescent="0.3">
      <c r="A198" s="51" t="s">
        <v>165</v>
      </c>
      <c r="B198" s="52" cm="1">
        <f t="array" ref="B198">LOOKUP(9^9,1*MID('Database S1'!D245&amp;"#",COLUMN('Database S1'!245:245),4))</f>
        <v>1998</v>
      </c>
      <c r="C198" s="58">
        <v>5</v>
      </c>
      <c r="D198" s="62">
        <v>3494.4339076792821</v>
      </c>
      <c r="E198" s="62">
        <v>3606.4888709975953</v>
      </c>
    </row>
    <row r="199" spans="1:5" x14ac:dyDescent="0.3">
      <c r="A199" s="51" t="s">
        <v>165</v>
      </c>
      <c r="B199" s="52" cm="1">
        <f t="array" ref="B199">LOOKUP(9^9,1*MID('Database S1'!D246&amp;"#",COLUMN('Database S1'!246:246),4))</f>
        <v>1999</v>
      </c>
      <c r="C199" s="58">
        <v>6</v>
      </c>
      <c r="D199" s="62">
        <v>2985.9933519520955</v>
      </c>
      <c r="E199" s="62">
        <v>3044.5957381106718</v>
      </c>
    </row>
    <row r="200" spans="1:5" x14ac:dyDescent="0.3">
      <c r="A200" s="51" t="s">
        <v>165</v>
      </c>
      <c r="B200" s="52" cm="1">
        <f t="array" ref="B200">LOOKUP(9^9,1*MID('Database S1'!D247&amp;"#",COLUMN('Database S1'!247:247),4))</f>
        <v>2000</v>
      </c>
      <c r="C200" s="58">
        <v>7</v>
      </c>
      <c r="D200" s="62">
        <v>2920.1190750950527</v>
      </c>
      <c r="E200" s="62">
        <v>2587.7935145458873</v>
      </c>
    </row>
    <row r="201" spans="1:5" x14ac:dyDescent="0.3">
      <c r="A201" s="51" t="s">
        <v>165</v>
      </c>
      <c r="B201" s="52" cm="1">
        <f t="array" ref="B201">LOOKUP(9^9,1*MID('Database S1'!D248&amp;"#",COLUMN('Database S1'!248:248),4))</f>
        <v>2001</v>
      </c>
      <c r="C201" s="58">
        <v>8</v>
      </c>
      <c r="D201" s="62">
        <v>3433.5196177188</v>
      </c>
      <c r="E201" s="62">
        <v>3113.8346995461043</v>
      </c>
    </row>
    <row r="202" spans="1:5" x14ac:dyDescent="0.3">
      <c r="A202" s="51" t="s">
        <v>165</v>
      </c>
      <c r="B202" s="52" cm="1">
        <f t="array" ref="B202">LOOKUP(9^9,1*MID('Database S1'!D249&amp;"#",COLUMN('Database S1'!249:249),4))</f>
        <v>2002</v>
      </c>
      <c r="C202" s="58">
        <v>9</v>
      </c>
      <c r="D202" s="62">
        <v>3302</v>
      </c>
      <c r="E202" s="62">
        <v>3438.6</v>
      </c>
    </row>
    <row r="203" spans="1:5" x14ac:dyDescent="0.3">
      <c r="A203" s="51" t="s">
        <v>165</v>
      </c>
      <c r="B203" s="52" cm="1">
        <f t="array" ref="B203">LOOKUP(9^9,1*MID('Database S1'!D250&amp;"#",COLUMN('Database S1'!250:250),4))</f>
        <v>2003</v>
      </c>
      <c r="C203" s="58">
        <v>10</v>
      </c>
      <c r="D203" s="62">
        <v>3257.8675765598359</v>
      </c>
      <c r="E203" s="62">
        <v>3331.8592526134535</v>
      </c>
    </row>
    <row r="204" spans="1:5" x14ac:dyDescent="0.3">
      <c r="A204" s="51" t="s">
        <v>166</v>
      </c>
      <c r="B204" s="52" cm="1">
        <f t="array" ref="B204">LOOKUP(9^9,1*MID('Database S1'!D252&amp;"#",COLUMN('Database S1'!252:252),4))</f>
        <v>1995</v>
      </c>
      <c r="C204" s="58">
        <v>2</v>
      </c>
      <c r="D204" s="61">
        <v>2822.36</v>
      </c>
      <c r="E204" s="61">
        <v>2872.4</v>
      </c>
    </row>
    <row r="205" spans="1:5" x14ac:dyDescent="0.3">
      <c r="A205" s="51" t="s">
        <v>166</v>
      </c>
      <c r="B205" s="52" cm="1">
        <f t="array" ref="B205">LOOKUP(9^9,1*MID('Database S1'!D253&amp;"#",COLUMN('Database S1'!253:253),4))</f>
        <v>1996</v>
      </c>
      <c r="C205" s="58">
        <v>3</v>
      </c>
      <c r="D205" s="62">
        <v>3048</v>
      </c>
      <c r="E205" s="62">
        <v>3500</v>
      </c>
    </row>
    <row r="206" spans="1:5" x14ac:dyDescent="0.3">
      <c r="A206" s="51" t="s">
        <v>166</v>
      </c>
      <c r="B206" s="52" cm="1">
        <f t="array" ref="B206">LOOKUP(9^9,1*MID('Database S1'!D254&amp;"#",COLUMN('Database S1'!254:254),4))</f>
        <v>1997</v>
      </c>
      <c r="C206" s="58">
        <v>4</v>
      </c>
      <c r="D206" s="62">
        <v>2862.2440994558201</v>
      </c>
      <c r="E206" s="62">
        <v>2930.7469790415225</v>
      </c>
    </row>
    <row r="207" spans="1:5" x14ac:dyDescent="0.3">
      <c r="A207" s="51" t="s">
        <v>166</v>
      </c>
      <c r="B207" s="52" cm="1">
        <f t="array" ref="B207">LOOKUP(9^9,1*MID('Database S1'!D255&amp;"#",COLUMN('Database S1'!255:255),4))</f>
        <v>1998</v>
      </c>
      <c r="C207" s="58">
        <v>5</v>
      </c>
      <c r="D207" s="62">
        <v>3033.6382615360703</v>
      </c>
      <c r="E207" s="62">
        <v>3290.5538176065297</v>
      </c>
    </row>
    <row r="208" spans="1:5" x14ac:dyDescent="0.3">
      <c r="A208" s="51" t="s">
        <v>166</v>
      </c>
      <c r="B208" s="52" cm="1">
        <f t="array" ref="B208">LOOKUP(9^9,1*MID('Database S1'!D256&amp;"#",COLUMN('Database S1'!256:256),4))</f>
        <v>1999</v>
      </c>
      <c r="C208" s="58">
        <v>6</v>
      </c>
      <c r="D208" s="62">
        <v>2758.0456059300659</v>
      </c>
      <c r="E208" s="62">
        <v>2910.961225792722</v>
      </c>
    </row>
    <row r="209" spans="1:5" x14ac:dyDescent="0.3">
      <c r="A209" s="51" t="s">
        <v>166</v>
      </c>
      <c r="B209" s="52" cm="1">
        <f t="array" ref="B209">LOOKUP(9^9,1*MID('Database S1'!D257&amp;"#",COLUMN('Database S1'!257:257),4))</f>
        <v>2000</v>
      </c>
      <c r="C209" s="58">
        <v>7</v>
      </c>
      <c r="D209" s="62">
        <v>2543.9911104847201</v>
      </c>
      <c r="E209" s="62">
        <v>2987.1524566597295</v>
      </c>
    </row>
    <row r="210" spans="1:5" x14ac:dyDescent="0.3">
      <c r="A210" s="51" t="s">
        <v>166</v>
      </c>
      <c r="B210" s="52" cm="1">
        <f t="array" ref="B210">LOOKUP(9^9,1*MID('Database S1'!D258&amp;"#",COLUMN('Database S1'!258:258),4))</f>
        <v>2001</v>
      </c>
      <c r="C210" s="58">
        <v>8</v>
      </c>
      <c r="D210" s="62">
        <v>3442.7697048447494</v>
      </c>
      <c r="E210" s="62">
        <v>3144.7070450526503</v>
      </c>
    </row>
    <row r="211" spans="1:5" x14ac:dyDescent="0.3">
      <c r="A211" s="51" t="s">
        <v>166</v>
      </c>
      <c r="B211" s="52" cm="1">
        <f t="array" ref="B211">LOOKUP(9^9,1*MID('Database S1'!D259&amp;"#",COLUMN('Database S1'!259:259),4))</f>
        <v>2002</v>
      </c>
      <c r="C211" s="58">
        <v>9</v>
      </c>
      <c r="D211" s="62">
        <v>3053</v>
      </c>
      <c r="E211" s="62">
        <v>3590.6</v>
      </c>
    </row>
    <row r="212" spans="1:5" x14ac:dyDescent="0.3">
      <c r="A212" s="51" t="s">
        <v>166</v>
      </c>
      <c r="B212" s="52" cm="1">
        <f t="array" ref="B212">LOOKUP(9^9,1*MID('Database S1'!D260&amp;"#",COLUMN('Database S1'!260:260),4))</f>
        <v>2003</v>
      </c>
      <c r="C212" s="58">
        <v>10</v>
      </c>
      <c r="D212" s="62">
        <v>2999.1616963224728</v>
      </c>
      <c r="E212" s="62">
        <v>3075.6188097309473</v>
      </c>
    </row>
    <row r="213" spans="1:5" x14ac:dyDescent="0.3">
      <c r="A213" s="51" t="s">
        <v>167</v>
      </c>
      <c r="B213" s="52" cm="1">
        <f t="array" ref="B213">LOOKUP(9^9,1*MID('Database S1'!D262&amp;"#",COLUMN('Database S1'!262:262),4))</f>
        <v>1995</v>
      </c>
      <c r="C213" s="58">
        <v>2</v>
      </c>
      <c r="D213" s="61">
        <v>2916.12</v>
      </c>
      <c r="E213" s="61">
        <v>3495.68</v>
      </c>
    </row>
    <row r="214" spans="1:5" x14ac:dyDescent="0.3">
      <c r="A214" s="51" t="s">
        <v>167</v>
      </c>
      <c r="B214" s="52" cm="1">
        <f t="array" ref="B214">LOOKUP(9^9,1*MID('Database S1'!D263&amp;"#",COLUMN('Database S1'!263:263),4))</f>
        <v>1996</v>
      </c>
      <c r="C214" s="58">
        <v>3</v>
      </c>
      <c r="D214" s="61">
        <v>3256</v>
      </c>
      <c r="E214" s="61">
        <v>3688</v>
      </c>
    </row>
    <row r="215" spans="1:5" x14ac:dyDescent="0.3">
      <c r="A215" s="51" t="s">
        <v>167</v>
      </c>
      <c r="B215" s="52" cm="1">
        <f t="array" ref="B215">LOOKUP(9^9,1*MID('Database S1'!D264&amp;"#",COLUMN('Database S1'!264:264),4))</f>
        <v>1997</v>
      </c>
      <c r="C215" s="58">
        <v>4</v>
      </c>
      <c r="D215" s="61">
        <v>2724.7254821791225</v>
      </c>
      <c r="E215" s="61">
        <v>2995.5162925584596</v>
      </c>
    </row>
    <row r="216" spans="1:5" x14ac:dyDescent="0.3">
      <c r="A216" s="51" t="s">
        <v>167</v>
      </c>
      <c r="B216" s="52" cm="1">
        <f t="array" ref="B216">LOOKUP(9^9,1*MID('Database S1'!D265&amp;"#",COLUMN('Database S1'!265:265),4))</f>
        <v>1998</v>
      </c>
      <c r="C216" s="58">
        <v>5</v>
      </c>
      <c r="D216" s="62">
        <v>3233.3560680284081</v>
      </c>
      <c r="E216" s="62">
        <v>3405.9026852825459</v>
      </c>
    </row>
    <row r="217" spans="1:5" x14ac:dyDescent="0.3">
      <c r="A217" s="51" t="s">
        <v>167</v>
      </c>
      <c r="B217" s="52" cm="1">
        <f t="array" ref="B217">LOOKUP(9^9,1*MID('Database S1'!D266&amp;"#",COLUMN('Database S1'!266:266),4))</f>
        <v>1999</v>
      </c>
      <c r="C217" s="58">
        <v>6</v>
      </c>
      <c r="D217" s="62">
        <v>2758.6142562411774</v>
      </c>
      <c r="E217" s="62">
        <v>3153.0657275464396</v>
      </c>
    </row>
    <row r="218" spans="1:5" x14ac:dyDescent="0.3">
      <c r="A218" s="51" t="s">
        <v>167</v>
      </c>
      <c r="B218" s="52" cm="1">
        <f t="array" ref="B218">LOOKUP(9^9,1*MID('Database S1'!D267&amp;"#",COLUMN('Database S1'!267:267),4))</f>
        <v>2000</v>
      </c>
      <c r="C218" s="58">
        <v>7</v>
      </c>
      <c r="D218" s="62">
        <v>2630.0517133319736</v>
      </c>
      <c r="E218" s="62">
        <v>2434.3774539721317</v>
      </c>
    </row>
    <row r="219" spans="1:5" x14ac:dyDescent="0.3">
      <c r="A219" s="51" t="s">
        <v>167</v>
      </c>
      <c r="B219" s="52" cm="1">
        <f t="array" ref="B219">LOOKUP(9^9,1*MID('Database S1'!D268&amp;"#",COLUMN('Database S1'!268:268),4))</f>
        <v>2001</v>
      </c>
      <c r="C219" s="58">
        <v>8</v>
      </c>
      <c r="D219" s="61">
        <v>3528.4659019930164</v>
      </c>
      <c r="E219" s="61">
        <v>3571.5582287689081</v>
      </c>
    </row>
    <row r="220" spans="1:5" x14ac:dyDescent="0.3">
      <c r="A220" s="51" t="s">
        <v>167</v>
      </c>
      <c r="B220" s="52" cm="1">
        <f t="array" ref="B220">LOOKUP(9^9,1*MID('Database S1'!D269&amp;"#",COLUMN('Database S1'!269:269),4))</f>
        <v>2002</v>
      </c>
      <c r="C220" s="58">
        <v>9</v>
      </c>
      <c r="D220" s="62">
        <v>3209</v>
      </c>
      <c r="E220" s="62">
        <v>3456.1</v>
      </c>
    </row>
    <row r="221" spans="1:5" x14ac:dyDescent="0.3">
      <c r="A221" s="51" t="s">
        <v>167</v>
      </c>
      <c r="B221" s="52" cm="1">
        <f t="array" ref="B221">LOOKUP(9^9,1*MID('Database S1'!D270&amp;"#",COLUMN('Database S1'!270:270),4))</f>
        <v>2003</v>
      </c>
      <c r="C221" s="58">
        <v>10</v>
      </c>
      <c r="D221" s="62">
        <v>2993.0588633685452</v>
      </c>
      <c r="E221" s="62">
        <v>3235.600890187407</v>
      </c>
    </row>
    <row r="222" spans="1:5" x14ac:dyDescent="0.3">
      <c r="A222" s="51" t="s">
        <v>55</v>
      </c>
      <c r="C222" s="58">
        <v>0</v>
      </c>
      <c r="D222" s="62">
        <v>1280</v>
      </c>
      <c r="E222" s="62">
        <v>1280</v>
      </c>
    </row>
    <row r="223" spans="1:5" x14ac:dyDescent="0.3">
      <c r="A223" s="51" t="s">
        <v>55</v>
      </c>
      <c r="C223" s="58">
        <v>0.25</v>
      </c>
      <c r="D223" s="62">
        <v>1205</v>
      </c>
      <c r="E223" s="62">
        <v>980</v>
      </c>
    </row>
    <row r="224" spans="1:5" x14ac:dyDescent="0.3">
      <c r="A224" s="51" t="s">
        <v>40</v>
      </c>
      <c r="B224" s="52" cm="1">
        <f t="array" ref="B224">LOOKUP(9^9,1*MID('Database S1'!D275&amp;"#",COLUMN('Database S1'!275:275),4))</f>
        <v>1992</v>
      </c>
      <c r="C224" s="58">
        <v>2.5</v>
      </c>
      <c r="D224" s="61">
        <v>2985.3</v>
      </c>
      <c r="E224" s="61">
        <v>2859.75</v>
      </c>
    </row>
    <row r="225" spans="1:5" x14ac:dyDescent="0.3">
      <c r="A225" s="51" t="s">
        <v>40</v>
      </c>
      <c r="B225" s="52" cm="1">
        <f t="array" ref="B225">LOOKUP(9^9,1*MID('Database S1'!D276&amp;"#",COLUMN('Database S1'!276:276),4))</f>
        <v>1996</v>
      </c>
      <c r="C225" s="58">
        <v>8</v>
      </c>
      <c r="D225" s="61">
        <v>2180.8500000000004</v>
      </c>
      <c r="E225" s="61">
        <v>2371.4999999999995</v>
      </c>
    </row>
    <row r="226" spans="1:5" x14ac:dyDescent="0.3">
      <c r="A226" s="56" t="s">
        <v>163</v>
      </c>
      <c r="B226" s="52" cm="1">
        <f t="array" ref="B226">LOOKUP(9^9,1*MID('Database S1'!D278&amp;"#",COLUMN('Database S1'!278:278),4))</f>
        <v>1991</v>
      </c>
      <c r="C226" s="58">
        <v>0</v>
      </c>
      <c r="D226" s="61">
        <v>296.54999999999995</v>
      </c>
      <c r="E226" s="61">
        <v>296.54999999999995</v>
      </c>
    </row>
    <row r="227" spans="1:5" x14ac:dyDescent="0.3">
      <c r="A227" s="56" t="s">
        <v>163</v>
      </c>
      <c r="B227" s="52" cm="1">
        <f t="array" ref="B227">LOOKUP(9^9,1*MID('Database S1'!D279&amp;"#",COLUMN('Database S1'!279:279),4))</f>
        <v>1991</v>
      </c>
      <c r="C227" s="58">
        <v>0.5</v>
      </c>
      <c r="D227" s="61">
        <v>241.5</v>
      </c>
      <c r="E227" s="61">
        <v>289.5</v>
      </c>
    </row>
    <row r="228" spans="1:5" x14ac:dyDescent="0.3">
      <c r="A228" s="54" t="s">
        <v>225</v>
      </c>
      <c r="B228" s="52" cm="1">
        <f t="array" ref="B228">LOOKUP(9^9,1*MID('Database S1'!D281&amp;"#",COLUMN('Database S1'!281:281),4))</f>
        <v>1995</v>
      </c>
      <c r="C228" s="58">
        <v>0</v>
      </c>
      <c r="D228" s="61">
        <v>1290</v>
      </c>
      <c r="E228" s="61">
        <v>1290</v>
      </c>
    </row>
    <row r="229" spans="1:5" x14ac:dyDescent="0.3">
      <c r="A229" s="54" t="s">
        <v>225</v>
      </c>
      <c r="B229" s="52" cm="1">
        <f t="array" ref="B229">LOOKUP(9^9,1*MID('Database S1'!D282&amp;"#",COLUMN('Database S1'!282:282),4))</f>
        <v>1998</v>
      </c>
      <c r="C229" s="58">
        <v>3.75</v>
      </c>
      <c r="D229" s="61">
        <v>1317.020371556282</v>
      </c>
      <c r="E229" s="61">
        <v>1471.3926514387131</v>
      </c>
    </row>
    <row r="230" spans="1:5" x14ac:dyDescent="0.3">
      <c r="A230" s="51" t="s">
        <v>224</v>
      </c>
      <c r="B230" s="52" cm="1">
        <f t="array" ref="B230">LOOKUP(9^9,1*MID('Database S1'!D284&amp;"#",COLUMN('Database S1'!284:284),4))</f>
        <v>1995</v>
      </c>
      <c r="C230" s="58">
        <v>0</v>
      </c>
      <c r="D230" s="61">
        <v>1290</v>
      </c>
      <c r="E230" s="61">
        <v>1290</v>
      </c>
    </row>
    <row r="231" spans="1:5" x14ac:dyDescent="0.3">
      <c r="A231" s="51" t="s">
        <v>224</v>
      </c>
      <c r="B231" s="52" cm="1">
        <f t="array" ref="B231">LOOKUP(9^9,1*MID('Database S1'!D285&amp;"#",COLUMN('Database S1'!285:285),4))</f>
        <v>1998</v>
      </c>
      <c r="C231" s="58">
        <v>3.75</v>
      </c>
      <c r="D231" s="61">
        <v>1481.5271943807602</v>
      </c>
      <c r="E231" s="61">
        <v>1546.9084709882736</v>
      </c>
    </row>
    <row r="232" spans="1:5" x14ac:dyDescent="0.3">
      <c r="A232" s="51" t="s">
        <v>223</v>
      </c>
      <c r="B232" s="52" cm="1">
        <f t="array" ref="B232">LOOKUP(9^9,1*MID('Database S1'!D287&amp;"#",COLUMN('Database S1'!287:287),4))</f>
        <v>1995</v>
      </c>
      <c r="C232" s="58">
        <v>0</v>
      </c>
      <c r="D232" s="61">
        <v>1310</v>
      </c>
      <c r="E232" s="61">
        <v>1310</v>
      </c>
    </row>
    <row r="233" spans="1:5" x14ac:dyDescent="0.3">
      <c r="A233" s="51" t="s">
        <v>223</v>
      </c>
      <c r="B233" s="52" cm="1">
        <f t="array" ref="B233">LOOKUP(9^9,1*MID('Database S1'!D288&amp;"#",COLUMN('Database S1'!288:288),4))</f>
        <v>1998</v>
      </c>
      <c r="C233" s="58">
        <v>3.75</v>
      </c>
      <c r="D233" s="61">
        <v>1166.8441371286654</v>
      </c>
      <c r="E233" s="61">
        <v>1214.1494333958249</v>
      </c>
    </row>
    <row r="234" spans="1:5" x14ac:dyDescent="0.3">
      <c r="A234" s="51" t="s">
        <v>222</v>
      </c>
      <c r="B234" s="52" cm="1">
        <f t="array" ref="B234">LOOKUP(9^9,1*MID('Database S1'!D290&amp;"#",COLUMN('Database S1'!290:290),4))</f>
        <v>1995</v>
      </c>
      <c r="C234" s="58">
        <v>0</v>
      </c>
      <c r="D234" s="61">
        <v>1310</v>
      </c>
      <c r="E234" s="61">
        <v>1310</v>
      </c>
    </row>
    <row r="235" spans="1:5" x14ac:dyDescent="0.3">
      <c r="A235" s="51" t="s">
        <v>222</v>
      </c>
      <c r="B235" s="52" cm="1">
        <f t="array" ref="B235">LOOKUP(9^9,1*MID('Database S1'!D291&amp;"#",COLUMN('Database S1'!291:291),4))</f>
        <v>1998</v>
      </c>
      <c r="C235" s="58">
        <v>3.75</v>
      </c>
      <c r="D235" s="61">
        <v>1120.1739564578374</v>
      </c>
      <c r="E235" s="61">
        <v>1183.4270073535138</v>
      </c>
    </row>
  </sheetData>
  <phoneticPr fontId="14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E02A-8721-49B6-B639-7B2DC96C196A}">
  <dimension ref="A1:A235"/>
  <sheetViews>
    <sheetView tabSelected="1" workbookViewId="0">
      <selection activeCell="F7" sqref="F7"/>
    </sheetView>
  </sheetViews>
  <sheetFormatPr baseColWidth="10" defaultRowHeight="12.5" x14ac:dyDescent="0.25"/>
  <sheetData>
    <row r="1" spans="1:1" x14ac:dyDescent="0.25">
      <c r="A1" t="str" cm="1">
        <f t="array" ref="A1:A235">'Database S1 clean'!A1:A235&amp;","&amp;'Database S1 clean'!B1:B235&amp;","&amp;'Database S1 clean'!C1:C235&amp;","&amp;'Database S1 clean'!D1:D235&amp;","&amp;'Database S1 clean'!E1:E235</f>
        <v>Experiment,Sample date (year),Time (years),ambient CO2,increased CO2</v>
      </c>
    </row>
    <row r="2" spans="1:1" x14ac:dyDescent="0.25">
      <c r="A2" t="str">
        <v>ArizonaFACE - wheat - high N,1995,0,1343.84,1228.4</v>
      </c>
    </row>
    <row r="3" spans="1:1" x14ac:dyDescent="0.25">
      <c r="A3" t="str">
        <v>ArizonaFACE - wheat - high N,1996,0.5,1363.08,1305.36</v>
      </c>
    </row>
    <row r="4" spans="1:1" x14ac:dyDescent="0.25">
      <c r="A4" t="str">
        <v>ArizonaFACE - wheat - high N,1996,1,1253.56,1263.92</v>
      </c>
    </row>
    <row r="5" spans="1:1" x14ac:dyDescent="0.25">
      <c r="A5" t="str">
        <v>ArizonaFACE - wheat - high N,1997,1.5,1258,1400.08</v>
      </c>
    </row>
    <row r="6" spans="1:1" x14ac:dyDescent="0.25">
      <c r="A6" t="str">
        <v>Biosphere 2,1999,0,5950,6362.43421052631</v>
      </c>
    </row>
    <row r="7" spans="1:1" x14ac:dyDescent="0.25">
      <c r="A7" t="str">
        <v>Biosphere 3,2000,1,5253.57142857143,4735.13157894737</v>
      </c>
    </row>
    <row r="8" spans="1:1" x14ac:dyDescent="0.25">
      <c r="A8" t="str">
        <v>Biosphere 4,2001,2,6084.09090909091,4784.76608187134</v>
      </c>
    </row>
    <row r="9" spans="1:1" x14ac:dyDescent="0.25">
      <c r="A9" t="str">
        <v>Biosphere 5,2002,3,5470,4063.78947368421</v>
      </c>
    </row>
    <row r="10" spans="1:1" x14ac:dyDescent="0.25">
      <c r="A10" t="str">
        <v>Biosphere 6,2003,4,5335,4220.35087719298</v>
      </c>
    </row>
    <row r="11" spans="1:1" x14ac:dyDescent="0.25">
      <c r="A11" t="str">
        <v>China FACE - low N,2008,3.66,1936.62,2192.4</v>
      </c>
    </row>
    <row r="12" spans="1:1" x14ac:dyDescent="0.25">
      <c r="A12" t="str">
        <v>China FACE - low N,2008,4,1936.62,2122.8</v>
      </c>
    </row>
    <row r="13" spans="1:1" x14ac:dyDescent="0.25">
      <c r="A13" t="str">
        <v>China FACE - high N,2008,3.66,1926.18,2134.98</v>
      </c>
    </row>
    <row r="14" spans="1:1" x14ac:dyDescent="0.25">
      <c r="A14" t="str">
        <v>China FACE - high N,2008,4,1936.62,2105.4</v>
      </c>
    </row>
    <row r="15" spans="1:1" x14ac:dyDescent="0.25">
      <c r="A15" t="str">
        <v>China OTC - low N,2005,0.33,1103.17123287671,1168.46153846154</v>
      </c>
    </row>
    <row r="16" spans="1:1" x14ac:dyDescent="0.25">
      <c r="A16" t="str">
        <v>China OTC - low N,2005,0.666,1035.6301369863,1096.92307692308</v>
      </c>
    </row>
    <row r="17" spans="1:1" x14ac:dyDescent="0.25">
      <c r="A17" t="str">
        <v>China OTC - low N,2006,1,1936.17808219178,2384.61538461538</v>
      </c>
    </row>
    <row r="18" spans="1:1" x14ac:dyDescent="0.25">
      <c r="A18" t="str">
        <v>China OTC - low N,2006,1.33,2318.91095890411,2217.69230769231</v>
      </c>
    </row>
    <row r="19" spans="1:1" x14ac:dyDescent="0.25">
      <c r="A19" t="str">
        <v>China OTC - low N,2006,1.66,2060.00342465753,2050.76923076923</v>
      </c>
    </row>
    <row r="20" spans="1:1" x14ac:dyDescent="0.25">
      <c r="A20" t="str">
        <v>China OTC - low N,2007,2,2431.47945205479,2301.15384615385</v>
      </c>
    </row>
    <row r="21" spans="1:1" x14ac:dyDescent="0.25">
      <c r="A21" t="str">
        <v>China OTC - low N,2007,2.33,2262.62671232877,2360.76923076923</v>
      </c>
    </row>
    <row r="22" spans="1:1" x14ac:dyDescent="0.25">
      <c r="A22" t="str">
        <v>China OTC - low N,2007,2.66,2116.28767123288,2158.07692307692</v>
      </c>
    </row>
    <row r="23" spans="1:1" x14ac:dyDescent="0.25">
      <c r="A23" t="str">
        <v>China OTC - low N,2008,3,3624.70547945206,3314.61538461538</v>
      </c>
    </row>
    <row r="24" spans="1:1" x14ac:dyDescent="0.25">
      <c r="A24" t="str">
        <v>China OTC - low N,2008,3.33,3253.22945205479,3278.84615384615</v>
      </c>
    </row>
    <row r="25" spans="1:1" x14ac:dyDescent="0.25">
      <c r="A25" t="str">
        <v>China OTC - low N,2008,3.66,3287,3410</v>
      </c>
    </row>
    <row r="26" spans="1:1" x14ac:dyDescent="0.25">
      <c r="A26" t="str">
        <v>China OTC - high N,2005,0.33,1200.70588235294,1198.06779661017</v>
      </c>
    </row>
    <row r="27" spans="1:1" x14ac:dyDescent="0.25">
      <c r="A27" t="str">
        <v>China OTC - high N,2005,0.666,921.970588235294,1409.49152542373</v>
      </c>
    </row>
    <row r="28" spans="1:1" x14ac:dyDescent="0.25">
      <c r="A28" t="str">
        <v>China OTC - high N,2006,1,1929.70588235294,2372.64406779661</v>
      </c>
    </row>
    <row r="29" spans="1:1" x14ac:dyDescent="0.25">
      <c r="A29" t="str">
        <v>China OTC - high N,2006,1.33,1951.14705882353,2513.59322033898</v>
      </c>
    </row>
    <row r="30" spans="1:1" x14ac:dyDescent="0.25">
      <c r="A30" t="str">
        <v>China OTC - high N,2006,1.66,1586.64705882353,3053.89830508475</v>
      </c>
    </row>
    <row r="31" spans="1:1" x14ac:dyDescent="0.25">
      <c r="A31" t="str">
        <v>China OTC - high N,2007,2,2015.47058823529,3030.40677966102</v>
      </c>
    </row>
    <row r="32" spans="1:1" x14ac:dyDescent="0.25">
      <c r="A32" t="str">
        <v>China OTC - high N,2007,2.33,2272.76470588235,2725.01694915254</v>
      </c>
    </row>
    <row r="33" spans="1:1" x14ac:dyDescent="0.25">
      <c r="A33" t="str">
        <v>China OTC - high N,2007,2.66,2187,2701.52542372881</v>
      </c>
    </row>
    <row r="34" spans="1:1" x14ac:dyDescent="0.25">
      <c r="A34" t="str">
        <v>China OTC - high N,2008,3,3602.11764705882,3946.57627118644</v>
      </c>
    </row>
    <row r="35" spans="1:1" x14ac:dyDescent="0.25">
      <c r="A35" t="str">
        <v>China OTC - high N,2008,3.33,3580.67647058824,4169.74576271186</v>
      </c>
    </row>
    <row r="36" spans="1:1" x14ac:dyDescent="0.25">
      <c r="A36" t="str">
        <v>China OTC - high N,2008,3.66,3645,4158</v>
      </c>
    </row>
    <row r="37" spans="1:1" x14ac:dyDescent="0.25">
      <c r="A37" t="str">
        <v>FACTS I,1996,0,1977,2142</v>
      </c>
    </row>
    <row r="38" spans="1:1" x14ac:dyDescent="0.25">
      <c r="A38" t="str">
        <v>FACTS I,1999,3.17,1902,2208</v>
      </c>
    </row>
    <row r="39" spans="1:1" x14ac:dyDescent="0.25">
      <c r="A39" t="str">
        <v>FACTS I,2002,6,2407,2734</v>
      </c>
    </row>
    <row r="40" spans="1:1" x14ac:dyDescent="0.25">
      <c r="A40" t="str">
        <v>FACTS I,2006,9,2164,2096</v>
      </c>
    </row>
    <row r="41" spans="1:1" x14ac:dyDescent="0.25">
      <c r="A41" t="str">
        <v>FACTS II - Aspen,2001,4,3575.07,3562.4</v>
      </c>
    </row>
    <row r="42" spans="1:1" x14ac:dyDescent="0.25">
      <c r="A42" t="str">
        <v>FACTS II - Aspen,2003,6,3625.22,4434.77</v>
      </c>
    </row>
    <row r="43" spans="1:1" x14ac:dyDescent="0.25">
      <c r="A43" t="str">
        <v>FACTS II - Aspen,2004,7,3235.48,3242.64</v>
      </c>
    </row>
    <row r="44" spans="1:1" x14ac:dyDescent="0.25">
      <c r="A44" t="str">
        <v>FACTS II - Aspen,2005,8,3741.46,3506.22</v>
      </c>
    </row>
    <row r="45" spans="1:1" x14ac:dyDescent="0.25">
      <c r="A45" t="str">
        <v>FACTS II - Aspen,2006,9,4243.47,3840.68</v>
      </c>
    </row>
    <row r="46" spans="1:1" x14ac:dyDescent="0.25">
      <c r="A46" t="str">
        <v>FACTS II - Aspen,2007,10,4373.51,3760.06</v>
      </c>
    </row>
    <row r="47" spans="1:1" x14ac:dyDescent="0.25">
      <c r="A47" t="str">
        <v>FACTS II - Aspen,2008,11,5118.87,3267.47</v>
      </c>
    </row>
    <row r="48" spans="1:1" x14ac:dyDescent="0.25">
      <c r="A48" t="str">
        <v>FACTS II - Aspen (+O3),2001,4,3192.54,3199.43</v>
      </c>
    </row>
    <row r="49" spans="1:1" x14ac:dyDescent="0.25">
      <c r="A49" t="str">
        <v>FACTS II - Aspen (+O3),2003,6,3080.8,3433.24</v>
      </c>
    </row>
    <row r="50" spans="1:1" x14ac:dyDescent="0.25">
      <c r="A50" t="str">
        <v>FACTS II - Aspen (+O3),2004,7,3418.36,2804.18</v>
      </c>
    </row>
    <row r="51" spans="1:1" x14ac:dyDescent="0.25">
      <c r="A51" t="str">
        <v>FACTS II - Aspen (+O3),2005,8,3886.14,2889.98</v>
      </c>
    </row>
    <row r="52" spans="1:1" x14ac:dyDescent="0.25">
      <c r="A52" t="str">
        <v>FACTS II - Aspen (+O3),2006,9,4072.97,3444.45</v>
      </c>
    </row>
    <row r="53" spans="1:1" x14ac:dyDescent="0.25">
      <c r="A53" t="str">
        <v>FACTS II - Aspen (+O3),2007,10,4382.11,3268.49</v>
      </c>
    </row>
    <row r="54" spans="1:1" x14ac:dyDescent="0.25">
      <c r="A54" t="str">
        <v>FACTS II - Aspen (+O3),2008,11,4782.79,3140.94</v>
      </c>
    </row>
    <row r="55" spans="1:1" x14ac:dyDescent="0.25">
      <c r="A55" t="str">
        <v>FACTS II - Aspen/Birch,2001,4,3256.05,3816.81</v>
      </c>
    </row>
    <row r="56" spans="1:1" x14ac:dyDescent="0.25">
      <c r="A56" t="str">
        <v>FACTS II - Aspen/Birch,2003,6,3347.32,3274.32</v>
      </c>
    </row>
    <row r="57" spans="1:1" x14ac:dyDescent="0.25">
      <c r="A57" t="str">
        <v>FACTS II - Aspen/Birch,2004,7,3407.67,3457.47</v>
      </c>
    </row>
    <row r="58" spans="1:1" x14ac:dyDescent="0.25">
      <c r="A58" t="str">
        <v>FACTS II - Aspen/Birch,2005,8,3652.93,3436.28</v>
      </c>
    </row>
    <row r="59" spans="1:1" x14ac:dyDescent="0.25">
      <c r="A59" t="str">
        <v>FACTS II - Aspen/Birch,2006,9,4433,4196.18</v>
      </c>
    </row>
    <row r="60" spans="1:1" x14ac:dyDescent="0.25">
      <c r="A60" t="str">
        <v>FACTS II - Aspen/Birch,2007,10,4124.99,3831.59</v>
      </c>
    </row>
    <row r="61" spans="1:1" x14ac:dyDescent="0.25">
      <c r="A61" t="str">
        <v>FACTS II - Aspen/Birch,2008,11,3483.65,3946.42</v>
      </c>
    </row>
    <row r="62" spans="1:1" x14ac:dyDescent="0.25">
      <c r="A62" t="str">
        <v>FACTS II - Aspen/Birch (+O3),2001,4,3305.46,3120.98</v>
      </c>
    </row>
    <row r="63" spans="1:1" x14ac:dyDescent="0.25">
      <c r="A63" t="str">
        <v>FACTS II - Aspen/Birch (+O3),2003,6,4104.62,3798.11</v>
      </c>
    </row>
    <row r="64" spans="1:1" x14ac:dyDescent="0.25">
      <c r="A64" t="str">
        <v>FACTS II - Aspen/Birch (+O3),2004,7,2942.85,3255.45</v>
      </c>
    </row>
    <row r="65" spans="1:1" x14ac:dyDescent="0.25">
      <c r="A65" t="str">
        <v>FACTS II - Aspen/Birch (+O3),2005,8,3577.59,3350.95</v>
      </c>
    </row>
    <row r="66" spans="1:1" x14ac:dyDescent="0.25">
      <c r="A66" t="str">
        <v>FACTS II - Aspen/Birch (+O3),2006,9,4083.14,4063.81</v>
      </c>
    </row>
    <row r="67" spans="1:1" x14ac:dyDescent="0.25">
      <c r="A67" t="str">
        <v>FACTS II - Aspen/Birch (+O3),2007,10,3909.27,4289.8</v>
      </c>
    </row>
    <row r="68" spans="1:1" x14ac:dyDescent="0.25">
      <c r="A68" t="str">
        <v>FACTS II - Aspen/Birch (+O3),2008,11,4113.33,3849.28</v>
      </c>
    </row>
    <row r="69" spans="1:1" x14ac:dyDescent="0.25">
      <c r="A69" t="str">
        <v>FACTS II - Aspen/Mapel,2001,4,2908.2,3541.12</v>
      </c>
    </row>
    <row r="70" spans="1:1" x14ac:dyDescent="0.25">
      <c r="A70" t="str">
        <v>FACTS II - Aspen/Mapel,2003,6,3327.21,3185.62</v>
      </c>
    </row>
    <row r="71" spans="1:1" x14ac:dyDescent="0.25">
      <c r="A71" t="str">
        <v>FACTS II - Aspen/Mapel,2004,7,3134.93,3269.54</v>
      </c>
    </row>
    <row r="72" spans="1:1" x14ac:dyDescent="0.25">
      <c r="A72" t="str">
        <v>FACTS II - Aspen/Mapel,2005,8,4205.96,3959.59</v>
      </c>
    </row>
    <row r="73" spans="1:1" x14ac:dyDescent="0.25">
      <c r="A73" t="str">
        <v>FACTS II - Aspen/Mapel,2006,9,4022.99,3849.77</v>
      </c>
    </row>
    <row r="74" spans="1:1" x14ac:dyDescent="0.25">
      <c r="A74" t="str">
        <v>FACTS II - Aspen/Mapel,2007,10,4013.86,4450.25</v>
      </c>
    </row>
    <row r="75" spans="1:1" x14ac:dyDescent="0.25">
      <c r="A75" t="str">
        <v>FACTS II - Aspen/Mapel,2008,11,3947.76,4674.97</v>
      </c>
    </row>
    <row r="76" spans="1:1" x14ac:dyDescent="0.25">
      <c r="A76" t="str">
        <v>FACTS II - Aspen/Mapel (+O3),2001,4,3449.08,3333.9</v>
      </c>
    </row>
    <row r="77" spans="1:1" x14ac:dyDescent="0.25">
      <c r="A77" t="str">
        <v>FACTS II - Aspen/Mapel (+O3),2003,6,3512.41,2960.93</v>
      </c>
    </row>
    <row r="78" spans="1:1" x14ac:dyDescent="0.25">
      <c r="A78" t="str">
        <v>FACTS II - Aspen/Mapel (+O3),2004,7,3320.87,3240.07</v>
      </c>
    </row>
    <row r="79" spans="1:1" x14ac:dyDescent="0.25">
      <c r="A79" t="str">
        <v>FACTS II - Aspen/Mapel (+O3),2005,8,3564.09,3375.91</v>
      </c>
    </row>
    <row r="80" spans="1:1" x14ac:dyDescent="0.25">
      <c r="A80" t="str">
        <v>FACTS II - Aspen/Mapel (+O3),2006,9,4115,3739.11</v>
      </c>
    </row>
    <row r="81" spans="1:1" x14ac:dyDescent="0.25">
      <c r="A81" t="str">
        <v>FACTS II - Aspen/Mapel (+O3),2007,10,3982.34,3737.1</v>
      </c>
    </row>
    <row r="82" spans="1:1" x14ac:dyDescent="0.25">
      <c r="A82" t="str">
        <v>FACTS II - Aspen/Mapel (+O3),2008,11,4093.18,3722.54</v>
      </c>
    </row>
    <row r="83" spans="1:1" x14ac:dyDescent="0.25">
      <c r="A83" t="str">
        <v>GiFACE,1998,0,3420,3528</v>
      </c>
    </row>
    <row r="84" spans="1:1" x14ac:dyDescent="0.25">
      <c r="A84" t="str">
        <v>GiFACE,2007,9.08333333333333,3150,3096</v>
      </c>
    </row>
    <row r="85" spans="1:1" x14ac:dyDescent="0.25">
      <c r="A85" t="str">
        <v>Hohenheim,2004,2,1725,1767</v>
      </c>
    </row>
    <row r="86" spans="1:1" x14ac:dyDescent="0.25">
      <c r="A86" t="str">
        <v>Hohenheim,2004,2.5,1707,1641</v>
      </c>
    </row>
    <row r="87" spans="1:1" x14ac:dyDescent="0.25">
      <c r="A87" t="str">
        <v>Hohenheim,2005,3,1805,1744</v>
      </c>
    </row>
    <row r="88" spans="1:1" x14ac:dyDescent="0.25">
      <c r="A88" t="str">
        <v>Hohenheim,2005,3.5,1567,1588</v>
      </c>
    </row>
    <row r="89" spans="1:1" x14ac:dyDescent="0.25">
      <c r="A89" t="str">
        <v>Hohenheim,2006,4,1680,1717</v>
      </c>
    </row>
    <row r="90" spans="1:1" x14ac:dyDescent="0.25">
      <c r="A90" t="str">
        <v>Hohenheim,2006,4.5,1721,1763</v>
      </c>
    </row>
    <row r="91" spans="1:1" x14ac:dyDescent="0.25">
      <c r="A91" t="str">
        <v>Jasper Ridge - sandstone,1992,0,2646,2646</v>
      </c>
    </row>
    <row r="92" spans="1:1" x14ac:dyDescent="0.25">
      <c r="A92" t="str">
        <v>Jasper Ridge - sandstone,1993,1.41,2645.66929133858,2354.33070866142</v>
      </c>
    </row>
    <row r="93" spans="1:1" x14ac:dyDescent="0.25">
      <c r="A93" t="str">
        <v>Jasper Ridge - sandstone,1994,2.41,2251.96850393701,2338.58267716535</v>
      </c>
    </row>
    <row r="94" spans="1:1" x14ac:dyDescent="0.25">
      <c r="A94" t="str">
        <v>Jasper Ridge - sandstone,1995,3.41,2314.96062992126,2314.96062992126</v>
      </c>
    </row>
    <row r="95" spans="1:1" x14ac:dyDescent="0.25">
      <c r="A95" t="str">
        <v>Jasper Ridge - sandstone,1996,4.41,2497,2486</v>
      </c>
    </row>
    <row r="96" spans="1:1" x14ac:dyDescent="0.25">
      <c r="A96" t="str">
        <v>Jasper Ridge - sandstone,1997,5.41,2612,2750</v>
      </c>
    </row>
    <row r="97" spans="1:1" x14ac:dyDescent="0.25">
      <c r="A97" t="str">
        <v>JRGCE - Control,2000,2,2383.74352914577,2344.24487919273</v>
      </c>
    </row>
    <row r="98" spans="1:1" x14ac:dyDescent="0.25">
      <c r="A98" t="str">
        <v>JRGCE - Control,2006,8,2427.8607817376,2173.41249020178</v>
      </c>
    </row>
    <row r="99" spans="1:1" x14ac:dyDescent="0.25">
      <c r="A99" t="str">
        <v>JRGCE - Burn,2000,2,2295.96311693709,2496.82108467828</v>
      </c>
    </row>
    <row r="100" spans="1:1" x14ac:dyDescent="0.25">
      <c r="A100" t="str">
        <v>JRGCE - Burn,2006,8,2544.48291535818,2268.83059952771</v>
      </c>
    </row>
    <row r="101" spans="1:1" x14ac:dyDescent="0.25">
      <c r="A101" t="str">
        <v>JRGCE - N,2000,2,2247.69288532535,2380.91938643096</v>
      </c>
    </row>
    <row r="102" spans="1:1" x14ac:dyDescent="0.25">
      <c r="A102" t="str">
        <v>JRGCE - N,2006,8,2551.5509234564,2328.90866836256</v>
      </c>
    </row>
    <row r="103" spans="1:1" x14ac:dyDescent="0.25">
      <c r="A103" t="str">
        <v>JRGCE - N x Burn,2000,2,2359.15936795258,2424.66101797247</v>
      </c>
    </row>
    <row r="104" spans="1:1" x14ac:dyDescent="0.25">
      <c r="A104" t="str">
        <v>JRGCE - N x Burn,2006,8,2528.57989713719,2226.42255093841</v>
      </c>
    </row>
    <row r="105" spans="1:1" x14ac:dyDescent="0.25">
      <c r="A105" t="str">
        <v>JRGCE - Water,2000,2,2292.47938283001,2268.04943113261</v>
      </c>
    </row>
    <row r="106" spans="1:1" x14ac:dyDescent="0.25">
      <c r="A106" t="str">
        <v>JRGCE - Water,2006,8,2311.23864811702,2085.06238897407</v>
      </c>
    </row>
    <row r="107" spans="1:1" x14ac:dyDescent="0.25">
      <c r="A107" t="str">
        <v>JRGCE - Water x Burn,2000,2,2393.88201854779,2563.04579165088</v>
      </c>
    </row>
    <row r="108" spans="1:1" x14ac:dyDescent="0.25">
      <c r="A108" t="str">
        <v>JRGCE - Water x Burn,2006,8,2396.05474529562,2300.63663596969</v>
      </c>
    </row>
    <row r="109" spans="1:1" x14ac:dyDescent="0.25">
      <c r="A109" t="str">
        <v>JRGCE - Water x N,2000,2,2192.72580269627,2263.72679461109</v>
      </c>
    </row>
    <row r="110" spans="1:1" x14ac:dyDescent="0.25">
      <c r="A110" t="str">
        <v>JRGCE - Water x N,2006,8,2625.76500848768,2441.99679793403</v>
      </c>
    </row>
    <row r="111" spans="1:1" x14ac:dyDescent="0.25">
      <c r="A111" t="str">
        <v>JRGCE - Water x N x Burn,2000,2,2251.40971995568,2568.69339236606</v>
      </c>
    </row>
    <row r="112" spans="1:1" x14ac:dyDescent="0.25">
      <c r="A112" t="str">
        <v>JRGCE - Water x N x Burn,2006,8,2231.72355701207,2385.4527331483</v>
      </c>
    </row>
    <row r="113" spans="1:1" x14ac:dyDescent="0.25">
      <c r="A113" t="str">
        <v>JRGCE - Heat,2000,2,2298.12383734422,2294.90743044408</v>
      </c>
    </row>
    <row r="114" spans="1:1" x14ac:dyDescent="0.25">
      <c r="A114" t="str">
        <v>JRGCE - Heat,2006,8,2385.4527331483,2438.46279388493</v>
      </c>
    </row>
    <row r="115" spans="1:1" x14ac:dyDescent="0.25">
      <c r="A115" t="str">
        <v>JRGCE - Heat x N,2000,2,2287.7793129353,2454.29471731008</v>
      </c>
    </row>
    <row r="116" spans="1:1" x14ac:dyDescent="0.25">
      <c r="A116" t="str">
        <v>JRGCE - Heat x N,2006,8,2282.96661572415,2449.06480603225</v>
      </c>
    </row>
    <row r="117" spans="1:1" x14ac:dyDescent="0.25">
      <c r="A117" t="str">
        <v>JRGCE - Heat x Water,2000,2,2326.79559997743,2309.91366584067</v>
      </c>
    </row>
    <row r="118" spans="1:1" x14ac:dyDescent="0.25">
      <c r="A118" t="str">
        <v>JRGCE - Heat x Water,2006,8,2074.46037682674,2413.72476554117</v>
      </c>
    </row>
    <row r="119" spans="1:1" x14ac:dyDescent="0.25">
      <c r="A119" t="str">
        <v>JRGCE - Heat x Water x N,2000,2,2393.20797432551,2453.4790931983</v>
      </c>
    </row>
    <row r="120" spans="1:1" x14ac:dyDescent="0.25">
      <c r="A120" t="str">
        <v>JRGCE - Heat x Water x N,2006,8,2109.80041731783,2406.65675744295</v>
      </c>
    </row>
    <row r="121" spans="1:1" x14ac:dyDescent="0.25">
      <c r="A121" t="str">
        <v>Merritt Island,1996,0.624229979466119,1209.32013289157,1335.01911609036</v>
      </c>
    </row>
    <row r="122" spans="1:1" x14ac:dyDescent="0.25">
      <c r="A122" t="str">
        <v>Merritt Island,1998,2.08898015058179,1130.50146446809,1220.06297692</v>
      </c>
    </row>
    <row r="123" spans="1:1" x14ac:dyDescent="0.25">
      <c r="A123" t="str">
        <v>Merritt Island,1998,2.17111567419576,1263.55959839177,1291.71544697029</v>
      </c>
    </row>
    <row r="124" spans="1:1" x14ac:dyDescent="0.25">
      <c r="A124" t="str">
        <v>Merritt Island,1998,2.31074606433949,1356.10980257947,1280.81924477758</v>
      </c>
    </row>
    <row r="125" spans="1:1" x14ac:dyDescent="0.25">
      <c r="A125" t="str">
        <v>Merritt Island,1998,2.54620123203285,1733.89594077118,1567.26494958637</v>
      </c>
    </row>
    <row r="126" spans="1:1" x14ac:dyDescent="0.25">
      <c r="A126" t="str">
        <v>Merritt Island,1999,3.35660506502396,1781.74208498601,1712.49281796454</v>
      </c>
    </row>
    <row r="127" spans="1:1" x14ac:dyDescent="0.25">
      <c r="A127" t="str">
        <v>Merritt Island,2001,4.87063655030801,2191.1727411131,1941.45975311261</v>
      </c>
    </row>
    <row r="128" spans="1:1" x14ac:dyDescent="0.25">
      <c r="A128" t="str">
        <v>Merritt Island,2002,5.99863107460643,2099.46892453477,1740.70576405173</v>
      </c>
    </row>
    <row r="129" spans="1:1" x14ac:dyDescent="0.25">
      <c r="A129" t="str">
        <v>Merritt Island,2002,6,1999,1628</v>
      </c>
    </row>
    <row r="130" spans="1:1" x14ac:dyDescent="0.25">
      <c r="A130" t="str">
        <v>Merritt Island,2007,11,1512,1411.2</v>
      </c>
    </row>
    <row r="131" spans="1:1" x14ac:dyDescent="0.25">
      <c r="A131" t="str">
        <v>NewZealandFACE,1997,0,2685,2465</v>
      </c>
    </row>
    <row r="132" spans="1:1" x14ac:dyDescent="0.25">
      <c r="A132" t="str">
        <v>NewZealandFACE,1998,1,2650,2490</v>
      </c>
    </row>
    <row r="133" spans="1:1" x14ac:dyDescent="0.25">
      <c r="A133" t="str">
        <v>NewZealandFACE,1999,2,2655,2525</v>
      </c>
    </row>
    <row r="134" spans="1:1" x14ac:dyDescent="0.25">
      <c r="A134" t="str">
        <v>NewZealandFACE,2000,3,2675,2565</v>
      </c>
    </row>
    <row r="135" spans="1:1" x14ac:dyDescent="0.25">
      <c r="A135" t="str">
        <v>NewZealandFACE,2001,4,2515,2445</v>
      </c>
    </row>
    <row r="136" spans="1:1" x14ac:dyDescent="0.25">
      <c r="A136" t="str">
        <v>NewZealandFACE,2002,5,2585,2490</v>
      </c>
    </row>
    <row r="137" spans="1:1" x14ac:dyDescent="0.25">
      <c r="A137" t="str">
        <v>NewZealandFACE,2003,6,2518.75,2509.82142857143</v>
      </c>
    </row>
    <row r="138" spans="1:1" x14ac:dyDescent="0.25">
      <c r="A138" t="str">
        <v>NewZealandFACE,2004,7,2599.10714285714,2534.375</v>
      </c>
    </row>
    <row r="139" spans="1:1" x14ac:dyDescent="0.25">
      <c r="A139" t="str">
        <v>NewZealandFACE,2005,8,2659.375,2659.375</v>
      </c>
    </row>
    <row r="140" spans="1:1" x14ac:dyDescent="0.25">
      <c r="A140" t="str">
        <v>NewZealandFACE,2006,9,2657.14285714286,2721.875</v>
      </c>
    </row>
    <row r="141" spans="1:1" x14ac:dyDescent="0.25">
      <c r="A141" t="str">
        <v>NewZealandFACE,2007,10,2721.875,2822.32142857143</v>
      </c>
    </row>
    <row r="142" spans="1:1" x14ac:dyDescent="0.25">
      <c r="A142" t="str">
        <v>New Zealand Greenhouse,,0,2112.24489795918,2122.44897959184</v>
      </c>
    </row>
    <row r="143" spans="1:1" x14ac:dyDescent="0.25">
      <c r="A143" t="str">
        <v>New Zealand Greenhouse,,0.25,2122.44897959184,2142.85714285714</v>
      </c>
    </row>
    <row r="144" spans="1:1" x14ac:dyDescent="0.25">
      <c r="A144" t="str">
        <v>New Zealand Greenhouse,,0.5,1969.38775510204,1979.59183673469</v>
      </c>
    </row>
    <row r="145" spans="1:1" x14ac:dyDescent="0.25">
      <c r="A145" t="str">
        <v>New Zealand Greenhouse,,0.75,1969.38775510204,2000</v>
      </c>
    </row>
    <row r="146" spans="1:1" x14ac:dyDescent="0.25">
      <c r="A146" t="str">
        <v>New Zealand OTC - P. radiata,1994,0,100,100</v>
      </c>
    </row>
    <row r="147" spans="1:1" x14ac:dyDescent="0.25">
      <c r="A147" t="str">
        <v>New Zealand OTC - P. radiata,2000,6,411.688311688312,529.87012987013</v>
      </c>
    </row>
    <row r="148" spans="1:1" x14ac:dyDescent="0.25">
      <c r="A148" t="str">
        <v>New Zealand OTC - N. fusca,1994,0,100,100</v>
      </c>
    </row>
    <row r="149" spans="1:1" x14ac:dyDescent="0.25">
      <c r="A149" t="str">
        <v>New Zealand OTC - N. fusca,2000,6,2402.76976341604,3401.61569532602</v>
      </c>
    </row>
    <row r="150" spans="1:1" x14ac:dyDescent="0.25">
      <c r="A150" t="str">
        <v>ORNL FACE,1997,0,2671.7277486911,2791.09947643979</v>
      </c>
    </row>
    <row r="151" spans="1:1" x14ac:dyDescent="0.25">
      <c r="A151" t="str">
        <v>ORNL FACE,2000,2.42,2784.8167539267,2866.49214659686</v>
      </c>
    </row>
    <row r="152" spans="1:1" x14ac:dyDescent="0.25">
      <c r="A152" t="str">
        <v>ORNL FACE,2002,4.33,2730.3664921466,2990.89005235602</v>
      </c>
    </row>
    <row r="153" spans="1:1" x14ac:dyDescent="0.25">
      <c r="A153" t="str">
        <v>ORNL FACE,2009,11,3370,3850</v>
      </c>
    </row>
    <row r="154" spans="1:1" x14ac:dyDescent="0.25">
      <c r="A154" t="str">
        <v>Placerville - low N,1991,0,8400,8000</v>
      </c>
    </row>
    <row r="155" spans="1:1" x14ac:dyDescent="0.25">
      <c r="A155" t="str">
        <v>Placerville - low N,1993,1.75,7600,7600</v>
      </c>
    </row>
    <row r="156" spans="1:1" x14ac:dyDescent="0.25">
      <c r="A156" t="str">
        <v>Placerville - low N,1996,5.5,7400,7600</v>
      </c>
    </row>
    <row r="157" spans="1:1" x14ac:dyDescent="0.25">
      <c r="A157" t="str">
        <v>Placerville - medium N,1991,0,7800,7900</v>
      </c>
    </row>
    <row r="158" spans="1:1" x14ac:dyDescent="0.25">
      <c r="A158" t="str">
        <v>Placerville - medium N,1993,1.75,7700,7800</v>
      </c>
    </row>
    <row r="159" spans="1:1" x14ac:dyDescent="0.25">
      <c r="A159" t="str">
        <v>Placerville - medium N,1996,5.5,7400,8300</v>
      </c>
    </row>
    <row r="160" spans="1:1" x14ac:dyDescent="0.25">
      <c r="A160" t="str">
        <v>Placerville - high N,1991,0,8100,7500</v>
      </c>
    </row>
    <row r="161" spans="1:1" x14ac:dyDescent="0.25">
      <c r="A161" t="str">
        <v>Placerville - high N,1993,1.75,7500,8500</v>
      </c>
    </row>
    <row r="162" spans="1:1" x14ac:dyDescent="0.25">
      <c r="A162" t="str">
        <v>Placerville - high N,1996,5.5,7400,8100</v>
      </c>
    </row>
    <row r="163" spans="1:1" x14ac:dyDescent="0.25">
      <c r="A163" t="str">
        <v>POPFACE - alba,1999,0,1319.76666666667,1128.03333333333</v>
      </c>
    </row>
    <row r="164" spans="1:1" x14ac:dyDescent="0.25">
      <c r="A164" t="str">
        <v>POPFACE - alba,2000,1,1364.51833333333,1195.05833333333</v>
      </c>
    </row>
    <row r="165" spans="1:1" x14ac:dyDescent="0.25">
      <c r="A165" t="str">
        <v>POPFACE - alba,2001,2,1524.40835,1295.05023333333</v>
      </c>
    </row>
    <row r="166" spans="1:1" x14ac:dyDescent="0.25">
      <c r="A166" t="str">
        <v>POPFACE - alba,2003,4,1629.3773567039,1377.48957544274</v>
      </c>
    </row>
    <row r="167" spans="1:1" x14ac:dyDescent="0.25">
      <c r="A167" t="str">
        <v>POPFACE - alba,2004,5,1646.9292,1479.63993333333</v>
      </c>
    </row>
    <row r="168" spans="1:1" x14ac:dyDescent="0.25">
      <c r="A168" t="str">
        <v>POPFACE - euramericana,1999,0,1251.8,1165.23333333333</v>
      </c>
    </row>
    <row r="169" spans="1:1" x14ac:dyDescent="0.25">
      <c r="A169" t="str">
        <v>POPFACE - euramericana,2000,1,1429.215,1213.325</v>
      </c>
    </row>
    <row r="170" spans="1:1" x14ac:dyDescent="0.25">
      <c r="A170" t="str">
        <v>POPFACE - euramericana,2001,2,1405.20828333333,1084.26115</v>
      </c>
    </row>
    <row r="171" spans="1:1" x14ac:dyDescent="0.25">
      <c r="A171" t="str">
        <v>POPFACE - euramericana,2003,4,1634.56451378944,1431.2596072399</v>
      </c>
    </row>
    <row r="172" spans="1:1" x14ac:dyDescent="0.25">
      <c r="A172" t="str">
        <v>POPFACE - euramericana,2004,5,1686.11177777778,1370.23926666667</v>
      </c>
    </row>
    <row r="173" spans="1:1" x14ac:dyDescent="0.25">
      <c r="A173" t="str">
        <v>POPFACE - nigra,1999,0,1379.45,1149.25</v>
      </c>
    </row>
    <row r="174" spans="1:1" x14ac:dyDescent="0.25">
      <c r="A174" t="str">
        <v>POPFACE - nigra,2000,1,1457.79833333333,1169.02666666667</v>
      </c>
    </row>
    <row r="175" spans="1:1" x14ac:dyDescent="0.25">
      <c r="A175" t="str">
        <v>POPFACE - nigra,2001,2,1534.10996666667,1111.61515</v>
      </c>
    </row>
    <row r="176" spans="1:1" x14ac:dyDescent="0.25">
      <c r="A176" t="str">
        <v>POPFACE - nigra,2003,4,1518.41407341818,1246.46500887004</v>
      </c>
    </row>
    <row r="177" spans="1:1" x14ac:dyDescent="0.25">
      <c r="A177" t="str">
        <v>POPFACE - nigra,2004,5,1508.72306666667,1343.94695555556</v>
      </c>
    </row>
    <row r="178" spans="1:1" x14ac:dyDescent="0.25">
      <c r="A178" t="str">
        <v>Shortgrass prairie,1995,0,617,645</v>
      </c>
    </row>
    <row r="179" spans="1:1" x14ac:dyDescent="0.25">
      <c r="A179" t="str">
        <v>Shortgrass prairie,1997,1,527,542</v>
      </c>
    </row>
    <row r="180" spans="1:1" x14ac:dyDescent="0.25">
      <c r="A180" t="str">
        <v>Shortgrass prairie,1998,2,488,522</v>
      </c>
    </row>
    <row r="181" spans="1:1" x14ac:dyDescent="0.25">
      <c r="A181" t="str">
        <v>Shortgrass prairie,1999,3,618,616</v>
      </c>
    </row>
    <row r="182" spans="1:1" x14ac:dyDescent="0.25">
      <c r="A182" t="str">
        <v>Shortgrass prairie,2000,4,603,593</v>
      </c>
    </row>
    <row r="183" spans="1:1" x14ac:dyDescent="0.25">
      <c r="A183" t="str">
        <v>SoyFACE,2001,0,4802.88497060537,4141.97751084964</v>
      </c>
    </row>
    <row r="184" spans="1:1" x14ac:dyDescent="0.25">
      <c r="A184" t="str">
        <v>SoyFACE,2006,5,4671.12158082425,4099.96727764606</v>
      </c>
    </row>
    <row r="185" spans="1:1" x14ac:dyDescent="0.25">
      <c r="A185" t="str">
        <v>SoyFACE,2007,6,4437.46763989329,3836.17395063241</v>
      </c>
    </row>
    <row r="186" spans="1:1" x14ac:dyDescent="0.25">
      <c r="A186" t="str">
        <v>SwissFACE- grass - low N,1995,2,2878.48,2861.72</v>
      </c>
    </row>
    <row r="187" spans="1:1" x14ac:dyDescent="0.25">
      <c r="A187" t="str">
        <v>SwissFACE- grass - low N,1996,3,2796,3584</v>
      </c>
    </row>
    <row r="188" spans="1:1" x14ac:dyDescent="0.25">
      <c r="A188" t="str">
        <v>SwissFACE- grass - low N,1997,4,2854.81546474911,2790.48937307427</v>
      </c>
    </row>
    <row r="189" spans="1:1" x14ac:dyDescent="0.25">
      <c r="A189" t="str">
        <v>SwissFACE- grass - low N,1998,5,3304.60373476909,3368.17063772926</v>
      </c>
    </row>
    <row r="190" spans="1:1" x14ac:dyDescent="0.25">
      <c r="A190" t="str">
        <v>SwissFACE- grass - low N,1999,6,2969.50919849634,2946.05612147191</v>
      </c>
    </row>
    <row r="191" spans="1:1" x14ac:dyDescent="0.25">
      <c r="A191" t="str">
        <v>SwissFACE- grass - low N,2000,7,2605.8935915535,2758.91075557766</v>
      </c>
    </row>
    <row r="192" spans="1:1" x14ac:dyDescent="0.25">
      <c r="A192" t="str">
        <v>SwissFACE- grass - low N,2001,8,3732.96166909981,3833.84503038281</v>
      </c>
    </row>
    <row r="193" spans="1:1" x14ac:dyDescent="0.25">
      <c r="A193" t="str">
        <v>SwissFACE- grass - low N,2002,9,3350.4,3498.3</v>
      </c>
    </row>
    <row r="194" spans="1:1" x14ac:dyDescent="0.25">
      <c r="A194" t="str">
        <v>SwissFACE- grass - low N,2003,10,3292.94587444741,3198.33674555083</v>
      </c>
    </row>
    <row r="195" spans="1:1" x14ac:dyDescent="0.25">
      <c r="A195" t="str">
        <v>SwissFACE- grass - high N,1995,2,3528,3222.8</v>
      </c>
    </row>
    <row r="196" spans="1:1" x14ac:dyDescent="0.25">
      <c r="A196" t="str">
        <v>SwissFACE- grass - high N,1996,3,3052,3892</v>
      </c>
    </row>
    <row r="197" spans="1:1" x14ac:dyDescent="0.25">
      <c r="A197" t="str">
        <v>SwissFACE- grass - high N,1997,4,3074.67101368316,3090.9462886496</v>
      </c>
    </row>
    <row r="198" spans="1:1" x14ac:dyDescent="0.25">
      <c r="A198" t="str">
        <v>SwissFACE- grass - high N,1998,5,3494.43390767928,3606.4888709976</v>
      </c>
    </row>
    <row r="199" spans="1:1" x14ac:dyDescent="0.25">
      <c r="A199" t="str">
        <v>SwissFACE- grass - high N,1999,6,2985.9933519521,3044.59573811067</v>
      </c>
    </row>
    <row r="200" spans="1:1" x14ac:dyDescent="0.25">
      <c r="A200" t="str">
        <v>SwissFACE- grass - high N,2000,7,2920.11907509505,2587.79351454589</v>
      </c>
    </row>
    <row r="201" spans="1:1" x14ac:dyDescent="0.25">
      <c r="A201" t="str">
        <v>SwissFACE- grass - high N,2001,8,3433.5196177188,3113.8346995461</v>
      </c>
    </row>
    <row r="202" spans="1:1" x14ac:dyDescent="0.25">
      <c r="A202" t="str">
        <v>SwissFACE- grass - high N,2002,9,3302,3438.6</v>
      </c>
    </row>
    <row r="203" spans="1:1" x14ac:dyDescent="0.25">
      <c r="A203" t="str">
        <v>SwissFACE- grass - high N,2003,10,3257.86757655984,3331.85925261345</v>
      </c>
    </row>
    <row r="204" spans="1:1" x14ac:dyDescent="0.25">
      <c r="A204" t="str">
        <v>SwissFACE- clover - low N,1995,2,2822.36,2872.4</v>
      </c>
    </row>
    <row r="205" spans="1:1" x14ac:dyDescent="0.25">
      <c r="A205" t="str">
        <v>SwissFACE- clover - low N,1996,3,3048,3500</v>
      </c>
    </row>
    <row r="206" spans="1:1" x14ac:dyDescent="0.25">
      <c r="A206" t="str">
        <v>SwissFACE- clover - low N,1997,4,2862.24409945582,2930.74697904152</v>
      </c>
    </row>
    <row r="207" spans="1:1" x14ac:dyDescent="0.25">
      <c r="A207" t="str">
        <v>SwissFACE- clover - low N,1998,5,3033.63826153607,3290.55381760653</v>
      </c>
    </row>
    <row r="208" spans="1:1" x14ac:dyDescent="0.25">
      <c r="A208" t="str">
        <v>SwissFACE- clover - low N,1999,6,2758.04560593007,2910.96122579272</v>
      </c>
    </row>
    <row r="209" spans="1:1" x14ac:dyDescent="0.25">
      <c r="A209" t="str">
        <v>SwissFACE- clover - low N,2000,7,2543.99111048472,2987.15245665973</v>
      </c>
    </row>
    <row r="210" spans="1:1" x14ac:dyDescent="0.25">
      <c r="A210" t="str">
        <v>SwissFACE- clover - low N,2001,8,3442.76970484475,3144.70704505265</v>
      </c>
    </row>
    <row r="211" spans="1:1" x14ac:dyDescent="0.25">
      <c r="A211" t="str">
        <v>SwissFACE- clover - low N,2002,9,3053,3590.6</v>
      </c>
    </row>
    <row r="212" spans="1:1" x14ac:dyDescent="0.25">
      <c r="A212" t="str">
        <v>SwissFACE- clover - low N,2003,10,2999.16169632247,3075.61880973095</v>
      </c>
    </row>
    <row r="213" spans="1:1" x14ac:dyDescent="0.25">
      <c r="A213" t="str">
        <v>SwissFACE- clover - high N,1995,2,2916.12,3495.68</v>
      </c>
    </row>
    <row r="214" spans="1:1" x14ac:dyDescent="0.25">
      <c r="A214" t="str">
        <v>SwissFACE- clover - high N,1996,3,3256,3688</v>
      </c>
    </row>
    <row r="215" spans="1:1" x14ac:dyDescent="0.25">
      <c r="A215" t="str">
        <v>SwissFACE- clover - high N,1997,4,2724.72548217912,2995.51629255846</v>
      </c>
    </row>
    <row r="216" spans="1:1" x14ac:dyDescent="0.25">
      <c r="A216" t="str">
        <v>SwissFACE- clover - high N,1998,5,3233.35606802841,3405.90268528255</v>
      </c>
    </row>
    <row r="217" spans="1:1" x14ac:dyDescent="0.25">
      <c r="A217" t="str">
        <v>SwissFACE- clover - high N,1999,6,2758.61425624118,3153.06572754644</v>
      </c>
    </row>
    <row r="218" spans="1:1" x14ac:dyDescent="0.25">
      <c r="A218" t="str">
        <v>SwissFACE- clover - high N,2000,7,2630.05171333197,2434.37745397213</v>
      </c>
    </row>
    <row r="219" spans="1:1" x14ac:dyDescent="0.25">
      <c r="A219" t="str">
        <v>SwissFACE- clover - high N,2001,8,3528.46590199302,3571.55822876891</v>
      </c>
    </row>
    <row r="220" spans="1:1" x14ac:dyDescent="0.25">
      <c r="A220" t="str">
        <v>SwissFACE- clover - high N,2002,9,3209,3456.1</v>
      </c>
    </row>
    <row r="221" spans="1:1" x14ac:dyDescent="0.25">
      <c r="A221" t="str">
        <v>SwissFACE- clover - high N,2003,10,2993.05886336855,3235.60089018741</v>
      </c>
    </row>
    <row r="222" spans="1:1" x14ac:dyDescent="0.25">
      <c r="A222" t="str">
        <v>Swiss Greenhouse,,0,1280,1280</v>
      </c>
    </row>
    <row r="223" spans="1:1" x14ac:dyDescent="0.25">
      <c r="A223" t="str">
        <v>Swiss Greenhouse,,0.25,1205,980</v>
      </c>
    </row>
    <row r="224" spans="1:1" x14ac:dyDescent="0.25">
      <c r="A224" t="str">
        <v>Tallgrass Prairie,1992,2.5,2985.3,2859.75</v>
      </c>
    </row>
    <row r="225" spans="1:1" x14ac:dyDescent="0.25">
      <c r="A225" t="str">
        <v>Tallgrass Prairie,1996,8,2180.85,2371.5</v>
      </c>
    </row>
    <row r="226" spans="1:1" x14ac:dyDescent="0.25">
      <c r="A226" t="str">
        <v>UMBS - aspen,1991,0,296.55,296.55</v>
      </c>
    </row>
    <row r="227" spans="1:1" x14ac:dyDescent="0.25">
      <c r="A227" t="str">
        <v>UMBS - aspen,1991,0.5,241.5,289.5</v>
      </c>
    </row>
    <row r="228" spans="1:1" x14ac:dyDescent="0.25">
      <c r="A228" t="str">
        <v>WSL - loam - low N,1995,0,1290,1290</v>
      </c>
    </row>
    <row r="229" spans="1:1" x14ac:dyDescent="0.25">
      <c r="A229" t="str">
        <v>WSL - loam - low N,1998,3.75,1317.02037155628,1471.39265143871</v>
      </c>
    </row>
    <row r="230" spans="1:1" x14ac:dyDescent="0.25">
      <c r="A230" t="str">
        <v>WSL - loam - high N,1995,0,1290,1290</v>
      </c>
    </row>
    <row r="231" spans="1:1" x14ac:dyDescent="0.25">
      <c r="A231" t="str">
        <v>WSL - loam - high N,1998,3.75,1481.52719438076,1546.90847098827</v>
      </c>
    </row>
    <row r="232" spans="1:1" x14ac:dyDescent="0.25">
      <c r="A232" t="str">
        <v>WSL - sand - low N,1995,0,1310,1310</v>
      </c>
    </row>
    <row r="233" spans="1:1" x14ac:dyDescent="0.25">
      <c r="A233" t="str">
        <v>WSL - sand - low N,1998,3.75,1166.84413712867,1214.14943339582</v>
      </c>
    </row>
    <row r="234" spans="1:1" x14ac:dyDescent="0.25">
      <c r="A234" t="str">
        <v>WSL - sand - high N,1995,0,1310,1310</v>
      </c>
    </row>
    <row r="235" spans="1:1" x14ac:dyDescent="0.25">
      <c r="A235" t="str">
        <v>WSL - sand - high N,1998,3.75,1120.17395645784,1183.42700735351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Database S1</vt:lpstr>
      <vt:lpstr>Database S1 clean</vt:lpstr>
      <vt:lpstr>Database S1, kommagetrennt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Noah Suter</cp:lastModifiedBy>
  <cp:lastPrinted>2013-12-09T16:20:15Z</cp:lastPrinted>
  <dcterms:created xsi:type="dcterms:W3CDTF">2005-07-14T17:53:09Z</dcterms:created>
  <dcterms:modified xsi:type="dcterms:W3CDTF">2023-03-09T16:44:48Z</dcterms:modified>
</cp:coreProperties>
</file>