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wri\Documents\"/>
    </mc:Choice>
  </mc:AlternateContent>
  <xr:revisionPtr revIDLastSave="0" documentId="8_{04FC0025-C2DC-490B-8C9F-3EF2733E152C}" xr6:coauthVersionLast="47" xr6:coauthVersionMax="47" xr10:uidLastSave="{00000000-0000-0000-0000-000000000000}"/>
  <bookViews>
    <workbookView xWindow="-120" yWindow="-120" windowWidth="57840" windowHeight="23520" xr2:uid="{2E1FFEB7-D4F0-4E7F-A3A9-B8A91247F3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1" l="1"/>
  <c r="B93" i="1"/>
  <c r="D38" i="1"/>
  <c r="Q278" i="1"/>
  <c r="N278" i="1"/>
  <c r="P277" i="1"/>
  <c r="N277" i="1"/>
  <c r="O276" i="1"/>
  <c r="N276" i="1"/>
  <c r="Q274" i="1"/>
  <c r="O274" i="1"/>
  <c r="N274" i="1"/>
  <c r="Q273" i="1"/>
  <c r="P273" i="1"/>
  <c r="O273" i="1"/>
  <c r="N273" i="1"/>
  <c r="P272" i="1"/>
  <c r="O272" i="1"/>
  <c r="N272" i="1"/>
  <c r="Q271" i="1"/>
  <c r="P271" i="1"/>
  <c r="O271" i="1"/>
  <c r="N271" i="1"/>
  <c r="P270" i="1"/>
  <c r="O270" i="1"/>
  <c r="N270" i="1"/>
  <c r="Q269" i="1"/>
  <c r="P269" i="1"/>
  <c r="O269" i="1"/>
  <c r="N269" i="1"/>
  <c r="Q267" i="1"/>
  <c r="P267" i="1"/>
  <c r="N267" i="1"/>
  <c r="Q266" i="1"/>
  <c r="O266" i="1"/>
  <c r="N266" i="1"/>
  <c r="Q265" i="1"/>
  <c r="P265" i="1"/>
  <c r="O265" i="1"/>
  <c r="N265" i="1"/>
  <c r="Q264" i="1"/>
  <c r="P264" i="1"/>
  <c r="O264" i="1"/>
  <c r="N264" i="1"/>
  <c r="Q263" i="1"/>
  <c r="P263" i="1"/>
  <c r="N263" i="1"/>
  <c r="P262" i="1"/>
  <c r="O262" i="1"/>
  <c r="N262" i="1"/>
  <c r="Q261" i="1"/>
  <c r="P261" i="1"/>
  <c r="O261" i="1"/>
  <c r="N261" i="1"/>
  <c r="Q260" i="1"/>
  <c r="P260" i="1"/>
  <c r="O260" i="1"/>
  <c r="N260" i="1"/>
  <c r="Q259" i="1"/>
  <c r="O259" i="1"/>
  <c r="N259" i="1"/>
  <c r="P258" i="1"/>
  <c r="O258" i="1"/>
  <c r="N258" i="1"/>
  <c r="Q257" i="1"/>
  <c r="P257" i="1"/>
  <c r="O257" i="1"/>
  <c r="N257" i="1"/>
  <c r="Q256" i="1"/>
  <c r="P256" i="1"/>
  <c r="O256" i="1"/>
  <c r="N256" i="1"/>
  <c r="Q254" i="1"/>
  <c r="P254" i="1"/>
  <c r="N254" i="1"/>
  <c r="Q253" i="1"/>
  <c r="O253" i="1"/>
  <c r="N253" i="1"/>
  <c r="Q252" i="1"/>
  <c r="P252" i="1"/>
  <c r="O252" i="1"/>
  <c r="N252" i="1"/>
  <c r="Q251" i="1"/>
  <c r="P251" i="1"/>
  <c r="O251" i="1"/>
  <c r="N251" i="1"/>
  <c r="Q250" i="1"/>
  <c r="P250" i="1"/>
  <c r="N250" i="1"/>
  <c r="P249" i="1"/>
  <c r="O249" i="1"/>
  <c r="N249" i="1"/>
  <c r="Q248" i="1"/>
  <c r="P248" i="1"/>
  <c r="O248" i="1"/>
  <c r="N248" i="1"/>
  <c r="Q247" i="1"/>
  <c r="P247" i="1"/>
  <c r="O247" i="1"/>
  <c r="N247" i="1"/>
  <c r="Q246" i="1"/>
  <c r="O246" i="1"/>
  <c r="N246" i="1"/>
  <c r="P245" i="1"/>
  <c r="O245" i="1"/>
  <c r="N245" i="1"/>
  <c r="Q244" i="1"/>
  <c r="P244" i="1"/>
  <c r="O244" i="1"/>
  <c r="N244" i="1"/>
  <c r="Q243" i="1"/>
  <c r="P243" i="1"/>
  <c r="O243" i="1"/>
  <c r="N243" i="1"/>
  <c r="Q241" i="1"/>
  <c r="P241" i="1"/>
  <c r="N241" i="1"/>
  <c r="Q240" i="1"/>
  <c r="O240" i="1"/>
  <c r="N240" i="1"/>
  <c r="Q239" i="1"/>
  <c r="P239" i="1"/>
  <c r="O239" i="1"/>
  <c r="N239" i="1"/>
  <c r="Q238" i="1"/>
  <c r="P238" i="1"/>
  <c r="O238" i="1"/>
  <c r="N238" i="1"/>
  <c r="Q237" i="1"/>
  <c r="P237" i="1"/>
  <c r="N237" i="1"/>
  <c r="P236" i="1"/>
  <c r="O236" i="1"/>
  <c r="N236" i="1"/>
  <c r="Q235" i="1"/>
  <c r="P235" i="1"/>
  <c r="O235" i="1"/>
  <c r="N235" i="1"/>
  <c r="Q234" i="1"/>
  <c r="P234" i="1"/>
  <c r="O234" i="1"/>
  <c r="N234" i="1"/>
  <c r="Q233" i="1"/>
  <c r="O233" i="1"/>
  <c r="N233" i="1"/>
  <c r="P232" i="1"/>
  <c r="O232" i="1"/>
  <c r="N232" i="1"/>
  <c r="Q231" i="1"/>
  <c r="P231" i="1"/>
  <c r="O231" i="1"/>
  <c r="N231" i="1"/>
  <c r="Q230" i="1"/>
  <c r="P230" i="1"/>
  <c r="O230" i="1"/>
  <c r="N230" i="1"/>
  <c r="Q228" i="1"/>
  <c r="P228" i="1"/>
  <c r="N228" i="1"/>
  <c r="Q227" i="1"/>
  <c r="O227" i="1"/>
  <c r="N227" i="1"/>
  <c r="Q226" i="1"/>
  <c r="P226" i="1"/>
  <c r="O226" i="1"/>
  <c r="N226" i="1"/>
  <c r="Q225" i="1"/>
  <c r="P225" i="1"/>
  <c r="O225" i="1"/>
  <c r="N225" i="1"/>
  <c r="Q224" i="1"/>
  <c r="P224" i="1"/>
  <c r="O224" i="1"/>
  <c r="N224" i="1"/>
  <c r="Q223" i="1"/>
  <c r="P223" i="1"/>
  <c r="O223" i="1"/>
  <c r="N223" i="1"/>
  <c r="Q222" i="1"/>
  <c r="P222" i="1"/>
  <c r="O222" i="1"/>
  <c r="N222" i="1"/>
  <c r="Q221" i="1"/>
  <c r="P221" i="1"/>
  <c r="O221" i="1"/>
  <c r="N221" i="1"/>
  <c r="Q220" i="1"/>
  <c r="P220" i="1"/>
  <c r="O220" i="1"/>
  <c r="N220" i="1"/>
  <c r="Q219" i="1"/>
  <c r="P219" i="1"/>
  <c r="O219" i="1"/>
  <c r="N219" i="1"/>
  <c r="Q218" i="1"/>
  <c r="P218" i="1"/>
  <c r="N218" i="1"/>
  <c r="P217" i="1"/>
  <c r="O217" i="1"/>
  <c r="N217" i="1"/>
  <c r="Q216" i="1"/>
  <c r="P216" i="1"/>
  <c r="O216" i="1"/>
  <c r="N216" i="1"/>
  <c r="Q215" i="1"/>
  <c r="P215" i="1"/>
  <c r="O215" i="1"/>
  <c r="N215" i="1"/>
  <c r="Q214" i="1"/>
  <c r="P214" i="1"/>
  <c r="O214" i="1"/>
  <c r="N214" i="1"/>
  <c r="Q213" i="1"/>
  <c r="P213" i="1"/>
  <c r="O213" i="1"/>
  <c r="N213" i="1"/>
  <c r="Q212" i="1"/>
  <c r="P212" i="1"/>
  <c r="O212" i="1"/>
  <c r="N212" i="1"/>
  <c r="Q211" i="1"/>
  <c r="P211" i="1"/>
  <c r="O211" i="1"/>
  <c r="N211" i="1"/>
  <c r="Q210" i="1"/>
  <c r="P210" i="1"/>
  <c r="O210" i="1"/>
  <c r="N210" i="1"/>
  <c r="Q209" i="1"/>
  <c r="P209" i="1"/>
  <c r="O209" i="1"/>
  <c r="N209" i="1"/>
  <c r="Q208" i="1"/>
  <c r="O208" i="1"/>
  <c r="N208" i="1"/>
  <c r="P207" i="1"/>
  <c r="O207" i="1"/>
  <c r="N207" i="1"/>
  <c r="Q206" i="1"/>
  <c r="P206" i="1"/>
  <c r="O206" i="1"/>
  <c r="N206" i="1"/>
  <c r="Q205" i="1"/>
  <c r="P205" i="1"/>
  <c r="O205" i="1"/>
  <c r="N205" i="1"/>
  <c r="Q204" i="1"/>
  <c r="P204" i="1"/>
  <c r="O204" i="1"/>
  <c r="N204" i="1"/>
  <c r="Q203" i="1"/>
  <c r="P203" i="1"/>
  <c r="O203" i="1"/>
  <c r="N203" i="1"/>
  <c r="Q202" i="1"/>
  <c r="P202" i="1"/>
  <c r="O202" i="1"/>
  <c r="N202" i="1"/>
  <c r="Q201" i="1"/>
  <c r="P201" i="1"/>
  <c r="O201" i="1"/>
  <c r="N201" i="1"/>
  <c r="Q200" i="1"/>
  <c r="P200" i="1"/>
  <c r="O200" i="1"/>
  <c r="N200" i="1"/>
  <c r="Q199" i="1"/>
  <c r="P199" i="1"/>
  <c r="O199" i="1"/>
  <c r="N199" i="1"/>
  <c r="Q197" i="1"/>
  <c r="P197" i="1"/>
  <c r="N197" i="1"/>
  <c r="Q196" i="1"/>
  <c r="O196" i="1"/>
  <c r="N196" i="1"/>
  <c r="Q195" i="1"/>
  <c r="P195" i="1"/>
  <c r="O195" i="1"/>
  <c r="N195" i="1"/>
  <c r="Q194" i="1"/>
  <c r="P194" i="1"/>
  <c r="O194" i="1"/>
  <c r="N194" i="1"/>
  <c r="Q193" i="1"/>
  <c r="P193" i="1"/>
  <c r="O193" i="1"/>
  <c r="N193" i="1"/>
  <c r="Q192" i="1"/>
  <c r="P192" i="1"/>
  <c r="O192" i="1"/>
  <c r="N192" i="1"/>
  <c r="Q191" i="1"/>
  <c r="P191" i="1"/>
  <c r="O191" i="1"/>
  <c r="N191" i="1"/>
  <c r="Q190" i="1"/>
  <c r="P190" i="1"/>
  <c r="O190" i="1"/>
  <c r="N190" i="1"/>
  <c r="Q189" i="1"/>
  <c r="P189" i="1"/>
  <c r="O189" i="1"/>
  <c r="N189" i="1"/>
  <c r="Q188" i="1"/>
  <c r="P188" i="1"/>
  <c r="O188" i="1"/>
  <c r="N188" i="1"/>
  <c r="Q187" i="1"/>
  <c r="P187" i="1"/>
  <c r="O187" i="1"/>
  <c r="N187" i="1"/>
  <c r="Q186" i="1"/>
  <c r="P186" i="1"/>
  <c r="O186" i="1"/>
  <c r="N186" i="1"/>
  <c r="Q185" i="1"/>
  <c r="P185" i="1"/>
  <c r="N185" i="1"/>
  <c r="P184" i="1"/>
  <c r="O184" i="1"/>
  <c r="N184" i="1"/>
  <c r="Q183" i="1"/>
  <c r="P183" i="1"/>
  <c r="O183" i="1"/>
  <c r="N183" i="1"/>
  <c r="Q182" i="1"/>
  <c r="P182" i="1"/>
  <c r="O182" i="1"/>
  <c r="N182" i="1"/>
  <c r="Q181" i="1"/>
  <c r="P181" i="1"/>
  <c r="O181" i="1"/>
  <c r="N181" i="1"/>
  <c r="Q180" i="1"/>
  <c r="P180" i="1"/>
  <c r="O180" i="1"/>
  <c r="N180" i="1"/>
  <c r="Q179" i="1"/>
  <c r="P179" i="1"/>
  <c r="O179" i="1"/>
  <c r="N179" i="1"/>
  <c r="Q178" i="1"/>
  <c r="P178" i="1"/>
  <c r="O178" i="1"/>
  <c r="N178" i="1"/>
  <c r="Q177" i="1"/>
  <c r="P177" i="1"/>
  <c r="O177" i="1"/>
  <c r="N177" i="1"/>
  <c r="Q176" i="1"/>
  <c r="P176" i="1"/>
  <c r="O176" i="1"/>
  <c r="N176" i="1"/>
  <c r="Q175" i="1"/>
  <c r="P175" i="1"/>
  <c r="O175" i="1"/>
  <c r="N175" i="1"/>
  <c r="Q174" i="1"/>
  <c r="P174" i="1"/>
  <c r="O174" i="1"/>
  <c r="N174" i="1"/>
  <c r="Q173" i="1"/>
  <c r="O173" i="1"/>
  <c r="N173" i="1"/>
  <c r="P172" i="1"/>
  <c r="O172" i="1"/>
  <c r="N172" i="1"/>
  <c r="Q171" i="1"/>
  <c r="P171" i="1"/>
  <c r="O171" i="1"/>
  <c r="N171" i="1"/>
  <c r="Q170" i="1"/>
  <c r="P170" i="1"/>
  <c r="O170" i="1"/>
  <c r="N170" i="1"/>
  <c r="Q169" i="1"/>
  <c r="P169" i="1"/>
  <c r="O169" i="1"/>
  <c r="N169" i="1"/>
  <c r="Q168" i="1"/>
  <c r="P168" i="1"/>
  <c r="O168" i="1"/>
  <c r="N168" i="1"/>
  <c r="Q167" i="1"/>
  <c r="P167" i="1"/>
  <c r="O167" i="1"/>
  <c r="N167" i="1"/>
  <c r="Q166" i="1"/>
  <c r="P166" i="1"/>
  <c r="O166" i="1"/>
  <c r="N166" i="1"/>
  <c r="Q165" i="1"/>
  <c r="P165" i="1"/>
  <c r="O165" i="1"/>
  <c r="N165" i="1"/>
  <c r="Q164" i="1"/>
  <c r="P164" i="1"/>
  <c r="O164" i="1"/>
  <c r="N164" i="1"/>
  <c r="Q163" i="1"/>
  <c r="P163" i="1"/>
  <c r="O163" i="1"/>
  <c r="N163" i="1"/>
  <c r="Q162" i="1"/>
  <c r="P162" i="1"/>
  <c r="O162" i="1"/>
  <c r="N16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N132" i="1"/>
  <c r="O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N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Q159" i="1"/>
  <c r="N160" i="1"/>
  <c r="P160" i="1"/>
  <c r="Q160" i="1"/>
  <c r="N122" i="1"/>
  <c r="Q122" i="1"/>
  <c r="P122" i="1"/>
  <c r="O122" i="1"/>
  <c r="Q121" i="1"/>
  <c r="P121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7" i="1"/>
  <c r="O97" i="1"/>
  <c r="P97" i="1"/>
  <c r="Q97" i="1"/>
  <c r="N98" i="1"/>
  <c r="O98" i="1"/>
  <c r="P98" i="1"/>
  <c r="Q98" i="1"/>
  <c r="N99" i="1"/>
  <c r="O99" i="1"/>
  <c r="P99" i="1"/>
  <c r="Q99" i="1"/>
  <c r="Q83" i="1"/>
  <c r="P83" i="1"/>
  <c r="O83" i="1"/>
  <c r="N83" i="1"/>
  <c r="Q82" i="1"/>
  <c r="P82" i="1"/>
  <c r="O82" i="1"/>
  <c r="N82" i="1"/>
  <c r="Q81" i="1"/>
  <c r="P81" i="1"/>
  <c r="O81" i="1"/>
  <c r="N81" i="1"/>
  <c r="Q80" i="1"/>
  <c r="P80" i="1"/>
  <c r="O80" i="1"/>
  <c r="N80" i="1"/>
  <c r="Q79" i="1"/>
  <c r="P79" i="1"/>
  <c r="O79" i="1"/>
  <c r="N79" i="1"/>
  <c r="Q78" i="1"/>
  <c r="P78" i="1"/>
  <c r="O78" i="1"/>
  <c r="N78" i="1"/>
  <c r="Q77" i="1"/>
  <c r="P77" i="1"/>
  <c r="O77" i="1"/>
  <c r="N77" i="1"/>
  <c r="Q76" i="1"/>
  <c r="P76" i="1"/>
  <c r="O76" i="1"/>
  <c r="N76" i="1"/>
  <c r="Q75" i="1"/>
  <c r="P75" i="1"/>
  <c r="O75" i="1"/>
  <c r="N75" i="1"/>
  <c r="Q74" i="1"/>
  <c r="P74" i="1"/>
  <c r="O74" i="1"/>
  <c r="N74" i="1"/>
  <c r="Q73" i="1"/>
  <c r="P73" i="1"/>
  <c r="O73" i="1"/>
  <c r="N73" i="1"/>
  <c r="Q72" i="1"/>
  <c r="P72" i="1"/>
  <c r="O72" i="1"/>
  <c r="N72" i="1"/>
  <c r="Q71" i="1"/>
  <c r="P71" i="1"/>
  <c r="O71" i="1"/>
  <c r="N71" i="1"/>
  <c r="Q70" i="1"/>
  <c r="P70" i="1"/>
  <c r="O70" i="1"/>
  <c r="N70" i="1"/>
  <c r="Q69" i="1"/>
  <c r="P69" i="1"/>
  <c r="O69" i="1"/>
  <c r="N69" i="1"/>
  <c r="Q68" i="1"/>
  <c r="P68" i="1"/>
  <c r="O68" i="1"/>
  <c r="N68" i="1"/>
  <c r="Q67" i="1"/>
  <c r="P67" i="1"/>
  <c r="O67" i="1"/>
  <c r="N67" i="1"/>
  <c r="Q66" i="1"/>
  <c r="P66" i="1"/>
  <c r="O66" i="1"/>
  <c r="N66" i="1"/>
  <c r="Q65" i="1"/>
  <c r="P65" i="1"/>
  <c r="O65" i="1"/>
  <c r="N65" i="1"/>
  <c r="Q64" i="1"/>
  <c r="P64" i="1"/>
  <c r="O64" i="1"/>
  <c r="N64" i="1"/>
  <c r="Q63" i="1"/>
  <c r="P63" i="1"/>
  <c r="O63" i="1"/>
  <c r="N63" i="1"/>
  <c r="Q62" i="1"/>
  <c r="P62" i="1"/>
  <c r="O62" i="1"/>
  <c r="N62" i="1"/>
  <c r="Q61" i="1"/>
  <c r="P61" i="1"/>
  <c r="O61" i="1"/>
  <c r="N61" i="1"/>
  <c r="Q60" i="1"/>
  <c r="P60" i="1"/>
  <c r="O60" i="1"/>
  <c r="N60" i="1"/>
  <c r="Q59" i="1"/>
  <c r="P59" i="1"/>
  <c r="O59" i="1"/>
  <c r="N59" i="1"/>
  <c r="Q58" i="1"/>
  <c r="P58" i="1"/>
  <c r="O58" i="1"/>
  <c r="N58" i="1"/>
  <c r="Q57" i="1"/>
  <c r="P57" i="1"/>
  <c r="O57" i="1"/>
  <c r="N57" i="1"/>
  <c r="Q56" i="1"/>
  <c r="P56" i="1"/>
  <c r="O56" i="1"/>
  <c r="N56" i="1"/>
  <c r="Q55" i="1"/>
  <c r="P55" i="1"/>
  <c r="O55" i="1"/>
  <c r="N55" i="1"/>
  <c r="Q54" i="1"/>
  <c r="P54" i="1"/>
  <c r="O54" i="1"/>
  <c r="N54" i="1"/>
  <c r="O121" i="1"/>
  <c r="N121" i="1"/>
  <c r="Q120" i="1"/>
  <c r="P120" i="1"/>
  <c r="O120" i="1"/>
  <c r="N120" i="1"/>
  <c r="Q119" i="1"/>
  <c r="P119" i="1"/>
  <c r="O119" i="1"/>
  <c r="N119" i="1"/>
  <c r="Q117" i="1"/>
  <c r="N117" i="1"/>
  <c r="P116" i="1"/>
  <c r="N116" i="1"/>
  <c r="O115" i="1"/>
  <c r="N115" i="1"/>
  <c r="N113" i="1"/>
  <c r="Q113" i="1"/>
  <c r="P113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5" i="1"/>
  <c r="O105" i="1"/>
  <c r="P105" i="1"/>
  <c r="N106" i="1"/>
  <c r="O106" i="1"/>
  <c r="Q106" i="1"/>
  <c r="N107" i="1"/>
  <c r="P107" i="1"/>
  <c r="Q107" i="1"/>
  <c r="N108" i="1"/>
  <c r="O108" i="1"/>
  <c r="P108" i="1"/>
  <c r="N109" i="1"/>
  <c r="O109" i="1"/>
  <c r="Q109" i="1"/>
  <c r="N110" i="1"/>
  <c r="P110" i="1"/>
  <c r="Q110" i="1"/>
  <c r="N111" i="1"/>
  <c r="O111" i="1"/>
  <c r="P111" i="1"/>
  <c r="N112" i="1"/>
  <c r="O112" i="1"/>
  <c r="Q112" i="1"/>
  <c r="Q48" i="1"/>
  <c r="P48" i="1"/>
  <c r="O48" i="1"/>
  <c r="Q47" i="1"/>
  <c r="P47" i="1"/>
  <c r="O47" i="1"/>
  <c r="Q46" i="1"/>
  <c r="P46" i="1"/>
  <c r="O46" i="1"/>
  <c r="Q44" i="1"/>
  <c r="P44" i="1"/>
  <c r="O44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4" i="1"/>
  <c r="P4" i="1"/>
  <c r="O4" i="1"/>
  <c r="Q3" i="1"/>
  <c r="P3" i="1"/>
  <c r="O3" i="1"/>
  <c r="D15" i="1"/>
  <c r="Q116" i="1" s="1"/>
  <c r="C15" i="1"/>
  <c r="P115" i="1" s="1"/>
  <c r="B15" i="1"/>
  <c r="O116" i="1" s="1"/>
  <c r="N31" i="1"/>
  <c r="N32" i="1"/>
  <c r="N33" i="1"/>
  <c r="N34" i="1"/>
  <c r="N35" i="1"/>
  <c r="N36" i="1"/>
  <c r="N38" i="1"/>
  <c r="N39" i="1"/>
  <c r="N40" i="1"/>
  <c r="N41" i="1"/>
  <c r="N42" i="1"/>
  <c r="N43" i="1"/>
  <c r="N44" i="1"/>
  <c r="N46" i="1"/>
  <c r="N47" i="1"/>
  <c r="N48" i="1"/>
  <c r="N30" i="1"/>
  <c r="N28" i="1"/>
  <c r="N27" i="1"/>
  <c r="N26" i="1"/>
  <c r="N25" i="1"/>
  <c r="N24" i="1"/>
  <c r="N23" i="1"/>
  <c r="N22" i="1"/>
  <c r="N20" i="1"/>
  <c r="N19" i="1"/>
  <c r="N18" i="1"/>
  <c r="N17" i="1"/>
  <c r="N16" i="1"/>
  <c r="N15" i="1"/>
  <c r="N14" i="1"/>
  <c r="N12" i="1"/>
  <c r="N11" i="1"/>
  <c r="N10" i="1"/>
  <c r="N9" i="1"/>
  <c r="N8" i="1"/>
  <c r="N7" i="1"/>
  <c r="N6" i="1"/>
  <c r="N4" i="1"/>
  <c r="N2" i="1"/>
  <c r="D2" i="1"/>
  <c r="Q2" i="1" s="1"/>
  <c r="C2" i="1"/>
  <c r="P2" i="1" s="1"/>
  <c r="B2" i="1"/>
  <c r="O2" i="1" s="1"/>
  <c r="B94" i="1" l="1"/>
  <c r="R177" i="1"/>
  <c r="U177" i="1" s="1"/>
  <c r="R183" i="1"/>
  <c r="U183" i="1" s="1"/>
  <c r="Q184" i="1"/>
  <c r="R184" i="1" s="1"/>
  <c r="U184" i="1" s="1"/>
  <c r="Q276" i="1"/>
  <c r="Q217" i="1"/>
  <c r="R217" i="1" s="1"/>
  <c r="R162" i="1"/>
  <c r="U162" i="1" s="1"/>
  <c r="O218" i="1"/>
  <c r="R218" i="1" s="1"/>
  <c r="U218" i="1" s="1"/>
  <c r="Q262" i="1"/>
  <c r="R262" i="1" s="1"/>
  <c r="U262" i="1" s="1"/>
  <c r="Q249" i="1"/>
  <c r="R249" i="1" s="1"/>
  <c r="Q236" i="1"/>
  <c r="R236" i="1" s="1"/>
  <c r="Q258" i="1"/>
  <c r="R258" i="1" s="1"/>
  <c r="R224" i="1"/>
  <c r="U224" i="1" s="1"/>
  <c r="R200" i="1"/>
  <c r="U200" i="1" s="1"/>
  <c r="R206" i="1"/>
  <c r="U206" i="1" s="1"/>
  <c r="Q232" i="1"/>
  <c r="R232" i="1" s="1"/>
  <c r="Q207" i="1"/>
  <c r="R207" i="1" s="1"/>
  <c r="Q277" i="1"/>
  <c r="R189" i="1"/>
  <c r="U189" i="1" s="1"/>
  <c r="R195" i="1"/>
  <c r="U195" i="1" s="1"/>
  <c r="R209" i="1"/>
  <c r="U209" i="1" s="1"/>
  <c r="R204" i="1"/>
  <c r="U204" i="1" s="1"/>
  <c r="R166" i="1"/>
  <c r="U166" i="1" s="1"/>
  <c r="R261" i="1"/>
  <c r="U261" i="1" s="1"/>
  <c r="R260" i="1"/>
  <c r="U260" i="1" s="1"/>
  <c r="R220" i="1"/>
  <c r="U220" i="1" s="1"/>
  <c r="O277" i="1"/>
  <c r="R243" i="1"/>
  <c r="U243" i="1" s="1"/>
  <c r="O263" i="1"/>
  <c r="R263" i="1" s="1"/>
  <c r="U263" i="1" s="1"/>
  <c r="O237" i="1"/>
  <c r="R237" i="1" s="1"/>
  <c r="U237" i="1" s="1"/>
  <c r="R167" i="1"/>
  <c r="O250" i="1"/>
  <c r="R250" i="1" s="1"/>
  <c r="O267" i="1"/>
  <c r="R267" i="1" s="1"/>
  <c r="O254" i="1"/>
  <c r="R254" i="1" s="1"/>
  <c r="R165" i="1"/>
  <c r="U165" i="1" s="1"/>
  <c r="R171" i="1"/>
  <c r="U171" i="1" s="1"/>
  <c r="R221" i="1"/>
  <c r="U221" i="1" s="1"/>
  <c r="R244" i="1"/>
  <c r="U244" i="1" s="1"/>
  <c r="R179" i="1"/>
  <c r="U179" i="1" s="1"/>
  <c r="R231" i="1"/>
  <c r="R251" i="1"/>
  <c r="U251" i="1" s="1"/>
  <c r="R193" i="1"/>
  <c r="Q245" i="1"/>
  <c r="R245" i="1" s="1"/>
  <c r="Q272" i="1"/>
  <c r="R272" i="1" s="1"/>
  <c r="R181" i="1"/>
  <c r="R247" i="1"/>
  <c r="R256" i="1"/>
  <c r="R269" i="1"/>
  <c r="U269" i="1" s="1"/>
  <c r="Q172" i="1"/>
  <c r="R172" i="1" s="1"/>
  <c r="R191" i="1"/>
  <c r="R257" i="1"/>
  <c r="U257" i="1" s="1"/>
  <c r="Q270" i="1"/>
  <c r="R270" i="1" s="1"/>
  <c r="U270" i="1" s="1"/>
  <c r="R170" i="1"/>
  <c r="U170" i="1" s="1"/>
  <c r="R182" i="1"/>
  <c r="U182" i="1" s="1"/>
  <c r="R219" i="1"/>
  <c r="P259" i="1"/>
  <c r="R259" i="1" s="1"/>
  <c r="U259" i="1" s="1"/>
  <c r="P208" i="1"/>
  <c r="R208" i="1" s="1"/>
  <c r="P233" i="1"/>
  <c r="R233" i="1" s="1"/>
  <c r="U233" i="1" s="1"/>
  <c r="R226" i="1"/>
  <c r="R234" i="1"/>
  <c r="P253" i="1"/>
  <c r="R253" i="1" s="1"/>
  <c r="P266" i="1"/>
  <c r="R266" i="1" s="1"/>
  <c r="P246" i="1"/>
  <c r="R246" i="1" s="1"/>
  <c r="R178" i="1"/>
  <c r="P196" i="1"/>
  <c r="R196" i="1" s="1"/>
  <c r="P240" i="1"/>
  <c r="R240" i="1" s="1"/>
  <c r="P227" i="1"/>
  <c r="R227" i="1" s="1"/>
  <c r="P274" i="1"/>
  <c r="R274" i="1" s="1"/>
  <c r="R216" i="1"/>
  <c r="P173" i="1"/>
  <c r="R173" i="1" s="1"/>
  <c r="R230" i="1"/>
  <c r="P276" i="1"/>
  <c r="R168" i="1"/>
  <c r="U168" i="1" s="1"/>
  <c r="R174" i="1"/>
  <c r="R223" i="1"/>
  <c r="P278" i="1"/>
  <c r="R194" i="1"/>
  <c r="U194" i="1" s="1"/>
  <c r="R238" i="1"/>
  <c r="R215" i="1"/>
  <c r="R239" i="1"/>
  <c r="R176" i="1"/>
  <c r="R252" i="1"/>
  <c r="R265" i="1"/>
  <c r="R212" i="1"/>
  <c r="R180" i="1"/>
  <c r="U180" i="1" s="1"/>
  <c r="R186" i="1"/>
  <c r="R192" i="1"/>
  <c r="U192" i="1" s="1"/>
  <c r="R199" i="1"/>
  <c r="R205" i="1"/>
  <c r="R210" i="1"/>
  <c r="U210" i="1" s="1"/>
  <c r="O228" i="1"/>
  <c r="R228" i="1" s="1"/>
  <c r="R188" i="1"/>
  <c r="R273" i="1"/>
  <c r="O185" i="1"/>
  <c r="R185" i="1" s="1"/>
  <c r="O197" i="1"/>
  <c r="R197" i="1" s="1"/>
  <c r="R163" i="1"/>
  <c r="U163" i="1" s="1"/>
  <c r="R169" i="1"/>
  <c r="R211" i="1"/>
  <c r="R222" i="1"/>
  <c r="U222" i="1" s="1"/>
  <c r="R235" i="1"/>
  <c r="O241" i="1"/>
  <c r="R241" i="1" s="1"/>
  <c r="R187" i="1"/>
  <c r="R201" i="1"/>
  <c r="R248" i="1"/>
  <c r="R213" i="1"/>
  <c r="U213" i="1" s="1"/>
  <c r="O278" i="1"/>
  <c r="R175" i="1"/>
  <c r="R164" i="1"/>
  <c r="R225" i="1"/>
  <c r="R190" i="1"/>
  <c r="R203" i="1"/>
  <c r="R214" i="1"/>
  <c r="U214" i="1" s="1"/>
  <c r="R202" i="1"/>
  <c r="R264" i="1"/>
  <c r="R271" i="1"/>
  <c r="U271" i="1" s="1"/>
  <c r="Q131" i="1"/>
  <c r="R131" i="1" s="1"/>
  <c r="R137" i="1"/>
  <c r="U137" i="1" s="1"/>
  <c r="O146" i="1"/>
  <c r="R146" i="1" s="1"/>
  <c r="R152" i="1"/>
  <c r="R141" i="1"/>
  <c r="U141" i="1" s="1"/>
  <c r="R128" i="1"/>
  <c r="R140" i="1"/>
  <c r="U140" i="1" s="1"/>
  <c r="Q145" i="1"/>
  <c r="R145" i="1" s="1"/>
  <c r="R133" i="1"/>
  <c r="R154" i="1"/>
  <c r="R147" i="1"/>
  <c r="U147" i="1" s="1"/>
  <c r="R149" i="1"/>
  <c r="P159" i="1"/>
  <c r="R159" i="1" s="1"/>
  <c r="R130" i="1"/>
  <c r="R148" i="1"/>
  <c r="P132" i="1"/>
  <c r="R132" i="1" s="1"/>
  <c r="R153" i="1"/>
  <c r="U153" i="1" s="1"/>
  <c r="R157" i="1"/>
  <c r="R135" i="1"/>
  <c r="R129" i="1"/>
  <c r="R125" i="1"/>
  <c r="U125" i="1" s="1"/>
  <c r="R136" i="1"/>
  <c r="R139" i="1"/>
  <c r="R123" i="1"/>
  <c r="U123" i="1" s="1"/>
  <c r="R144" i="1"/>
  <c r="U144" i="1" s="1"/>
  <c r="R156" i="1"/>
  <c r="U156" i="1" s="1"/>
  <c r="R124" i="1"/>
  <c r="O160" i="1"/>
  <c r="R160" i="1" s="1"/>
  <c r="R143" i="1"/>
  <c r="R138" i="1"/>
  <c r="R155" i="1"/>
  <c r="R134" i="1"/>
  <c r="R142" i="1"/>
  <c r="R150" i="1"/>
  <c r="R151" i="1"/>
  <c r="R158" i="1"/>
  <c r="R127" i="1"/>
  <c r="R126" i="1"/>
  <c r="R121" i="1"/>
  <c r="U121" i="1" s="1"/>
  <c r="R93" i="1"/>
  <c r="U93" i="1" s="1"/>
  <c r="R79" i="1"/>
  <c r="U79" i="1" s="1"/>
  <c r="R94" i="1"/>
  <c r="U94" i="1" s="1"/>
  <c r="R122" i="1"/>
  <c r="U122" i="1" s="1"/>
  <c r="R89" i="1"/>
  <c r="U89" i="1" s="1"/>
  <c r="R99" i="1"/>
  <c r="U99" i="1" s="1"/>
  <c r="R90" i="1"/>
  <c r="U90" i="1" s="1"/>
  <c r="R92" i="1"/>
  <c r="U92" i="1" s="1"/>
  <c r="R86" i="1"/>
  <c r="U86" i="1" s="1"/>
  <c r="Q108" i="1"/>
  <c r="R108" i="1" s="1"/>
  <c r="R98" i="1"/>
  <c r="U98" i="1" s="1"/>
  <c r="R85" i="1"/>
  <c r="U85" i="1" s="1"/>
  <c r="R95" i="1"/>
  <c r="U95" i="1" s="1"/>
  <c r="R70" i="1"/>
  <c r="U70" i="1" s="1"/>
  <c r="R88" i="1"/>
  <c r="U88" i="1" s="1"/>
  <c r="R66" i="1"/>
  <c r="U66" i="1" s="1"/>
  <c r="R78" i="1"/>
  <c r="U78" i="1" s="1"/>
  <c r="R87" i="1"/>
  <c r="U87" i="1" s="1"/>
  <c r="R82" i="1"/>
  <c r="U82" i="1" s="1"/>
  <c r="R97" i="1"/>
  <c r="U97" i="1" s="1"/>
  <c r="R91" i="1"/>
  <c r="U91" i="1" s="1"/>
  <c r="R71" i="1"/>
  <c r="U71" i="1" s="1"/>
  <c r="R77" i="1"/>
  <c r="U77" i="1" s="1"/>
  <c r="R83" i="1"/>
  <c r="U83" i="1" s="1"/>
  <c r="R84" i="1"/>
  <c r="R73" i="1"/>
  <c r="U73" i="1" s="1"/>
  <c r="R80" i="1"/>
  <c r="U80" i="1" s="1"/>
  <c r="R75" i="1"/>
  <c r="U75" i="1" s="1"/>
  <c r="R69" i="1"/>
  <c r="U69" i="1" s="1"/>
  <c r="R76" i="1"/>
  <c r="U76" i="1" s="1"/>
  <c r="R81" i="1"/>
  <c r="U81" i="1" s="1"/>
  <c r="R72" i="1"/>
  <c r="U72" i="1" s="1"/>
  <c r="R68" i="1"/>
  <c r="U68" i="1" s="1"/>
  <c r="R67" i="1"/>
  <c r="U67" i="1" s="1"/>
  <c r="R74" i="1"/>
  <c r="Q115" i="1"/>
  <c r="R115" i="1" s="1"/>
  <c r="U115" i="1" s="1"/>
  <c r="R57" i="1"/>
  <c r="R58" i="1"/>
  <c r="U58" i="1" s="1"/>
  <c r="R60" i="1"/>
  <c r="U60" i="1" s="1"/>
  <c r="R62" i="1"/>
  <c r="R119" i="1"/>
  <c r="U119" i="1" s="1"/>
  <c r="R63" i="1"/>
  <c r="U63" i="1" s="1"/>
  <c r="R102" i="1"/>
  <c r="U102" i="1" s="1"/>
  <c r="R54" i="1"/>
  <c r="U54" i="1" s="1"/>
  <c r="R56" i="1"/>
  <c r="U56" i="1" s="1"/>
  <c r="R116" i="1"/>
  <c r="U116" i="1" s="1"/>
  <c r="R52" i="1"/>
  <c r="U52" i="1" s="1"/>
  <c r="R35" i="1"/>
  <c r="U35" i="1" s="1"/>
  <c r="R120" i="1"/>
  <c r="U120" i="1" s="1"/>
  <c r="R59" i="1"/>
  <c r="U59" i="1" s="1"/>
  <c r="R46" i="1"/>
  <c r="U46" i="1" s="1"/>
  <c r="R28" i="1"/>
  <c r="U28" i="1" s="1"/>
  <c r="R38" i="1"/>
  <c r="U38" i="1" s="1"/>
  <c r="R47" i="1"/>
  <c r="U47" i="1" s="1"/>
  <c r="R64" i="1"/>
  <c r="U64" i="1" s="1"/>
  <c r="R55" i="1"/>
  <c r="R61" i="1"/>
  <c r="R24" i="1"/>
  <c r="U24" i="1" s="1"/>
  <c r="R33" i="1"/>
  <c r="U33" i="1" s="1"/>
  <c r="R42" i="1"/>
  <c r="U42" i="1" s="1"/>
  <c r="R65" i="1"/>
  <c r="U65" i="1" s="1"/>
  <c r="P117" i="1"/>
  <c r="P106" i="1"/>
  <c r="R106" i="1" s="1"/>
  <c r="R23" i="1"/>
  <c r="U23" i="1" s="1"/>
  <c r="R32" i="1"/>
  <c r="U32" i="1" s="1"/>
  <c r="Q111" i="1"/>
  <c r="R111" i="1" s="1"/>
  <c r="O117" i="1"/>
  <c r="P112" i="1"/>
  <c r="R112" i="1" s="1"/>
  <c r="U112" i="1" s="1"/>
  <c r="O113" i="1"/>
  <c r="R113" i="1" s="1"/>
  <c r="O107" i="1"/>
  <c r="R107" i="1" s="1"/>
  <c r="U107" i="1" s="1"/>
  <c r="O110" i="1"/>
  <c r="R110" i="1" s="1"/>
  <c r="Q105" i="1"/>
  <c r="R105" i="1" s="1"/>
  <c r="P109" i="1"/>
  <c r="R109" i="1" s="1"/>
  <c r="R103" i="1"/>
  <c r="R27" i="1"/>
  <c r="U27" i="1" s="1"/>
  <c r="R36" i="1"/>
  <c r="U36" i="1" s="1"/>
  <c r="R101" i="1"/>
  <c r="R43" i="1"/>
  <c r="R26" i="1"/>
  <c r="U26" i="1" s="1"/>
  <c r="R44" i="1"/>
  <c r="R34" i="1"/>
  <c r="R41" i="1"/>
  <c r="U41" i="1" s="1"/>
  <c r="R51" i="1"/>
  <c r="R50" i="1"/>
  <c r="R100" i="1"/>
  <c r="R25" i="1"/>
  <c r="U25" i="1" s="1"/>
  <c r="R49" i="1"/>
  <c r="U49" i="1" s="1"/>
  <c r="R30" i="1"/>
  <c r="U30" i="1" s="1"/>
  <c r="R39" i="1"/>
  <c r="U39" i="1" s="1"/>
  <c r="R48" i="1"/>
  <c r="R22" i="1"/>
  <c r="U22" i="1" s="1"/>
  <c r="R31" i="1"/>
  <c r="R40" i="1"/>
  <c r="R12" i="1"/>
  <c r="R18" i="1"/>
  <c r="U18" i="1" s="1"/>
  <c r="R11" i="1"/>
  <c r="R9" i="1"/>
  <c r="R17" i="1"/>
  <c r="R6" i="1"/>
  <c r="R14" i="1"/>
  <c r="R16" i="1"/>
  <c r="R15" i="1"/>
  <c r="R19" i="1"/>
  <c r="R20" i="1"/>
  <c r="R7" i="1"/>
  <c r="R8" i="1"/>
  <c r="R10" i="1"/>
  <c r="R3" i="1"/>
  <c r="C93" i="1" l="1"/>
  <c r="D93" i="1" s="1"/>
  <c r="C52" i="1"/>
  <c r="D52" i="1" s="1"/>
  <c r="C79" i="1"/>
  <c r="D79" i="1" s="1"/>
  <c r="C66" i="1"/>
  <c r="D66" i="1" s="1"/>
  <c r="C53" i="1"/>
  <c r="D53" i="1" s="1"/>
  <c r="C80" i="1"/>
  <c r="D80" i="1" s="1"/>
  <c r="C68" i="1"/>
  <c r="D68" i="1" s="1"/>
  <c r="C82" i="1"/>
  <c r="D82" i="1" s="1"/>
  <c r="C42" i="1"/>
  <c r="D42" i="1" s="1"/>
  <c r="C41" i="1"/>
  <c r="C71" i="1"/>
  <c r="D71" i="1" s="1"/>
  <c r="C55" i="1"/>
  <c r="D55" i="1" s="1"/>
  <c r="C70" i="1"/>
  <c r="D70" i="1" s="1"/>
  <c r="C43" i="1"/>
  <c r="D43" i="1" s="1"/>
  <c r="C44" i="1"/>
  <c r="D44" i="1" s="1"/>
  <c r="C58" i="1"/>
  <c r="D58" i="1" s="1"/>
  <c r="C86" i="1"/>
  <c r="D86" i="1" s="1"/>
  <c r="C59" i="1"/>
  <c r="D59" i="1" s="1"/>
  <c r="C73" i="1"/>
  <c r="D73" i="1" s="1"/>
  <c r="C45" i="1"/>
  <c r="D45" i="1" s="1"/>
  <c r="C60" i="1"/>
  <c r="D60" i="1" s="1"/>
  <c r="C87" i="1"/>
  <c r="D87" i="1" s="1"/>
  <c r="C74" i="1"/>
  <c r="D74" i="1" s="1"/>
  <c r="C88" i="1"/>
  <c r="D88" i="1" s="1"/>
  <c r="C47" i="1"/>
  <c r="D47" i="1" s="1"/>
  <c r="C75" i="1"/>
  <c r="D75" i="1" s="1"/>
  <c r="C89" i="1"/>
  <c r="D89" i="1" s="1"/>
  <c r="C48" i="1"/>
  <c r="D48" i="1" s="1"/>
  <c r="C76" i="1"/>
  <c r="D76" i="1" s="1"/>
  <c r="C63" i="1"/>
  <c r="D63" i="1" s="1"/>
  <c r="C83" i="1"/>
  <c r="D83" i="1" s="1"/>
  <c r="C56" i="1"/>
  <c r="D56" i="1" s="1"/>
  <c r="C72" i="1"/>
  <c r="D72" i="1" s="1"/>
  <c r="C46" i="1"/>
  <c r="D46" i="1" s="1"/>
  <c r="C61" i="1"/>
  <c r="D61" i="1" s="1"/>
  <c r="C62" i="1"/>
  <c r="D62" i="1" s="1"/>
  <c r="C49" i="1"/>
  <c r="D49" i="1" s="1"/>
  <c r="C90" i="1"/>
  <c r="D90" i="1" s="1"/>
  <c r="C77" i="1"/>
  <c r="D77" i="1" s="1"/>
  <c r="C78" i="1"/>
  <c r="D78" i="1" s="1"/>
  <c r="C69" i="1"/>
  <c r="D69" i="1" s="1"/>
  <c r="C84" i="1"/>
  <c r="D84" i="1" s="1"/>
  <c r="C85" i="1"/>
  <c r="D85" i="1" s="1"/>
  <c r="C50" i="1"/>
  <c r="D50" i="1" s="1"/>
  <c r="C64" i="1"/>
  <c r="D64" i="1" s="1"/>
  <c r="C91" i="1"/>
  <c r="D91" i="1" s="1"/>
  <c r="C57" i="1"/>
  <c r="D57" i="1" s="1"/>
  <c r="C51" i="1"/>
  <c r="D51" i="1" s="1"/>
  <c r="C65" i="1"/>
  <c r="D65" i="1" s="1"/>
  <c r="C92" i="1"/>
  <c r="D92" i="1" s="1"/>
  <c r="C67" i="1"/>
  <c r="D67" i="1" s="1"/>
  <c r="C54" i="1"/>
  <c r="D54" i="1" s="1"/>
  <c r="C81" i="1"/>
  <c r="D81" i="1" s="1"/>
  <c r="R276" i="1"/>
  <c r="U276" i="1" s="1"/>
  <c r="R277" i="1"/>
  <c r="U277" i="1" s="1"/>
  <c r="U227" i="1"/>
  <c r="U250" i="1"/>
  <c r="R278" i="1"/>
  <c r="U278" i="1" s="1"/>
  <c r="U167" i="1"/>
  <c r="U238" i="1"/>
  <c r="S136" i="1"/>
  <c r="T136" i="1" s="1"/>
  <c r="S151" i="1"/>
  <c r="W151" i="1" s="1"/>
  <c r="S155" i="1"/>
  <c r="W155" i="1" s="1"/>
  <c r="S187" i="1"/>
  <c r="W187" i="1" s="1"/>
  <c r="S138" i="1"/>
  <c r="W138" i="1" s="1"/>
  <c r="S128" i="1"/>
  <c r="W128" i="1" s="1"/>
  <c r="S272" i="1"/>
  <c r="W272" i="1" s="1"/>
  <c r="S197" i="1"/>
  <c r="W197" i="1" s="1"/>
  <c r="S152" i="1"/>
  <c r="W152" i="1" s="1"/>
  <c r="U248" i="1"/>
  <c r="U265" i="1"/>
  <c r="S231" i="1"/>
  <c r="S249" i="1"/>
  <c r="W249" i="1" s="1"/>
  <c r="U212" i="1"/>
  <c r="U178" i="1"/>
  <c r="S175" i="1"/>
  <c r="T175" i="1" s="1"/>
  <c r="U245" i="1"/>
  <c r="U208" i="1"/>
  <c r="U247" i="1"/>
  <c r="U181" i="1"/>
  <c r="U274" i="1"/>
  <c r="U174" i="1"/>
  <c r="U207" i="1"/>
  <c r="U191" i="1"/>
  <c r="U225" i="1"/>
  <c r="U231" i="1"/>
  <c r="U201" i="1"/>
  <c r="U256" i="1"/>
  <c r="U172" i="1"/>
  <c r="U193" i="1"/>
  <c r="U246" i="1"/>
  <c r="U173" i="1"/>
  <c r="U236" i="1"/>
  <c r="U186" i="1"/>
  <c r="U230" i="1"/>
  <c r="U185" i="1"/>
  <c r="U219" i="1"/>
  <c r="U249" i="1"/>
  <c r="U203" i="1"/>
  <c r="U266" i="1"/>
  <c r="U216" i="1"/>
  <c r="U234" i="1"/>
  <c r="U226" i="1"/>
  <c r="U190" i="1"/>
  <c r="U253" i="1"/>
  <c r="U223" i="1"/>
  <c r="U272" i="1"/>
  <c r="U169" i="1"/>
  <c r="U232" i="1"/>
  <c r="U239" i="1"/>
  <c r="U188" i="1"/>
  <c r="U199" i="1"/>
  <c r="U187" i="1"/>
  <c r="U205" i="1"/>
  <c r="U202" i="1"/>
  <c r="U258" i="1"/>
  <c r="U264" i="1"/>
  <c r="U197" i="1"/>
  <c r="U175" i="1"/>
  <c r="U241" i="1"/>
  <c r="U211" i="1"/>
  <c r="U240" i="1"/>
  <c r="U235" i="1"/>
  <c r="U215" i="1"/>
  <c r="U217" i="1"/>
  <c r="U252" i="1"/>
  <c r="U228" i="1"/>
  <c r="U196" i="1"/>
  <c r="U254" i="1"/>
  <c r="S259" i="1"/>
  <c r="T259" i="1" s="1"/>
  <c r="U273" i="1"/>
  <c r="U176" i="1"/>
  <c r="U267" i="1"/>
  <c r="U164" i="1"/>
  <c r="U154" i="1"/>
  <c r="U133" i="1"/>
  <c r="U128" i="1"/>
  <c r="U152" i="1"/>
  <c r="U150" i="1"/>
  <c r="U143" i="1"/>
  <c r="U135" i="1"/>
  <c r="U146" i="1"/>
  <c r="U129" i="1"/>
  <c r="U134" i="1"/>
  <c r="U131" i="1"/>
  <c r="U155" i="1"/>
  <c r="U132" i="1"/>
  <c r="U159" i="1"/>
  <c r="U157" i="1"/>
  <c r="U160" i="1"/>
  <c r="U148" i="1"/>
  <c r="U126" i="1"/>
  <c r="U139" i="1"/>
  <c r="U138" i="1"/>
  <c r="U130" i="1"/>
  <c r="U136" i="1"/>
  <c r="U149" i="1"/>
  <c r="U142" i="1"/>
  <c r="U124" i="1"/>
  <c r="U145" i="1"/>
  <c r="U151" i="1"/>
  <c r="U127" i="1"/>
  <c r="U158" i="1"/>
  <c r="U84" i="1"/>
  <c r="U74" i="1"/>
  <c r="U57" i="1"/>
  <c r="C29" i="1"/>
  <c r="C27" i="1"/>
  <c r="U62" i="1"/>
  <c r="C24" i="1"/>
  <c r="C25" i="1"/>
  <c r="U61" i="1"/>
  <c r="C28" i="1"/>
  <c r="U55" i="1"/>
  <c r="U106" i="1"/>
  <c r="U109" i="1"/>
  <c r="U105" i="1"/>
  <c r="U103" i="1"/>
  <c r="U108" i="1"/>
  <c r="U43" i="1"/>
  <c r="R117" i="1"/>
  <c r="C26" i="1"/>
  <c r="U113" i="1"/>
  <c r="U34" i="1"/>
  <c r="U48" i="1"/>
  <c r="U101" i="1"/>
  <c r="U40" i="1"/>
  <c r="D24" i="1"/>
  <c r="U44" i="1"/>
  <c r="U51" i="1"/>
  <c r="U110" i="1"/>
  <c r="U100" i="1"/>
  <c r="U111" i="1"/>
  <c r="U31" i="1"/>
  <c r="U50" i="1"/>
  <c r="C30" i="1"/>
  <c r="C22" i="1"/>
  <c r="U14" i="1"/>
  <c r="C23" i="1"/>
  <c r="C33" i="1"/>
  <c r="U15" i="1"/>
  <c r="U20" i="1"/>
  <c r="U19" i="1"/>
  <c r="U16" i="1"/>
  <c r="U17" i="1"/>
  <c r="R2" i="1"/>
  <c r="C32" i="1" s="1"/>
  <c r="E32" i="1" s="1"/>
  <c r="G32" i="1" s="1"/>
  <c r="R4" i="1"/>
  <c r="C21" i="1" s="1"/>
  <c r="F2" i="1"/>
  <c r="S238" i="1" s="1"/>
  <c r="C94" i="1" l="1"/>
  <c r="D41" i="1"/>
  <c r="D94" i="1" s="1"/>
  <c r="F38" i="1" s="1"/>
  <c r="S277" i="1"/>
  <c r="W277" i="1" s="1"/>
  <c r="S176" i="1"/>
  <c r="S127" i="1"/>
  <c r="W127" i="1" s="1"/>
  <c r="S207" i="1"/>
  <c r="W207" i="1" s="1"/>
  <c r="S219" i="1"/>
  <c r="W219" i="1" s="1"/>
  <c r="S258" i="1"/>
  <c r="W258" i="1" s="1"/>
  <c r="S243" i="1"/>
  <c r="W243" i="1" s="1"/>
  <c r="S173" i="1"/>
  <c r="W173" i="1" s="1"/>
  <c r="S228" i="1"/>
  <c r="W228" i="1" s="1"/>
  <c r="S181" i="1"/>
  <c r="W181" i="1" s="1"/>
  <c r="S188" i="1"/>
  <c r="W188" i="1" s="1"/>
  <c r="W175" i="1"/>
  <c r="S233" i="1"/>
  <c r="W233" i="1" s="1"/>
  <c r="S276" i="1"/>
  <c r="W276" i="1" s="1"/>
  <c r="S246" i="1"/>
  <c r="T155" i="1"/>
  <c r="T187" i="1"/>
  <c r="S225" i="1"/>
  <c r="W225" i="1" s="1"/>
  <c r="S135" i="1"/>
  <c r="T135" i="1" s="1"/>
  <c r="S169" i="1"/>
  <c r="W169" i="1" s="1"/>
  <c r="S185" i="1"/>
  <c r="W185" i="1" s="1"/>
  <c r="S139" i="1"/>
  <c r="W139" i="1" s="1"/>
  <c r="S210" i="1"/>
  <c r="W210" i="1" s="1"/>
  <c r="S273" i="1"/>
  <c r="W273" i="1" s="1"/>
  <c r="S235" i="1"/>
  <c r="W235" i="1" s="1"/>
  <c r="S141" i="1"/>
  <c r="W141" i="1" s="1"/>
  <c r="S222" i="1"/>
  <c r="T222" i="1" s="1"/>
  <c r="S251" i="1"/>
  <c r="W251" i="1" s="1"/>
  <c r="T152" i="1"/>
  <c r="S192" i="1"/>
  <c r="T192" i="1" s="1"/>
  <c r="S211" i="1"/>
  <c r="W211" i="1" s="1"/>
  <c r="T238" i="1"/>
  <c r="W238" i="1"/>
  <c r="W136" i="1"/>
  <c r="S213" i="1"/>
  <c r="T213" i="1" s="1"/>
  <c r="S205" i="1"/>
  <c r="S241" i="1"/>
  <c r="S248" i="1"/>
  <c r="S257" i="1"/>
  <c r="S149" i="1"/>
  <c r="S208" i="1"/>
  <c r="T208" i="1" s="1"/>
  <c r="S164" i="1"/>
  <c r="S154" i="1"/>
  <c r="S158" i="1"/>
  <c r="S171" i="1"/>
  <c r="S148" i="1"/>
  <c r="S160" i="1"/>
  <c r="S134" i="1"/>
  <c r="S232" i="1"/>
  <c r="S125" i="1"/>
  <c r="W125" i="1" s="1"/>
  <c r="S270" i="1"/>
  <c r="S199" i="1"/>
  <c r="S252" i="1"/>
  <c r="S191" i="1"/>
  <c r="S190" i="1"/>
  <c r="T249" i="1"/>
  <c r="T197" i="1"/>
  <c r="S245" i="1"/>
  <c r="T245" i="1" s="1"/>
  <c r="S237" i="1"/>
  <c r="T231" i="1"/>
  <c r="W231" i="1"/>
  <c r="S130" i="1"/>
  <c r="S265" i="1"/>
  <c r="S212" i="1"/>
  <c r="S193" i="1"/>
  <c r="S153" i="1"/>
  <c r="W153" i="1" s="1"/>
  <c r="T272" i="1"/>
  <c r="S126" i="1"/>
  <c r="S269" i="1"/>
  <c r="S150" i="1"/>
  <c r="S223" i="1"/>
  <c r="S172" i="1"/>
  <c r="S240" i="1"/>
  <c r="S230" i="1"/>
  <c r="S202" i="1"/>
  <c r="S157" i="1"/>
  <c r="S214" i="1"/>
  <c r="S266" i="1"/>
  <c r="S267" i="1"/>
  <c r="S201" i="1"/>
  <c r="S250" i="1"/>
  <c r="S159" i="1"/>
  <c r="T159" i="1" s="1"/>
  <c r="S140" i="1"/>
  <c r="T140" i="1" s="1"/>
  <c r="S226" i="1"/>
  <c r="S163" i="1"/>
  <c r="S215" i="1"/>
  <c r="S142" i="1"/>
  <c r="S239" i="1"/>
  <c r="S156" i="1"/>
  <c r="W156" i="1" s="1"/>
  <c r="S132" i="1"/>
  <c r="W132" i="1" s="1"/>
  <c r="S137" i="1"/>
  <c r="T137" i="1" s="1"/>
  <c r="S131" i="1"/>
  <c r="S178" i="1"/>
  <c r="S143" i="1"/>
  <c r="S264" i="1"/>
  <c r="S167" i="1"/>
  <c r="S271" i="1"/>
  <c r="W271" i="1" s="1"/>
  <c r="S146" i="1"/>
  <c r="S129" i="1"/>
  <c r="S247" i="1"/>
  <c r="S124" i="1"/>
  <c r="S274" i="1"/>
  <c r="S236" i="1"/>
  <c r="S254" i="1"/>
  <c r="T151" i="1"/>
  <c r="T128" i="1"/>
  <c r="S144" i="1"/>
  <c r="T144" i="1" s="1"/>
  <c r="S234" i="1"/>
  <c r="S221" i="1"/>
  <c r="S256" i="1"/>
  <c r="S145" i="1"/>
  <c r="S186" i="1"/>
  <c r="S195" i="1"/>
  <c r="S209" i="1"/>
  <c r="S168" i="1"/>
  <c r="S244" i="1"/>
  <c r="S261" i="1"/>
  <c r="S262" i="1"/>
  <c r="S206" i="1"/>
  <c r="S170" i="1"/>
  <c r="S224" i="1"/>
  <c r="S162" i="1"/>
  <c r="S165" i="1"/>
  <c r="S263" i="1"/>
  <c r="S166" i="1"/>
  <c r="S177" i="1"/>
  <c r="S189" i="1"/>
  <c r="S200" i="1"/>
  <c r="S183" i="1"/>
  <c r="S179" i="1"/>
  <c r="S180" i="1"/>
  <c r="S260" i="1"/>
  <c r="S218" i="1"/>
  <c r="S182" i="1"/>
  <c r="S220" i="1"/>
  <c r="S204" i="1"/>
  <c r="S123" i="1"/>
  <c r="W123" i="1" s="1"/>
  <c r="S203" i="1"/>
  <c r="S194" i="1"/>
  <c r="S278" i="1"/>
  <c r="W278" i="1" s="1"/>
  <c r="S253" i="1"/>
  <c r="S196" i="1"/>
  <c r="S216" i="1"/>
  <c r="S184" i="1"/>
  <c r="S227" i="1"/>
  <c r="T138" i="1"/>
  <c r="S147" i="1"/>
  <c r="T147" i="1" s="1"/>
  <c r="S217" i="1"/>
  <c r="S174" i="1"/>
  <c r="S133" i="1"/>
  <c r="W259" i="1"/>
  <c r="S121" i="1"/>
  <c r="S122" i="1"/>
  <c r="S94" i="1"/>
  <c r="S93" i="1"/>
  <c r="S88" i="1"/>
  <c r="S90" i="1"/>
  <c r="S87" i="1"/>
  <c r="S98" i="1"/>
  <c r="S95" i="1"/>
  <c r="S85" i="1"/>
  <c r="S89" i="1"/>
  <c r="S97" i="1"/>
  <c r="S92" i="1"/>
  <c r="S86" i="1"/>
  <c r="S99" i="1"/>
  <c r="S91" i="1"/>
  <c r="S84" i="1"/>
  <c r="S65" i="1"/>
  <c r="T65" i="1" s="1"/>
  <c r="S77" i="1"/>
  <c r="S79" i="1"/>
  <c r="S82" i="1"/>
  <c r="S80" i="1"/>
  <c r="S73" i="1"/>
  <c r="S78" i="1"/>
  <c r="S72" i="1"/>
  <c r="S81" i="1"/>
  <c r="S75" i="1"/>
  <c r="S83" i="1"/>
  <c r="S76" i="1"/>
  <c r="S109" i="1"/>
  <c r="W109" i="1" s="1"/>
  <c r="S63" i="1"/>
  <c r="W63" i="1" s="1"/>
  <c r="S51" i="1"/>
  <c r="W51" i="1" s="1"/>
  <c r="S100" i="1"/>
  <c r="W100" i="1" s="1"/>
  <c r="S74" i="1"/>
  <c r="S70" i="1"/>
  <c r="S68" i="1"/>
  <c r="S66" i="1"/>
  <c r="S69" i="1"/>
  <c r="S71" i="1"/>
  <c r="S67" i="1"/>
  <c r="S58" i="1"/>
  <c r="S41" i="1"/>
  <c r="W41" i="1" s="1"/>
  <c r="S64" i="1"/>
  <c r="W64" i="1" s="1"/>
  <c r="S44" i="1"/>
  <c r="T44" i="1" s="1"/>
  <c r="S57" i="1"/>
  <c r="S55" i="1"/>
  <c r="S30" i="1"/>
  <c r="W30" i="1" s="1"/>
  <c r="S34" i="1"/>
  <c r="W34" i="1" s="1"/>
  <c r="S54" i="1"/>
  <c r="W54" i="1" s="1"/>
  <c r="S110" i="1"/>
  <c r="W110" i="1" s="1"/>
  <c r="S111" i="1"/>
  <c r="W111" i="1" s="1"/>
  <c r="S59" i="1"/>
  <c r="T59" i="1" s="1"/>
  <c r="S107" i="1"/>
  <c r="W107" i="1" s="1"/>
  <c r="S61" i="1"/>
  <c r="S40" i="1"/>
  <c r="W40" i="1" s="1"/>
  <c r="S56" i="1"/>
  <c r="T56" i="1" s="1"/>
  <c r="S60" i="1"/>
  <c r="W60" i="1" s="1"/>
  <c r="S108" i="1"/>
  <c r="W108" i="1" s="1"/>
  <c r="S105" i="1"/>
  <c r="W105" i="1" s="1"/>
  <c r="S62" i="1"/>
  <c r="D25" i="1"/>
  <c r="D26" i="1"/>
  <c r="D29" i="1"/>
  <c r="D28" i="1"/>
  <c r="F6" i="1"/>
  <c r="V254" i="1" s="1"/>
  <c r="S102" i="1"/>
  <c r="S39" i="1"/>
  <c r="S38" i="1"/>
  <c r="S120" i="1"/>
  <c r="S35" i="1"/>
  <c r="S119" i="1"/>
  <c r="S46" i="1"/>
  <c r="S47" i="1"/>
  <c r="S33" i="1"/>
  <c r="S36" i="1"/>
  <c r="S115" i="1"/>
  <c r="S42" i="1"/>
  <c r="S52" i="1"/>
  <c r="S116" i="1"/>
  <c r="S32" i="1"/>
  <c r="S103" i="1"/>
  <c r="S48" i="1"/>
  <c r="S106" i="1"/>
  <c r="S112" i="1"/>
  <c r="S101" i="1"/>
  <c r="S43" i="1"/>
  <c r="S113" i="1"/>
  <c r="S49" i="1"/>
  <c r="S50" i="1"/>
  <c r="S117" i="1"/>
  <c r="U117" i="1"/>
  <c r="C31" i="1"/>
  <c r="E31" i="1" s="1"/>
  <c r="G31" i="1" s="1"/>
  <c r="S31" i="1"/>
  <c r="D27" i="1"/>
  <c r="D30" i="1"/>
  <c r="D23" i="1"/>
  <c r="S26" i="1"/>
  <c r="S23" i="1"/>
  <c r="S24" i="1"/>
  <c r="S27" i="1"/>
  <c r="S22" i="1"/>
  <c r="S28" i="1"/>
  <c r="S25" i="1"/>
  <c r="E23" i="1"/>
  <c r="G23" i="1" s="1"/>
  <c r="E30" i="1"/>
  <c r="G30" i="1" s="1"/>
  <c r="E26" i="1"/>
  <c r="G26" i="1" s="1"/>
  <c r="E28" i="1"/>
  <c r="G28" i="1" s="1"/>
  <c r="E25" i="1"/>
  <c r="G25" i="1" s="1"/>
  <c r="E27" i="1"/>
  <c r="G27" i="1" s="1"/>
  <c r="E29" i="1"/>
  <c r="G29" i="1" s="1"/>
  <c r="E24" i="1"/>
  <c r="G24" i="1" s="1"/>
  <c r="E21" i="1"/>
  <c r="E33" i="1"/>
  <c r="G33" i="1" s="1"/>
  <c r="E22" i="1"/>
  <c r="G22" i="1" s="1"/>
  <c r="S17" i="1"/>
  <c r="W17" i="1" s="1"/>
  <c r="S19" i="1"/>
  <c r="T19" i="1" s="1"/>
  <c r="S20" i="1"/>
  <c r="W20" i="1" s="1"/>
  <c r="S14" i="1"/>
  <c r="T14" i="1" s="1"/>
  <c r="S16" i="1"/>
  <c r="W16" i="1" s="1"/>
  <c r="S18" i="1"/>
  <c r="W18" i="1" s="1"/>
  <c r="S15" i="1"/>
  <c r="U2" i="1"/>
  <c r="D32" i="1" s="1"/>
  <c r="U4" i="1"/>
  <c r="U6" i="1"/>
  <c r="S2" i="1"/>
  <c r="S4" i="1"/>
  <c r="S3" i="1"/>
  <c r="F39" i="1" l="1"/>
  <c r="N3" i="1"/>
  <c r="U3" i="1" s="1"/>
  <c r="D33" i="1" s="1"/>
  <c r="F33" i="1" s="1"/>
  <c r="T277" i="1"/>
  <c r="G21" i="1"/>
  <c r="AG4" i="1"/>
  <c r="T225" i="1"/>
  <c r="T127" i="1"/>
  <c r="T219" i="1"/>
  <c r="W135" i="1"/>
  <c r="W137" i="1"/>
  <c r="T243" i="1"/>
  <c r="T258" i="1"/>
  <c r="T185" i="1"/>
  <c r="T207" i="1"/>
  <c r="T235" i="1"/>
  <c r="T139" i="1"/>
  <c r="T188" i="1"/>
  <c r="T125" i="1"/>
  <c r="T228" i="1"/>
  <c r="T246" i="1"/>
  <c r="W246" i="1"/>
  <c r="T181" i="1"/>
  <c r="T173" i="1"/>
  <c r="W192" i="1"/>
  <c r="T276" i="1"/>
  <c r="T251" i="1"/>
  <c r="T233" i="1"/>
  <c r="T271" i="1"/>
  <c r="W176" i="1"/>
  <c r="T176" i="1"/>
  <c r="T169" i="1"/>
  <c r="W222" i="1"/>
  <c r="W245" i="1"/>
  <c r="T278" i="1"/>
  <c r="T156" i="1"/>
  <c r="T273" i="1"/>
  <c r="T132" i="1"/>
  <c r="T210" i="1"/>
  <c r="W159" i="1"/>
  <c r="W144" i="1"/>
  <c r="T141" i="1"/>
  <c r="W140" i="1"/>
  <c r="T123" i="1"/>
  <c r="T211" i="1"/>
  <c r="V247" i="1"/>
  <c r="V131" i="1"/>
  <c r="T124" i="1"/>
  <c r="W124" i="1"/>
  <c r="W266" i="1"/>
  <c r="T266" i="1"/>
  <c r="V143" i="1"/>
  <c r="W253" i="1"/>
  <c r="T253" i="1"/>
  <c r="W170" i="1"/>
  <c r="T170" i="1"/>
  <c r="V151" i="1"/>
  <c r="T163" i="1"/>
  <c r="W163" i="1"/>
  <c r="V272" i="1"/>
  <c r="V146" i="1"/>
  <c r="W236" i="1"/>
  <c r="T236" i="1"/>
  <c r="V240" i="1"/>
  <c r="V267" i="1"/>
  <c r="V232" i="1"/>
  <c r="W158" i="1"/>
  <c r="T158" i="1"/>
  <c r="V256" i="1"/>
  <c r="W206" i="1"/>
  <c r="T206" i="1"/>
  <c r="V128" i="1"/>
  <c r="W226" i="1"/>
  <c r="T226" i="1"/>
  <c r="V158" i="1"/>
  <c r="W232" i="1"/>
  <c r="T232" i="1"/>
  <c r="V127" i="1"/>
  <c r="W262" i="1"/>
  <c r="T262" i="1"/>
  <c r="V238" i="1"/>
  <c r="V207" i="1"/>
  <c r="V130" i="1"/>
  <c r="W134" i="1"/>
  <c r="T134" i="1"/>
  <c r="V150" i="1"/>
  <c r="V142" i="1"/>
  <c r="W208" i="1"/>
  <c r="W261" i="1"/>
  <c r="T261" i="1"/>
  <c r="V154" i="1"/>
  <c r="V190" i="1"/>
  <c r="V126" i="1"/>
  <c r="W160" i="1"/>
  <c r="T160" i="1"/>
  <c r="T149" i="1"/>
  <c r="W149" i="1"/>
  <c r="T153" i="1"/>
  <c r="V227" i="1"/>
  <c r="W244" i="1"/>
  <c r="T244" i="1"/>
  <c r="V139" i="1"/>
  <c r="V199" i="1"/>
  <c r="W150" i="1"/>
  <c r="T150" i="1"/>
  <c r="W237" i="1"/>
  <c r="T237" i="1"/>
  <c r="W148" i="1"/>
  <c r="T148" i="1"/>
  <c r="T257" i="1"/>
  <c r="W257" i="1"/>
  <c r="W260" i="1"/>
  <c r="T260" i="1"/>
  <c r="V248" i="1"/>
  <c r="W133" i="1"/>
  <c r="T133" i="1"/>
  <c r="T194" i="1"/>
  <c r="W194" i="1"/>
  <c r="W168" i="1"/>
  <c r="T168" i="1"/>
  <c r="V258" i="1"/>
  <c r="V223" i="1"/>
  <c r="V196" i="1"/>
  <c r="W269" i="1"/>
  <c r="T269" i="1"/>
  <c r="V212" i="1"/>
  <c r="W171" i="1"/>
  <c r="T171" i="1"/>
  <c r="W248" i="1"/>
  <c r="T248" i="1"/>
  <c r="V265" i="1"/>
  <c r="W203" i="1"/>
  <c r="T203" i="1"/>
  <c r="W209" i="1"/>
  <c r="T209" i="1"/>
  <c r="V173" i="1"/>
  <c r="W167" i="1"/>
  <c r="T167" i="1"/>
  <c r="W126" i="1"/>
  <c r="T126" i="1"/>
  <c r="V211" i="1"/>
  <c r="W241" i="1"/>
  <c r="T241" i="1"/>
  <c r="W147" i="1"/>
  <c r="W174" i="1"/>
  <c r="T174" i="1"/>
  <c r="W195" i="1"/>
  <c r="T195" i="1"/>
  <c r="V273" i="1"/>
  <c r="V167" i="1"/>
  <c r="V186" i="1"/>
  <c r="W205" i="1"/>
  <c r="T205" i="1"/>
  <c r="W217" i="1"/>
  <c r="T217" i="1"/>
  <c r="W204" i="1"/>
  <c r="T204" i="1"/>
  <c r="V216" i="1"/>
  <c r="W254" i="1"/>
  <c r="T254" i="1"/>
  <c r="W264" i="1"/>
  <c r="T264" i="1"/>
  <c r="V124" i="1"/>
  <c r="V185" i="1"/>
  <c r="V208" i="1"/>
  <c r="W143" i="1"/>
  <c r="T143" i="1"/>
  <c r="T182" i="1"/>
  <c r="W182" i="1"/>
  <c r="W201" i="1"/>
  <c r="T201" i="1"/>
  <c r="V135" i="1"/>
  <c r="W214" i="1"/>
  <c r="T214" i="1"/>
  <c r="V138" i="1"/>
  <c r="W189" i="1"/>
  <c r="T189" i="1"/>
  <c r="W221" i="1"/>
  <c r="T221" i="1"/>
  <c r="V188" i="1"/>
  <c r="W202" i="1"/>
  <c r="T202" i="1"/>
  <c r="W265" i="1"/>
  <c r="T265" i="1"/>
  <c r="W190" i="1"/>
  <c r="T190" i="1"/>
  <c r="V219" i="1"/>
  <c r="V187" i="1"/>
  <c r="V202" i="1"/>
  <c r="V129" i="1"/>
  <c r="V178" i="1"/>
  <c r="V174" i="1"/>
  <c r="W179" i="1"/>
  <c r="T179" i="1"/>
  <c r="W157" i="1"/>
  <c r="T157" i="1"/>
  <c r="V266" i="1"/>
  <c r="W177" i="1"/>
  <c r="T177" i="1"/>
  <c r="W234" i="1"/>
  <c r="T234" i="1"/>
  <c r="V252" i="1"/>
  <c r="V205" i="1"/>
  <c r="W230" i="1"/>
  <c r="T230" i="1"/>
  <c r="T130" i="1"/>
  <c r="W130" i="1"/>
  <c r="W191" i="1"/>
  <c r="T191" i="1"/>
  <c r="V235" i="1"/>
  <c r="V276" i="1"/>
  <c r="V215" i="1"/>
  <c r="V155" i="1"/>
  <c r="V193" i="1"/>
  <c r="V133" i="1"/>
  <c r="W227" i="1"/>
  <c r="T227" i="1"/>
  <c r="W166" i="1"/>
  <c r="T166" i="1"/>
  <c r="V181" i="1"/>
  <c r="T146" i="1"/>
  <c r="W146" i="1"/>
  <c r="V152" i="1"/>
  <c r="W240" i="1"/>
  <c r="T240" i="1"/>
  <c r="V231" i="1"/>
  <c r="T252" i="1"/>
  <c r="W252" i="1"/>
  <c r="V264" i="1"/>
  <c r="T220" i="1"/>
  <c r="W220" i="1"/>
  <c r="T218" i="1"/>
  <c r="W218" i="1"/>
  <c r="V136" i="1"/>
  <c r="T180" i="1"/>
  <c r="W180" i="1"/>
  <c r="W186" i="1"/>
  <c r="T186" i="1"/>
  <c r="V157" i="1"/>
  <c r="V148" i="1"/>
  <c r="W256" i="1"/>
  <c r="T256" i="1"/>
  <c r="V159" i="1"/>
  <c r="V278" i="1"/>
  <c r="T263" i="1"/>
  <c r="W263" i="1"/>
  <c r="V172" i="1"/>
  <c r="V250" i="1"/>
  <c r="W172" i="1"/>
  <c r="T172" i="1"/>
  <c r="V230" i="1"/>
  <c r="W199" i="1"/>
  <c r="T199" i="1"/>
  <c r="V149" i="1"/>
  <c r="V253" i="1"/>
  <c r="V249" i="1"/>
  <c r="W274" i="1"/>
  <c r="T274" i="1"/>
  <c r="W267" i="1"/>
  <c r="T267" i="1"/>
  <c r="V225" i="1"/>
  <c r="V274" i="1"/>
  <c r="W212" i="1"/>
  <c r="T212" i="1"/>
  <c r="W213" i="1"/>
  <c r="T184" i="1"/>
  <c r="W184" i="1"/>
  <c r="W165" i="1"/>
  <c r="T165" i="1"/>
  <c r="V203" i="1"/>
  <c r="T239" i="1"/>
  <c r="W239" i="1"/>
  <c r="W223" i="1"/>
  <c r="T223" i="1"/>
  <c r="V169" i="1"/>
  <c r="V245" i="1"/>
  <c r="V246" i="1"/>
  <c r="V197" i="1"/>
  <c r="V234" i="1"/>
  <c r="V175" i="1"/>
  <c r="W178" i="1"/>
  <c r="T178" i="1"/>
  <c r="W131" i="1"/>
  <c r="T131" i="1"/>
  <c r="T154" i="1"/>
  <c r="W154" i="1"/>
  <c r="W164" i="1"/>
  <c r="T164" i="1"/>
  <c r="W145" i="1"/>
  <c r="T145" i="1"/>
  <c r="V191" i="1"/>
  <c r="V201" i="1"/>
  <c r="W216" i="1"/>
  <c r="T216" i="1"/>
  <c r="W162" i="1"/>
  <c r="T162" i="1"/>
  <c r="V239" i="1"/>
  <c r="V132" i="1"/>
  <c r="T142" i="1"/>
  <c r="W142" i="1"/>
  <c r="V277" i="1"/>
  <c r="V241" i="1"/>
  <c r="W270" i="1"/>
  <c r="T270" i="1"/>
  <c r="V200" i="1"/>
  <c r="V204" i="1"/>
  <c r="V269" i="1"/>
  <c r="V270" i="1"/>
  <c r="V182" i="1"/>
  <c r="V177" i="1"/>
  <c r="V141" i="1"/>
  <c r="V137" i="1"/>
  <c r="V165" i="1"/>
  <c r="V171" i="1"/>
  <c r="V170" i="1"/>
  <c r="V184" i="1"/>
  <c r="V213" i="1"/>
  <c r="V260" i="1"/>
  <c r="V163" i="1"/>
  <c r="V263" i="1"/>
  <c r="V221" i="1"/>
  <c r="V195" i="1"/>
  <c r="V183" i="1"/>
  <c r="V206" i="1"/>
  <c r="V271" i="1"/>
  <c r="V237" i="1"/>
  <c r="V261" i="1"/>
  <c r="V192" i="1"/>
  <c r="V125" i="1"/>
  <c r="V194" i="1"/>
  <c r="V153" i="1"/>
  <c r="V144" i="1"/>
  <c r="V243" i="1"/>
  <c r="V259" i="1"/>
  <c r="V220" i="1"/>
  <c r="V209" i="1"/>
  <c r="V224" i="1"/>
  <c r="V244" i="1"/>
  <c r="V218" i="1"/>
  <c r="V162" i="1"/>
  <c r="V214" i="1"/>
  <c r="V210" i="1"/>
  <c r="V123" i="1"/>
  <c r="V147" i="1"/>
  <c r="V166" i="1"/>
  <c r="V180" i="1"/>
  <c r="V168" i="1"/>
  <c r="V251" i="1"/>
  <c r="V140" i="1"/>
  <c r="V156" i="1"/>
  <c r="V179" i="1"/>
  <c r="V189" i="1"/>
  <c r="V222" i="1"/>
  <c r="V257" i="1"/>
  <c r="V233" i="1"/>
  <c r="V262" i="1"/>
  <c r="W250" i="1"/>
  <c r="T250" i="1"/>
  <c r="V160" i="1"/>
  <c r="W247" i="1"/>
  <c r="T247" i="1"/>
  <c r="W129" i="1"/>
  <c r="T129" i="1"/>
  <c r="V228" i="1"/>
  <c r="W183" i="1"/>
  <c r="T183" i="1"/>
  <c r="W193" i="1"/>
  <c r="T193" i="1"/>
  <c r="W200" i="1"/>
  <c r="T200" i="1"/>
  <c r="V176" i="1"/>
  <c r="T196" i="1"/>
  <c r="W196" i="1"/>
  <c r="W224" i="1"/>
  <c r="T224" i="1"/>
  <c r="V217" i="1"/>
  <c r="V145" i="1"/>
  <c r="W215" i="1"/>
  <c r="T215" i="1"/>
  <c r="V236" i="1"/>
  <c r="V164" i="1"/>
  <c r="V134" i="1"/>
  <c r="V226" i="1"/>
  <c r="V84" i="1"/>
  <c r="V121" i="1"/>
  <c r="V122" i="1"/>
  <c r="W122" i="1"/>
  <c r="T122" i="1"/>
  <c r="F32" i="1"/>
  <c r="W121" i="1"/>
  <c r="T121" i="1"/>
  <c r="W84" i="1"/>
  <c r="T84" i="1"/>
  <c r="W91" i="1"/>
  <c r="T91" i="1"/>
  <c r="W99" i="1"/>
  <c r="T99" i="1"/>
  <c r="V55" i="1"/>
  <c r="V85" i="1"/>
  <c r="V99" i="1"/>
  <c r="V97" i="1"/>
  <c r="V86" i="1"/>
  <c r="V91" i="1"/>
  <c r="V93" i="1"/>
  <c r="V90" i="1"/>
  <c r="V89" i="1"/>
  <c r="V92" i="1"/>
  <c r="V95" i="1"/>
  <c r="V87" i="1"/>
  <c r="V88" i="1"/>
  <c r="V98" i="1"/>
  <c r="V94" i="1"/>
  <c r="W65" i="1"/>
  <c r="W86" i="1"/>
  <c r="T86" i="1"/>
  <c r="W92" i="1"/>
  <c r="T92" i="1"/>
  <c r="V34" i="1"/>
  <c r="W97" i="1"/>
  <c r="T97" i="1"/>
  <c r="V51" i="1"/>
  <c r="W89" i="1"/>
  <c r="T89" i="1"/>
  <c r="V31" i="1"/>
  <c r="W85" i="1"/>
  <c r="T85" i="1"/>
  <c r="W95" i="1"/>
  <c r="T95" i="1"/>
  <c r="V100" i="1"/>
  <c r="F23" i="1"/>
  <c r="W87" i="1"/>
  <c r="T87" i="1"/>
  <c r="V101" i="1"/>
  <c r="T90" i="1"/>
  <c r="W90" i="1"/>
  <c r="W88" i="1"/>
  <c r="T88" i="1"/>
  <c r="W98" i="1"/>
  <c r="T98" i="1"/>
  <c r="W93" i="1"/>
  <c r="T93" i="1"/>
  <c r="W94" i="1"/>
  <c r="T94" i="1"/>
  <c r="T34" i="1"/>
  <c r="T63" i="1"/>
  <c r="T109" i="1"/>
  <c r="W74" i="1"/>
  <c r="T74" i="1"/>
  <c r="V109" i="1"/>
  <c r="V113" i="1"/>
  <c r="V74" i="1"/>
  <c r="T100" i="1"/>
  <c r="W73" i="1"/>
  <c r="T73" i="1"/>
  <c r="W80" i="1"/>
  <c r="T80" i="1"/>
  <c r="W82" i="1"/>
  <c r="T82" i="1"/>
  <c r="T72" i="1"/>
  <c r="W72" i="1"/>
  <c r="T105" i="1"/>
  <c r="T54" i="1"/>
  <c r="T79" i="1"/>
  <c r="W79" i="1"/>
  <c r="T76" i="1"/>
  <c r="W76" i="1"/>
  <c r="V18" i="1"/>
  <c r="T30" i="1"/>
  <c r="W59" i="1"/>
  <c r="W77" i="1"/>
  <c r="T77" i="1"/>
  <c r="V62" i="1"/>
  <c r="V80" i="1"/>
  <c r="V75" i="1"/>
  <c r="V83" i="1"/>
  <c r="V81" i="1"/>
  <c r="V79" i="1"/>
  <c r="V82" i="1"/>
  <c r="V76" i="1"/>
  <c r="V77" i="1"/>
  <c r="V73" i="1"/>
  <c r="V78" i="1"/>
  <c r="V72" i="1"/>
  <c r="W83" i="1"/>
  <c r="T83" i="1"/>
  <c r="T108" i="1"/>
  <c r="T75" i="1"/>
  <c r="W75" i="1"/>
  <c r="W81" i="1"/>
  <c r="T81" i="1"/>
  <c r="W78" i="1"/>
  <c r="T78" i="1"/>
  <c r="T51" i="1"/>
  <c r="T110" i="1"/>
  <c r="T60" i="1"/>
  <c r="T40" i="1"/>
  <c r="W61" i="1"/>
  <c r="T61" i="1"/>
  <c r="W44" i="1"/>
  <c r="T111" i="1"/>
  <c r="T64" i="1"/>
  <c r="W55" i="1"/>
  <c r="T55" i="1"/>
  <c r="W56" i="1"/>
  <c r="T57" i="1"/>
  <c r="W57" i="1"/>
  <c r="T66" i="1"/>
  <c r="W66" i="1"/>
  <c r="T68" i="1"/>
  <c r="W68" i="1"/>
  <c r="T58" i="1"/>
  <c r="W58" i="1"/>
  <c r="V68" i="1"/>
  <c r="V70" i="1"/>
  <c r="V60" i="1"/>
  <c r="V63" i="1"/>
  <c r="V67" i="1"/>
  <c r="V65" i="1"/>
  <c r="V58" i="1"/>
  <c r="V59" i="1"/>
  <c r="V69" i="1"/>
  <c r="V54" i="1"/>
  <c r="V71" i="1"/>
  <c r="V66" i="1"/>
  <c r="V56" i="1"/>
  <c r="V64" i="1"/>
  <c r="W70" i="1"/>
  <c r="T70" i="1"/>
  <c r="T67" i="1"/>
  <c r="W67" i="1"/>
  <c r="T71" i="1"/>
  <c r="W71" i="1"/>
  <c r="T69" i="1"/>
  <c r="W69" i="1"/>
  <c r="T62" i="1"/>
  <c r="W62" i="1"/>
  <c r="T107" i="1"/>
  <c r="T41" i="1"/>
  <c r="V61" i="1"/>
  <c r="V57" i="1"/>
  <c r="T115" i="1"/>
  <c r="W115" i="1"/>
  <c r="T112" i="1"/>
  <c r="W112" i="1"/>
  <c r="T36" i="1"/>
  <c r="W36" i="1"/>
  <c r="W47" i="1"/>
  <c r="T47" i="1"/>
  <c r="W35" i="1"/>
  <c r="T35" i="1"/>
  <c r="W120" i="1"/>
  <c r="T120" i="1"/>
  <c r="W38" i="1"/>
  <c r="T38" i="1"/>
  <c r="W39" i="1"/>
  <c r="T39" i="1"/>
  <c r="V107" i="1"/>
  <c r="V106" i="1"/>
  <c r="V35" i="1"/>
  <c r="V42" i="1"/>
  <c r="V102" i="1"/>
  <c r="V46" i="1"/>
  <c r="V49" i="1"/>
  <c r="V119" i="1"/>
  <c r="V39" i="1"/>
  <c r="V116" i="1"/>
  <c r="V41" i="1"/>
  <c r="V115" i="1"/>
  <c r="V30" i="1"/>
  <c r="V112" i="1"/>
  <c r="V32" i="1"/>
  <c r="V38" i="1"/>
  <c r="V36" i="1"/>
  <c r="V120" i="1"/>
  <c r="V33" i="1"/>
  <c r="V47" i="1"/>
  <c r="V52" i="1"/>
  <c r="V105" i="1"/>
  <c r="W32" i="1"/>
  <c r="T32" i="1"/>
  <c r="V108" i="1"/>
  <c r="T106" i="1"/>
  <c r="W106" i="1"/>
  <c r="W48" i="1"/>
  <c r="T48" i="1"/>
  <c r="V44" i="1"/>
  <c r="W33" i="1"/>
  <c r="T33" i="1"/>
  <c r="W46" i="1"/>
  <c r="T46" i="1"/>
  <c r="W102" i="1"/>
  <c r="T102" i="1"/>
  <c r="V103" i="1"/>
  <c r="W103" i="1"/>
  <c r="T103" i="1"/>
  <c r="W50" i="1"/>
  <c r="T50" i="1"/>
  <c r="V110" i="1"/>
  <c r="W101" i="1"/>
  <c r="T101" i="1"/>
  <c r="W119" i="1"/>
  <c r="T119" i="1"/>
  <c r="W31" i="1"/>
  <c r="T31" i="1"/>
  <c r="V117" i="1"/>
  <c r="D31" i="1"/>
  <c r="F31" i="1" s="1"/>
  <c r="V40" i="1"/>
  <c r="T18" i="1"/>
  <c r="W113" i="1"/>
  <c r="T113" i="1"/>
  <c r="W116" i="1"/>
  <c r="T116" i="1"/>
  <c r="V50" i="1"/>
  <c r="W52" i="1"/>
  <c r="T52" i="1"/>
  <c r="C35" i="1"/>
  <c r="W117" i="1"/>
  <c r="T117" i="1"/>
  <c r="V111" i="1"/>
  <c r="V48" i="1"/>
  <c r="T16" i="1"/>
  <c r="W49" i="1"/>
  <c r="T49" i="1"/>
  <c r="V15" i="1"/>
  <c r="W43" i="1"/>
  <c r="T43" i="1"/>
  <c r="W42" i="1"/>
  <c r="T42" i="1"/>
  <c r="V43" i="1"/>
  <c r="V20" i="1"/>
  <c r="W25" i="1"/>
  <c r="T25" i="1"/>
  <c r="T28" i="1"/>
  <c r="W28" i="1"/>
  <c r="T24" i="1"/>
  <c r="W24" i="1"/>
  <c r="V16" i="1"/>
  <c r="W22" i="1"/>
  <c r="T22" i="1"/>
  <c r="W23" i="1"/>
  <c r="T23" i="1"/>
  <c r="V24" i="1"/>
  <c r="V22" i="1"/>
  <c r="V26" i="1"/>
  <c r="V25" i="1"/>
  <c r="V28" i="1"/>
  <c r="V23" i="1"/>
  <c r="V27" i="1"/>
  <c r="V19" i="1"/>
  <c r="V17" i="1"/>
  <c r="W27" i="1"/>
  <c r="T27" i="1"/>
  <c r="T26" i="1"/>
  <c r="W26" i="1"/>
  <c r="V4" i="1"/>
  <c r="D21" i="1"/>
  <c r="W19" i="1"/>
  <c r="T17" i="1"/>
  <c r="T20" i="1"/>
  <c r="W14" i="1"/>
  <c r="V6" i="1"/>
  <c r="E35" i="1"/>
  <c r="G35" i="1" s="1"/>
  <c r="V14" i="1"/>
  <c r="F24" i="1"/>
  <c r="F25" i="1"/>
  <c r="F26" i="1"/>
  <c r="F27" i="1"/>
  <c r="F30" i="1"/>
  <c r="F29" i="1"/>
  <c r="F28" i="1"/>
  <c r="T15" i="1"/>
  <c r="W15" i="1"/>
  <c r="T4" i="1"/>
  <c r="W4" i="1"/>
  <c r="W3" i="1"/>
  <c r="T2" i="1"/>
  <c r="W2" i="1"/>
  <c r="V2" i="1"/>
  <c r="S8" i="1"/>
  <c r="U8" i="1"/>
  <c r="V8" i="1" s="1"/>
  <c r="U7" i="1"/>
  <c r="V7" i="1" s="1"/>
  <c r="S7" i="1"/>
  <c r="U12" i="1"/>
  <c r="V12" i="1" s="1"/>
  <c r="S12" i="1"/>
  <c r="U10" i="1"/>
  <c r="V10" i="1" s="1"/>
  <c r="S10" i="1"/>
  <c r="U11" i="1"/>
  <c r="V11" i="1" s="1"/>
  <c r="S11" i="1"/>
  <c r="S9" i="1"/>
  <c r="U9" i="1"/>
  <c r="V9" i="1" s="1"/>
  <c r="S6" i="1"/>
  <c r="V3" i="1" l="1"/>
  <c r="T3" i="1"/>
  <c r="AJ4" i="1"/>
  <c r="AH4" i="1"/>
  <c r="AI4" i="1"/>
  <c r="D22" i="1"/>
  <c r="F22" i="1" s="1"/>
  <c r="F21" i="1"/>
  <c r="T12" i="1"/>
  <c r="W12" i="1"/>
  <c r="T6" i="1"/>
  <c r="W6" i="1"/>
  <c r="T10" i="1"/>
  <c r="W10" i="1"/>
  <c r="T8" i="1"/>
  <c r="W8" i="1"/>
  <c r="T9" i="1"/>
  <c r="W9" i="1"/>
  <c r="T7" i="1"/>
  <c r="W7" i="1"/>
  <c r="T11" i="1"/>
  <c r="W11" i="1"/>
  <c r="F35" i="1" l="1"/>
  <c r="F8" i="1" s="1"/>
  <c r="D35" i="1"/>
</calcChain>
</file>

<file path=xl/sharedStrings.xml><?xml version="1.0" encoding="utf-8"?>
<sst xmlns="http://schemas.openxmlformats.org/spreadsheetml/2006/main" count="1102" uniqueCount="47">
  <si>
    <t>Symbol</t>
  </si>
  <si>
    <t>BL</t>
  </si>
  <si>
    <t>CH</t>
  </si>
  <si>
    <t>B1</t>
  </si>
  <si>
    <t>B2</t>
  </si>
  <si>
    <t>B3</t>
  </si>
  <si>
    <t>BE</t>
  </si>
  <si>
    <t>R7</t>
  </si>
  <si>
    <t>DI</t>
  </si>
  <si>
    <t>WW</t>
  </si>
  <si>
    <t>BN</t>
  </si>
  <si>
    <t>MB</t>
  </si>
  <si>
    <t>Pay1</t>
  </si>
  <si>
    <t>Pay2</t>
  </si>
  <si>
    <t>Pay3</t>
  </si>
  <si>
    <t>Val1</t>
  </si>
  <si>
    <t>Val2</t>
  </si>
  <si>
    <t>Val3</t>
  </si>
  <si>
    <t>Combo</t>
  </si>
  <si>
    <t>TOTALS</t>
  </si>
  <si>
    <t>Total Combos</t>
  </si>
  <si>
    <t>Prob</t>
  </si>
  <si>
    <t>Pay</t>
  </si>
  <si>
    <t>EV</t>
  </si>
  <si>
    <t>Tot Pay</t>
  </si>
  <si>
    <t>NC</t>
  </si>
  <si>
    <t>Total Wager</t>
  </si>
  <si>
    <t>PAR</t>
  </si>
  <si>
    <t>In Spins</t>
  </si>
  <si>
    <t>Pay Type</t>
  </si>
  <si>
    <t>CH3</t>
  </si>
  <si>
    <t>CH2</t>
  </si>
  <si>
    <t>CH1</t>
  </si>
  <si>
    <t>Count</t>
  </si>
  <si>
    <t>HF</t>
  </si>
  <si>
    <t>Pay Amount</t>
  </si>
  <si>
    <t>Bet Amount</t>
  </si>
  <si>
    <t>Reel1 Wt</t>
  </si>
  <si>
    <t>Reel2 Wt</t>
  </si>
  <si>
    <t>Reel3 Wt</t>
  </si>
  <si>
    <t>Req Net</t>
  </si>
  <si>
    <t>Bonus Chance</t>
  </si>
  <si>
    <t>Net Value</t>
  </si>
  <si>
    <t>Bonus Award</t>
  </si>
  <si>
    <t>Weight</t>
  </si>
  <si>
    <t>TOTAL</t>
  </si>
  <si>
    <t>Total 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</si>
</sst>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5" formatCode="_(* #,##0_);_(* \(#,##0\);_(* &quot;-&quot;??_);_(@_)"/>
    <numFmt numFmtId="167" formatCode="0.000%"/>
    <numFmt numFmtId="168" formatCode="_(* #,##0.000_);_(* \(#,##0.000\);_(* &quot;-&quot;??_);_(@_)"/>
    <numFmt numFmtId="169" formatCode="_(* #,##0.0000_);_(* \(#,##0.0000\);_(* &quot;-&quot;??_);_(@_)"/>
    <numFmt numFmtId="171" formatCode="_(* #,##0.000000_);_(* \(#,##0.00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10" fontId="0" fillId="0" borderId="0" xfId="2" applyNumberFormat="1" applyFont="1"/>
    <xf numFmtId="167" fontId="0" fillId="0" borderId="0" xfId="2" applyNumberFormat="1" applyFont="1"/>
    <xf numFmtId="167" fontId="3" fillId="0" borderId="0" xfId="2" applyNumberFormat="1" applyFo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65" fontId="2" fillId="2" borderId="7" xfId="1" applyNumberFormat="1" applyFont="1" applyFill="1" applyBorder="1" applyAlignment="1">
      <alignment horizontal="right"/>
    </xf>
    <xf numFmtId="165" fontId="2" fillId="2" borderId="8" xfId="1" applyNumberFormat="1" applyFont="1" applyFill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0" fillId="0" borderId="10" xfId="1" applyNumberFormat="1" applyFont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167" fontId="0" fillId="0" borderId="1" xfId="2" applyNumberFormat="1" applyFont="1" applyBorder="1" applyAlignment="1">
      <alignment horizontal="right"/>
    </xf>
    <xf numFmtId="165" fontId="2" fillId="2" borderId="3" xfId="1" applyNumberFormat="1" applyFont="1" applyFill="1" applyBorder="1" applyAlignment="1">
      <alignment horizontal="right"/>
    </xf>
    <xf numFmtId="165" fontId="0" fillId="0" borderId="4" xfId="1" applyNumberFormat="1" applyFont="1" applyBorder="1" applyAlignment="1">
      <alignment horizontal="right"/>
    </xf>
    <xf numFmtId="165" fontId="2" fillId="2" borderId="4" xfId="1" applyNumberFormat="1" applyFont="1" applyFill="1" applyBorder="1" applyAlignment="1">
      <alignment horizontal="right"/>
    </xf>
    <xf numFmtId="165" fontId="2" fillId="2" borderId="1" xfId="1" applyNumberFormat="1" applyFont="1" applyFill="1" applyBorder="1" applyAlignment="1">
      <alignment horizontal="right"/>
    </xf>
    <xf numFmtId="165" fontId="0" fillId="0" borderId="0" xfId="1" applyNumberFormat="1" applyFont="1" applyAlignment="1">
      <alignment horizontal="right"/>
    </xf>
    <xf numFmtId="168" fontId="0" fillId="0" borderId="0" xfId="1" applyNumberFormat="1" applyFont="1"/>
    <xf numFmtId="171" fontId="2" fillId="2" borderId="1" xfId="1" applyNumberFormat="1" applyFont="1" applyFill="1" applyBorder="1" applyAlignment="1">
      <alignment horizontal="right"/>
    </xf>
    <xf numFmtId="171" fontId="0" fillId="0" borderId="1" xfId="1" applyNumberFormat="1" applyFont="1" applyBorder="1" applyAlignment="1">
      <alignment horizontal="right"/>
    </xf>
    <xf numFmtId="171" fontId="0" fillId="0" borderId="0" xfId="1" applyNumberFormat="1" applyFont="1" applyAlignment="1">
      <alignment horizontal="right"/>
    </xf>
    <xf numFmtId="167" fontId="2" fillId="2" borderId="1" xfId="2" applyNumberFormat="1" applyFont="1" applyFill="1" applyBorder="1" applyAlignment="1">
      <alignment horizontal="right"/>
    </xf>
    <xf numFmtId="167" fontId="0" fillId="0" borderId="0" xfId="2" applyNumberFormat="1" applyFont="1" applyAlignment="1">
      <alignment horizontal="right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/>
    <xf numFmtId="10" fontId="0" fillId="0" borderId="5" xfId="2" applyNumberFormat="1" applyFont="1" applyBorder="1" applyAlignment="1">
      <alignment horizontal="right"/>
    </xf>
    <xf numFmtId="43" fontId="2" fillId="2" borderId="4" xfId="1" applyFont="1" applyFill="1" applyBorder="1" applyAlignment="1">
      <alignment horizontal="right"/>
    </xf>
    <xf numFmtId="169" fontId="0" fillId="0" borderId="1" xfId="1" applyNumberFormat="1" applyFont="1" applyBorder="1" applyAlignment="1">
      <alignment horizontal="right"/>
    </xf>
    <xf numFmtId="169" fontId="2" fillId="2" borderId="7" xfId="1" applyNumberFormat="1" applyFont="1" applyFill="1" applyBorder="1" applyAlignment="1">
      <alignment horizontal="right"/>
    </xf>
    <xf numFmtId="43" fontId="2" fillId="2" borderId="8" xfId="1" applyFont="1" applyFill="1" applyBorder="1" applyAlignment="1">
      <alignment horizontal="right"/>
    </xf>
    <xf numFmtId="43" fontId="0" fillId="0" borderId="10" xfId="1" applyFont="1" applyBorder="1" applyAlignment="1">
      <alignment horizontal="right"/>
    </xf>
    <xf numFmtId="0" fontId="0" fillId="0" borderId="14" xfId="0" applyBorder="1" applyAlignment="1">
      <alignment horizontal="center"/>
    </xf>
    <xf numFmtId="165" fontId="0" fillId="0" borderId="15" xfId="1" applyNumberFormat="1" applyFont="1" applyBorder="1" applyAlignment="1">
      <alignment horizontal="right"/>
    </xf>
    <xf numFmtId="169" fontId="0" fillId="0" borderId="15" xfId="1" applyNumberFormat="1" applyFont="1" applyBorder="1" applyAlignment="1">
      <alignment horizontal="right"/>
    </xf>
    <xf numFmtId="43" fontId="0" fillId="0" borderId="16" xfId="1" applyFont="1" applyBorder="1" applyAlignment="1">
      <alignment horizontal="right"/>
    </xf>
    <xf numFmtId="165" fontId="0" fillId="0" borderId="16" xfId="1" applyNumberFormat="1" applyFont="1" applyBorder="1" applyAlignment="1">
      <alignment horizontal="right"/>
    </xf>
    <xf numFmtId="0" fontId="3" fillId="3" borderId="12" xfId="0" applyFont="1" applyFill="1" applyBorder="1" applyAlignment="1">
      <alignment horizontal="right"/>
    </xf>
    <xf numFmtId="0" fontId="3" fillId="3" borderId="13" xfId="0" applyFont="1" applyFill="1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165" fontId="2" fillId="2" borderId="12" xfId="1" applyNumberFormat="1" applyFont="1" applyFill="1" applyBorder="1" applyAlignment="1">
      <alignment horizontal="right"/>
    </xf>
    <xf numFmtId="165" fontId="3" fillId="3" borderId="12" xfId="1" applyNumberFormat="1" applyFont="1" applyFill="1" applyBorder="1" applyAlignment="1">
      <alignment horizontal="right"/>
    </xf>
    <xf numFmtId="167" fontId="3" fillId="3" borderId="12" xfId="2" applyNumberFormat="1" applyFont="1" applyFill="1" applyBorder="1" applyAlignment="1">
      <alignment horizontal="right"/>
    </xf>
    <xf numFmtId="165" fontId="0" fillId="3" borderId="13" xfId="1" applyNumberFormat="1" applyFont="1" applyFill="1" applyBorder="1" applyAlignment="1">
      <alignment horizontal="right"/>
    </xf>
    <xf numFmtId="10" fontId="3" fillId="3" borderId="12" xfId="2" applyNumberFormat="1" applyFont="1" applyFill="1" applyBorder="1"/>
    <xf numFmtId="165" fontId="3" fillId="3" borderId="17" xfId="1" applyNumberFormat="1" applyFont="1" applyFill="1" applyBorder="1"/>
    <xf numFmtId="0" fontId="3" fillId="3" borderId="18" xfId="0" applyFont="1" applyFill="1" applyBorder="1"/>
    <xf numFmtId="0" fontId="2" fillId="2" borderId="2" xfId="0" applyFont="1" applyFill="1" applyBorder="1"/>
    <xf numFmtId="10" fontId="3" fillId="3" borderId="19" xfId="2" applyNumberFormat="1" applyFont="1" applyFill="1" applyBorder="1"/>
    <xf numFmtId="169" fontId="3" fillId="3" borderId="12" xfId="1" applyNumberFormat="1" applyFont="1" applyFill="1" applyBorder="1" applyAlignment="1">
      <alignment horizontal="right"/>
    </xf>
    <xf numFmtId="43" fontId="3" fillId="3" borderId="13" xfId="1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98616-F3F4-45B9-990C-49A119829757}">
  <dimension ref="A1:AJ278"/>
  <sheetViews>
    <sheetView tabSelected="1" workbookViewId="0">
      <selection activeCell="F47" sqref="F47"/>
    </sheetView>
  </sheetViews>
  <sheetFormatPr defaultRowHeight="15" x14ac:dyDescent="0.25"/>
  <cols>
    <col min="1" max="1" width="13.42578125" style="8" bestFit="1" customWidth="1"/>
    <col min="2" max="2" width="13.28515625" bestFit="1" customWidth="1"/>
    <col min="3" max="3" width="12.5703125" bestFit="1" customWidth="1"/>
    <col min="4" max="4" width="14.28515625" bestFit="1" customWidth="1"/>
    <col min="5" max="5" width="9.85546875" bestFit="1" customWidth="1"/>
    <col min="6" max="6" width="14.5703125" bestFit="1" customWidth="1"/>
    <col min="7" max="7" width="10.5703125" bestFit="1" customWidth="1"/>
    <col min="8" max="8" width="14.28515625" customWidth="1"/>
    <col min="10" max="10" width="8.85546875" style="8" bestFit="1" customWidth="1"/>
    <col min="11" max="13" width="5.140625" style="8" bestFit="1" customWidth="1"/>
    <col min="14" max="14" width="7" style="22" bestFit="1" customWidth="1"/>
    <col min="15" max="17" width="6.28515625" style="22" bestFit="1" customWidth="1"/>
    <col min="18" max="18" width="11.5703125" style="22" bestFit="1" customWidth="1"/>
    <col min="19" max="20" width="10" style="26" bestFit="1" customWidth="1"/>
    <col min="21" max="21" width="12.5703125" style="22" bestFit="1" customWidth="1"/>
    <col min="22" max="22" width="7.140625" style="28" bestFit="1" customWidth="1"/>
    <col min="23" max="23" width="10.5703125" style="22" bestFit="1" customWidth="1"/>
    <col min="32" max="32" width="8.140625" bestFit="1" customWidth="1"/>
    <col min="33" max="33" width="7" bestFit="1" customWidth="1"/>
    <col min="34" max="36" width="4.42578125" bestFit="1" customWidth="1"/>
  </cols>
  <sheetData>
    <row r="1" spans="1:36" x14ac:dyDescent="0.25">
      <c r="A1" s="9" t="s">
        <v>0</v>
      </c>
      <c r="B1" s="11" t="s">
        <v>37</v>
      </c>
      <c r="C1" s="11" t="s">
        <v>38</v>
      </c>
      <c r="D1" s="12" t="s">
        <v>39</v>
      </c>
      <c r="F1" s="18" t="s">
        <v>20</v>
      </c>
      <c r="J1" s="6" t="s">
        <v>29</v>
      </c>
      <c r="K1" s="6" t="s">
        <v>12</v>
      </c>
      <c r="L1" s="6" t="s">
        <v>13</v>
      </c>
      <c r="M1" s="6" t="s">
        <v>14</v>
      </c>
      <c r="N1" s="21" t="s">
        <v>22</v>
      </c>
      <c r="O1" s="21" t="s">
        <v>15</v>
      </c>
      <c r="P1" s="21" t="s">
        <v>16</v>
      </c>
      <c r="Q1" s="21" t="s">
        <v>17</v>
      </c>
      <c r="R1" s="21" t="s">
        <v>18</v>
      </c>
      <c r="S1" s="24" t="s">
        <v>21</v>
      </c>
      <c r="T1" s="24" t="s">
        <v>23</v>
      </c>
      <c r="U1" s="21" t="s">
        <v>24</v>
      </c>
      <c r="V1" s="27" t="s">
        <v>27</v>
      </c>
      <c r="W1" s="21" t="s">
        <v>28</v>
      </c>
    </row>
    <row r="2" spans="1:36" x14ac:dyDescent="0.25">
      <c r="A2" s="10" t="s">
        <v>1</v>
      </c>
      <c r="B2" s="13">
        <f>B13-SUM(B3:B11)</f>
        <v>55</v>
      </c>
      <c r="C2" s="13">
        <f t="shared" ref="C2:D2" si="0">C13-SUM(C3:C11)</f>
        <v>55</v>
      </c>
      <c r="D2" s="14">
        <f t="shared" si="0"/>
        <v>55</v>
      </c>
      <c r="F2" s="19">
        <f>B13*C13*D13</f>
        <v>1000000000</v>
      </c>
      <c r="J2" s="7" t="s">
        <v>1</v>
      </c>
      <c r="K2" s="7" t="s">
        <v>1</v>
      </c>
      <c r="L2" s="7" t="s">
        <v>1</v>
      </c>
      <c r="M2" s="7" t="s">
        <v>1</v>
      </c>
      <c r="N2" s="13">
        <f>VLOOKUP($J2, $A$21:$B$33, 2, FALSE)</f>
        <v>1</v>
      </c>
      <c r="O2" s="13">
        <f>VLOOKUP(K2, $A$2:$D$15, 2, FALSE)</f>
        <v>55</v>
      </c>
      <c r="P2" s="13">
        <f>VLOOKUP(L2, $A$2:$D$15, 3, FALSE)</f>
        <v>55</v>
      </c>
      <c r="Q2" s="13">
        <f>VLOOKUP(M2, $A$2:$D$15, 4, FALSE)</f>
        <v>55</v>
      </c>
      <c r="R2" s="13">
        <f>O2*P2*Q2</f>
        <v>166375</v>
      </c>
      <c r="S2" s="25">
        <f>R2/$F$2</f>
        <v>1.6637499999999999E-4</v>
      </c>
      <c r="T2" s="25">
        <f>N2*S2</f>
        <v>1.6637499999999999E-4</v>
      </c>
      <c r="U2" s="13">
        <f>N2*R2</f>
        <v>166375</v>
      </c>
      <c r="V2" s="17">
        <f>U2/$F$6</f>
        <v>3.3275000000000002E-5</v>
      </c>
      <c r="W2" s="13">
        <f>1/S2</f>
        <v>6010.5184072126222</v>
      </c>
    </row>
    <row r="3" spans="1:36" x14ac:dyDescent="0.25">
      <c r="A3" s="10" t="s">
        <v>2</v>
      </c>
      <c r="B3" s="13">
        <v>65</v>
      </c>
      <c r="C3" s="13">
        <v>66</v>
      </c>
      <c r="D3" s="14">
        <v>70</v>
      </c>
      <c r="F3" s="20" t="s">
        <v>36</v>
      </c>
      <c r="J3" s="7" t="s">
        <v>10</v>
      </c>
      <c r="K3" s="7" t="s">
        <v>10</v>
      </c>
      <c r="L3" s="7" t="s">
        <v>10</v>
      </c>
      <c r="M3" s="7" t="s">
        <v>10</v>
      </c>
      <c r="N3" s="13">
        <f t="shared" ref="N3:N123" si="1">VLOOKUP($J3, $A$21:$B$33, 2, FALSE)</f>
        <v>106.26</v>
      </c>
      <c r="O3" s="13">
        <f t="shared" ref="O3:O48" si="2">VLOOKUP(K3, $A$2:$D$15, 2, FALSE)</f>
        <v>110</v>
      </c>
      <c r="P3" s="13">
        <f t="shared" ref="P3:P48" si="3">VLOOKUP(L3, $A$2:$D$15, 3, FALSE)</f>
        <v>109</v>
      </c>
      <c r="Q3" s="13">
        <f t="shared" ref="Q3:Q48" si="4">VLOOKUP(M3, $A$2:$D$15, 4, FALSE)</f>
        <v>80</v>
      </c>
      <c r="R3" s="13">
        <f>O3*P3*Q3</f>
        <v>959200</v>
      </c>
      <c r="S3" s="25">
        <f>R3/$F$2</f>
        <v>9.592E-4</v>
      </c>
      <c r="T3" s="25">
        <f>N3*S3</f>
        <v>0.10192459200000001</v>
      </c>
      <c r="U3" s="13">
        <f>N3*R3</f>
        <v>101924592</v>
      </c>
      <c r="V3" s="17">
        <f>U3/$F$6</f>
        <v>2.03849184E-2</v>
      </c>
      <c r="W3" s="13">
        <f t="shared" ref="W3:W15" si="5">1/S3</f>
        <v>1042.535446205171</v>
      </c>
      <c r="AF3" t="s">
        <v>28</v>
      </c>
      <c r="AG3">
        <v>500</v>
      </c>
    </row>
    <row r="4" spans="1:36" x14ac:dyDescent="0.25">
      <c r="A4" s="10" t="s">
        <v>3</v>
      </c>
      <c r="B4" s="13">
        <v>180</v>
      </c>
      <c r="C4" s="13">
        <v>190</v>
      </c>
      <c r="D4" s="14">
        <v>180</v>
      </c>
      <c r="F4" s="19">
        <v>5</v>
      </c>
      <c r="J4" s="7" t="s">
        <v>9</v>
      </c>
      <c r="K4" s="7" t="s">
        <v>9</v>
      </c>
      <c r="L4" s="7" t="s">
        <v>9</v>
      </c>
      <c r="M4" s="7" t="s">
        <v>9</v>
      </c>
      <c r="N4" s="13">
        <f t="shared" si="1"/>
        <v>1000</v>
      </c>
      <c r="O4" s="13">
        <f t="shared" si="2"/>
        <v>60</v>
      </c>
      <c r="P4" s="13">
        <f t="shared" si="3"/>
        <v>60</v>
      </c>
      <c r="Q4" s="13">
        <f t="shared" si="4"/>
        <v>60</v>
      </c>
      <c r="R4" s="13">
        <f t="shared" ref="R4:R28" si="6">O4*P4*Q4</f>
        <v>216000</v>
      </c>
      <c r="S4" s="25">
        <f>R4/$F$2</f>
        <v>2.1599999999999999E-4</v>
      </c>
      <c r="T4" s="25">
        <f t="shared" ref="T4:T6" si="7">N4*S4</f>
        <v>0.216</v>
      </c>
      <c r="U4" s="13">
        <f t="shared" ref="U4:U6" si="8">N4*R4</f>
        <v>216000000</v>
      </c>
      <c r="V4" s="17">
        <f>U4/$F$6</f>
        <v>4.3200000000000002E-2</v>
      </c>
      <c r="W4" s="13">
        <f t="shared" si="5"/>
        <v>4629.6296296296296</v>
      </c>
      <c r="AF4" t="s">
        <v>40</v>
      </c>
      <c r="AG4" s="23">
        <f>POWER(((1/AG3)+E21), 1/3)</f>
        <v>0.1303736783034754</v>
      </c>
      <c r="AH4" s="2">
        <f>ROUND($AG$4*1000, 0)-B10</f>
        <v>70</v>
      </c>
      <c r="AI4" s="2">
        <f>ROUND($AG$4*1000, 0)-C10</f>
        <v>70</v>
      </c>
      <c r="AJ4" s="2">
        <f>ROUND($AG$4*1000, 0)-D10</f>
        <v>70</v>
      </c>
    </row>
    <row r="5" spans="1:36" x14ac:dyDescent="0.25">
      <c r="A5" s="10" t="s">
        <v>4</v>
      </c>
      <c r="B5" s="13">
        <v>150</v>
      </c>
      <c r="C5" s="13">
        <v>140</v>
      </c>
      <c r="D5" s="14">
        <v>135</v>
      </c>
      <c r="F5" s="20" t="s">
        <v>26</v>
      </c>
      <c r="J5" s="7"/>
      <c r="K5" s="7"/>
      <c r="L5" s="7"/>
      <c r="M5" s="7"/>
      <c r="N5" s="13"/>
      <c r="O5" s="13"/>
      <c r="P5" s="13"/>
      <c r="Q5" s="13"/>
      <c r="R5" s="13"/>
      <c r="S5" s="25"/>
      <c r="T5" s="25"/>
      <c r="U5" s="13"/>
      <c r="V5" s="17"/>
      <c r="W5" s="13"/>
    </row>
    <row r="6" spans="1:36" x14ac:dyDescent="0.25">
      <c r="A6" s="10" t="s">
        <v>5</v>
      </c>
      <c r="B6" s="13">
        <v>120</v>
      </c>
      <c r="C6" s="13">
        <v>110</v>
      </c>
      <c r="D6" s="14">
        <v>115</v>
      </c>
      <c r="F6" s="19">
        <f>F2*F4</f>
        <v>5000000000</v>
      </c>
      <c r="J6" s="7" t="s">
        <v>8</v>
      </c>
      <c r="K6" s="7" t="s">
        <v>8</v>
      </c>
      <c r="L6" s="7" t="s">
        <v>8</v>
      </c>
      <c r="M6" s="7" t="s">
        <v>8</v>
      </c>
      <c r="N6" s="13">
        <f t="shared" si="1"/>
        <v>150</v>
      </c>
      <c r="O6" s="13">
        <f t="shared" si="2"/>
        <v>65</v>
      </c>
      <c r="P6" s="13">
        <f t="shared" si="3"/>
        <v>75</v>
      </c>
      <c r="Q6" s="13">
        <f t="shared" si="4"/>
        <v>85</v>
      </c>
      <c r="R6" s="13">
        <f t="shared" si="6"/>
        <v>414375</v>
      </c>
      <c r="S6" s="25">
        <f>R6/$F$2</f>
        <v>4.1437499999999998E-4</v>
      </c>
      <c r="T6" s="25">
        <f t="shared" si="7"/>
        <v>6.2156249999999996E-2</v>
      </c>
      <c r="U6" s="13">
        <f t="shared" si="8"/>
        <v>62156250</v>
      </c>
      <c r="V6" s="17">
        <f>U6/$F$6</f>
        <v>1.243125E-2</v>
      </c>
      <c r="W6" s="13">
        <f t="shared" si="5"/>
        <v>2413.2730015082957</v>
      </c>
    </row>
    <row r="7" spans="1:36" x14ac:dyDescent="0.25">
      <c r="A7" s="10" t="s">
        <v>6</v>
      </c>
      <c r="B7" s="13">
        <v>100</v>
      </c>
      <c r="C7" s="13">
        <v>90</v>
      </c>
      <c r="D7" s="14">
        <v>100</v>
      </c>
      <c r="F7" s="32" t="s">
        <v>46</v>
      </c>
      <c r="J7" s="7" t="s">
        <v>8</v>
      </c>
      <c r="K7" s="7" t="s">
        <v>8</v>
      </c>
      <c r="L7" s="7" t="s">
        <v>8</v>
      </c>
      <c r="M7" s="7" t="s">
        <v>9</v>
      </c>
      <c r="N7" s="13">
        <f t="shared" si="1"/>
        <v>150</v>
      </c>
      <c r="O7" s="13">
        <f t="shared" si="2"/>
        <v>65</v>
      </c>
      <c r="P7" s="13">
        <f t="shared" si="3"/>
        <v>75</v>
      </c>
      <c r="Q7" s="13">
        <f t="shared" si="4"/>
        <v>60</v>
      </c>
      <c r="R7" s="13">
        <f t="shared" si="6"/>
        <v>292500</v>
      </c>
      <c r="S7" s="25">
        <f>R7/$F$2</f>
        <v>2.9250000000000001E-4</v>
      </c>
      <c r="T7" s="25">
        <f t="shared" ref="T7:T15" si="9">N7*S7</f>
        <v>4.3875000000000004E-2</v>
      </c>
      <c r="U7" s="13">
        <f t="shared" ref="U7:U15" si="10">N7*R7</f>
        <v>43875000</v>
      </c>
      <c r="V7" s="17">
        <f>U7/$F$6</f>
        <v>8.7749999999999998E-3</v>
      </c>
      <c r="W7" s="13">
        <f t="shared" si="5"/>
        <v>3418.8034188034185</v>
      </c>
    </row>
    <row r="8" spans="1:36" ht="15.75" thickBot="1" x14ac:dyDescent="0.3">
      <c r="A8" s="10" t="s">
        <v>7</v>
      </c>
      <c r="B8" s="13">
        <v>95</v>
      </c>
      <c r="C8" s="13">
        <v>105</v>
      </c>
      <c r="D8" s="14">
        <v>120</v>
      </c>
      <c r="F8" s="31">
        <f>(F35*(1-B38))+F39</f>
        <v>0.97325853013199992</v>
      </c>
      <c r="J8" s="7" t="s">
        <v>8</v>
      </c>
      <c r="K8" s="7" t="s">
        <v>8</v>
      </c>
      <c r="L8" s="7" t="s">
        <v>9</v>
      </c>
      <c r="M8" s="7" t="s">
        <v>8</v>
      </c>
      <c r="N8" s="13">
        <f t="shared" si="1"/>
        <v>150</v>
      </c>
      <c r="O8" s="13">
        <f t="shared" si="2"/>
        <v>65</v>
      </c>
      <c r="P8" s="13">
        <f t="shared" si="3"/>
        <v>60</v>
      </c>
      <c r="Q8" s="13">
        <f t="shared" si="4"/>
        <v>85</v>
      </c>
      <c r="R8" s="13">
        <f t="shared" si="6"/>
        <v>331500</v>
      </c>
      <c r="S8" s="25">
        <f>R8/$F$2</f>
        <v>3.3149999999999998E-4</v>
      </c>
      <c r="T8" s="25">
        <f t="shared" si="9"/>
        <v>4.9724999999999998E-2</v>
      </c>
      <c r="U8" s="13">
        <f t="shared" si="10"/>
        <v>49725000</v>
      </c>
      <c r="V8" s="17">
        <f>U8/$F$6</f>
        <v>9.9450000000000007E-3</v>
      </c>
      <c r="W8" s="13">
        <f t="shared" si="5"/>
        <v>3016.5912518853697</v>
      </c>
    </row>
    <row r="9" spans="1:36" x14ac:dyDescent="0.25">
      <c r="A9" s="10" t="s">
        <v>8</v>
      </c>
      <c r="B9" s="13">
        <v>65</v>
      </c>
      <c r="C9" s="13">
        <v>75</v>
      </c>
      <c r="D9" s="14">
        <v>85</v>
      </c>
      <c r="J9" s="7" t="s">
        <v>8</v>
      </c>
      <c r="K9" s="7" t="s">
        <v>9</v>
      </c>
      <c r="L9" s="7" t="s">
        <v>8</v>
      </c>
      <c r="M9" s="7" t="s">
        <v>8</v>
      </c>
      <c r="N9" s="13">
        <f t="shared" si="1"/>
        <v>150</v>
      </c>
      <c r="O9" s="13">
        <f t="shared" si="2"/>
        <v>60</v>
      </c>
      <c r="P9" s="13">
        <f t="shared" si="3"/>
        <v>75</v>
      </c>
      <c r="Q9" s="13">
        <f t="shared" si="4"/>
        <v>85</v>
      </c>
      <c r="R9" s="13">
        <f t="shared" si="6"/>
        <v>382500</v>
      </c>
      <c r="S9" s="25">
        <f>R9/$F$2</f>
        <v>3.8249999999999997E-4</v>
      </c>
      <c r="T9" s="25">
        <f t="shared" si="9"/>
        <v>5.7374999999999995E-2</v>
      </c>
      <c r="U9" s="13">
        <f t="shared" si="10"/>
        <v>57375000</v>
      </c>
      <c r="V9" s="17">
        <f>U9/$F$6</f>
        <v>1.1475000000000001E-2</v>
      </c>
      <c r="W9" s="13">
        <f t="shared" si="5"/>
        <v>2614.3790849673205</v>
      </c>
    </row>
    <row r="10" spans="1:36" x14ac:dyDescent="0.25">
      <c r="A10" s="10" t="s">
        <v>9</v>
      </c>
      <c r="B10" s="13">
        <v>60</v>
      </c>
      <c r="C10" s="13">
        <v>60</v>
      </c>
      <c r="D10" s="14">
        <v>60</v>
      </c>
      <c r="J10" s="7" t="s">
        <v>8</v>
      </c>
      <c r="K10" s="7" t="s">
        <v>8</v>
      </c>
      <c r="L10" s="7" t="s">
        <v>9</v>
      </c>
      <c r="M10" s="7" t="s">
        <v>9</v>
      </c>
      <c r="N10" s="13">
        <f t="shared" si="1"/>
        <v>150</v>
      </c>
      <c r="O10" s="13">
        <f t="shared" si="2"/>
        <v>65</v>
      </c>
      <c r="P10" s="13">
        <f t="shared" si="3"/>
        <v>60</v>
      </c>
      <c r="Q10" s="13">
        <f t="shared" si="4"/>
        <v>60</v>
      </c>
      <c r="R10" s="13">
        <f t="shared" si="6"/>
        <v>234000</v>
      </c>
      <c r="S10" s="25">
        <f>R10/$F$2</f>
        <v>2.34E-4</v>
      </c>
      <c r="T10" s="25">
        <f t="shared" si="9"/>
        <v>3.5099999999999999E-2</v>
      </c>
      <c r="U10" s="13">
        <f t="shared" si="10"/>
        <v>35100000</v>
      </c>
      <c r="V10" s="17">
        <f>U10/$F$6</f>
        <v>7.0200000000000002E-3</v>
      </c>
      <c r="W10" s="13">
        <f t="shared" si="5"/>
        <v>4273.5042735042734</v>
      </c>
    </row>
    <row r="11" spans="1:36" x14ac:dyDescent="0.25">
      <c r="A11" s="10" t="s">
        <v>10</v>
      </c>
      <c r="B11" s="13">
        <v>110</v>
      </c>
      <c r="C11" s="13">
        <v>109</v>
      </c>
      <c r="D11" s="14">
        <v>80</v>
      </c>
      <c r="J11" s="7" t="s">
        <v>8</v>
      </c>
      <c r="K11" s="7" t="s">
        <v>9</v>
      </c>
      <c r="L11" s="7" t="s">
        <v>8</v>
      </c>
      <c r="M11" s="7" t="s">
        <v>9</v>
      </c>
      <c r="N11" s="13">
        <f t="shared" si="1"/>
        <v>150</v>
      </c>
      <c r="O11" s="13">
        <f t="shared" si="2"/>
        <v>60</v>
      </c>
      <c r="P11" s="13">
        <f t="shared" si="3"/>
        <v>75</v>
      </c>
      <c r="Q11" s="13">
        <f t="shared" si="4"/>
        <v>60</v>
      </c>
      <c r="R11" s="13">
        <f t="shared" si="6"/>
        <v>270000</v>
      </c>
      <c r="S11" s="25">
        <f>R11/$F$2</f>
        <v>2.7E-4</v>
      </c>
      <c r="T11" s="25">
        <f t="shared" si="9"/>
        <v>4.0500000000000001E-2</v>
      </c>
      <c r="U11" s="13">
        <f t="shared" si="10"/>
        <v>40500000</v>
      </c>
      <c r="V11" s="17">
        <f>U11/$F$6</f>
        <v>8.0999999999999996E-3</v>
      </c>
      <c r="W11" s="13">
        <f t="shared" si="5"/>
        <v>3703.7037037037035</v>
      </c>
    </row>
    <row r="12" spans="1:36" ht="15.75" thickBot="1" x14ac:dyDescent="0.3">
      <c r="A12" s="37"/>
      <c r="B12" s="38"/>
      <c r="C12" s="38"/>
      <c r="D12" s="41"/>
      <c r="J12" s="7" t="s">
        <v>8</v>
      </c>
      <c r="K12" s="7" t="s">
        <v>9</v>
      </c>
      <c r="L12" s="7" t="s">
        <v>9</v>
      </c>
      <c r="M12" s="7" t="s">
        <v>8</v>
      </c>
      <c r="N12" s="13">
        <f t="shared" si="1"/>
        <v>150</v>
      </c>
      <c r="O12" s="13">
        <f t="shared" si="2"/>
        <v>60</v>
      </c>
      <c r="P12" s="13">
        <f t="shared" si="3"/>
        <v>60</v>
      </c>
      <c r="Q12" s="13">
        <f t="shared" si="4"/>
        <v>85</v>
      </c>
      <c r="R12" s="13">
        <f t="shared" si="6"/>
        <v>306000</v>
      </c>
      <c r="S12" s="25">
        <f>R12/$F$2</f>
        <v>3.0600000000000001E-4</v>
      </c>
      <c r="T12" s="25">
        <f t="shared" si="9"/>
        <v>4.5900000000000003E-2</v>
      </c>
      <c r="U12" s="13">
        <f t="shared" si="10"/>
        <v>45900000</v>
      </c>
      <c r="V12" s="17">
        <f>U12/$F$6</f>
        <v>9.1800000000000007E-3</v>
      </c>
      <c r="W12" s="13">
        <f t="shared" si="5"/>
        <v>3267.9738562091502</v>
      </c>
    </row>
    <row r="13" spans="1:36" ht="15.75" thickBot="1" x14ac:dyDescent="0.3">
      <c r="A13" s="29" t="s">
        <v>19</v>
      </c>
      <c r="B13" s="42">
        <v>1000</v>
      </c>
      <c r="C13" s="42">
        <v>1000</v>
      </c>
      <c r="D13" s="43">
        <v>1000</v>
      </c>
      <c r="F13" s="1"/>
      <c r="G13" s="1"/>
      <c r="H13" s="1"/>
      <c r="J13" s="7"/>
      <c r="K13" s="7"/>
      <c r="L13" s="7"/>
      <c r="M13" s="7"/>
      <c r="N13" s="13"/>
      <c r="O13" s="13"/>
      <c r="P13" s="13"/>
      <c r="Q13" s="13"/>
      <c r="R13" s="13"/>
      <c r="S13" s="25"/>
      <c r="T13" s="25"/>
      <c r="U13" s="13"/>
      <c r="V13" s="17"/>
      <c r="W13" s="13"/>
    </row>
    <row r="14" spans="1:36" x14ac:dyDescent="0.25">
      <c r="J14" s="7" t="s">
        <v>7</v>
      </c>
      <c r="K14" s="7" t="s">
        <v>7</v>
      </c>
      <c r="L14" s="7" t="s">
        <v>7</v>
      </c>
      <c r="M14" s="7" t="s">
        <v>7</v>
      </c>
      <c r="N14" s="13">
        <f t="shared" si="1"/>
        <v>75</v>
      </c>
      <c r="O14" s="13">
        <f t="shared" si="2"/>
        <v>95</v>
      </c>
      <c r="P14" s="13">
        <f t="shared" si="3"/>
        <v>105</v>
      </c>
      <c r="Q14" s="13">
        <f t="shared" si="4"/>
        <v>120</v>
      </c>
      <c r="R14" s="13">
        <f t="shared" si="6"/>
        <v>1197000</v>
      </c>
      <c r="S14" s="25">
        <f>R14/$F$2</f>
        <v>1.1969999999999999E-3</v>
      </c>
      <c r="T14" s="25">
        <f t="shared" si="9"/>
        <v>8.9774999999999994E-2</v>
      </c>
      <c r="U14" s="13">
        <f t="shared" si="10"/>
        <v>89775000</v>
      </c>
      <c r="V14" s="17">
        <f>U14/$F$6</f>
        <v>1.7954999999999999E-2</v>
      </c>
      <c r="W14" s="13">
        <f t="shared" si="5"/>
        <v>835.421888053467</v>
      </c>
    </row>
    <row r="15" spans="1:36" x14ac:dyDescent="0.25">
      <c r="A15" s="8" t="s">
        <v>25</v>
      </c>
      <c r="B15" s="2">
        <f>B13-B3-B10</f>
        <v>875</v>
      </c>
      <c r="C15" s="2">
        <f>C13-C3-C10</f>
        <v>874</v>
      </c>
      <c r="D15" s="2">
        <f>D13-D3-D10</f>
        <v>870</v>
      </c>
      <c r="F15" s="2"/>
      <c r="G15" s="2"/>
      <c r="H15" s="2"/>
      <c r="J15" s="7" t="s">
        <v>7</v>
      </c>
      <c r="K15" s="7" t="s">
        <v>7</v>
      </c>
      <c r="L15" s="7" t="s">
        <v>7</v>
      </c>
      <c r="M15" s="7" t="s">
        <v>9</v>
      </c>
      <c r="N15" s="13">
        <f t="shared" si="1"/>
        <v>75</v>
      </c>
      <c r="O15" s="13">
        <f t="shared" si="2"/>
        <v>95</v>
      </c>
      <c r="P15" s="13">
        <f t="shared" si="3"/>
        <v>105</v>
      </c>
      <c r="Q15" s="13">
        <f t="shared" si="4"/>
        <v>60</v>
      </c>
      <c r="R15" s="13">
        <f t="shared" si="6"/>
        <v>598500</v>
      </c>
      <c r="S15" s="25">
        <f>R15/$F$2</f>
        <v>5.9849999999999997E-4</v>
      </c>
      <c r="T15" s="25">
        <f t="shared" si="9"/>
        <v>4.4887499999999997E-2</v>
      </c>
      <c r="U15" s="13">
        <f t="shared" si="10"/>
        <v>44887500</v>
      </c>
      <c r="V15" s="17">
        <f>U15/$F$6</f>
        <v>8.9774999999999994E-3</v>
      </c>
      <c r="W15" s="13">
        <f t="shared" si="5"/>
        <v>1670.843776106934</v>
      </c>
    </row>
    <row r="16" spans="1:36" x14ac:dyDescent="0.25">
      <c r="J16" s="7" t="s">
        <v>7</v>
      </c>
      <c r="K16" s="7" t="s">
        <v>7</v>
      </c>
      <c r="L16" s="7" t="s">
        <v>9</v>
      </c>
      <c r="M16" s="7" t="s">
        <v>7</v>
      </c>
      <c r="N16" s="13">
        <f t="shared" si="1"/>
        <v>75</v>
      </c>
      <c r="O16" s="13">
        <f t="shared" si="2"/>
        <v>95</v>
      </c>
      <c r="P16" s="13">
        <f t="shared" si="3"/>
        <v>60</v>
      </c>
      <c r="Q16" s="13">
        <f t="shared" si="4"/>
        <v>120</v>
      </c>
      <c r="R16" s="13">
        <f t="shared" si="6"/>
        <v>684000</v>
      </c>
      <c r="S16" s="25">
        <f>R16/$F$2</f>
        <v>6.8400000000000004E-4</v>
      </c>
      <c r="T16" s="25">
        <f t="shared" ref="T16:T28" si="11">N16*S16</f>
        <v>5.1300000000000005E-2</v>
      </c>
      <c r="U16" s="13">
        <f t="shared" ref="U16:U28" si="12">N16*R16</f>
        <v>51300000</v>
      </c>
      <c r="V16" s="17">
        <f>U16/$F$6</f>
        <v>1.026E-2</v>
      </c>
      <c r="W16" s="13">
        <f t="shared" ref="W16:W28" si="13">1/S16</f>
        <v>1461.9883040935672</v>
      </c>
    </row>
    <row r="17" spans="1:23" x14ac:dyDescent="0.25">
      <c r="B17" s="2"/>
      <c r="C17" s="3"/>
      <c r="J17" s="7" t="s">
        <v>7</v>
      </c>
      <c r="K17" s="7" t="s">
        <v>9</v>
      </c>
      <c r="L17" s="7" t="s">
        <v>7</v>
      </c>
      <c r="M17" s="7" t="s">
        <v>7</v>
      </c>
      <c r="N17" s="13">
        <f t="shared" si="1"/>
        <v>75</v>
      </c>
      <c r="O17" s="13">
        <f t="shared" si="2"/>
        <v>60</v>
      </c>
      <c r="P17" s="13">
        <f t="shared" si="3"/>
        <v>105</v>
      </c>
      <c r="Q17" s="13">
        <f t="shared" si="4"/>
        <v>120</v>
      </c>
      <c r="R17" s="13">
        <f t="shared" si="6"/>
        <v>756000</v>
      </c>
      <c r="S17" s="25">
        <f>R17/$F$2</f>
        <v>7.5600000000000005E-4</v>
      </c>
      <c r="T17" s="25">
        <f t="shared" si="11"/>
        <v>5.6700000000000007E-2</v>
      </c>
      <c r="U17" s="13">
        <f t="shared" si="12"/>
        <v>56700000</v>
      </c>
      <c r="V17" s="17">
        <f>U17/$F$6</f>
        <v>1.1339999999999999E-2</v>
      </c>
      <c r="W17" s="13">
        <f t="shared" si="13"/>
        <v>1322.7513227513227</v>
      </c>
    </row>
    <row r="18" spans="1:23" x14ac:dyDescent="0.25">
      <c r="B18" s="2"/>
      <c r="C18" s="3"/>
      <c r="J18" s="7" t="s">
        <v>7</v>
      </c>
      <c r="K18" s="7" t="s">
        <v>7</v>
      </c>
      <c r="L18" s="7" t="s">
        <v>9</v>
      </c>
      <c r="M18" s="7" t="s">
        <v>9</v>
      </c>
      <c r="N18" s="13">
        <f t="shared" si="1"/>
        <v>75</v>
      </c>
      <c r="O18" s="13">
        <f t="shared" si="2"/>
        <v>95</v>
      </c>
      <c r="P18" s="13">
        <f t="shared" si="3"/>
        <v>60</v>
      </c>
      <c r="Q18" s="13">
        <f t="shared" si="4"/>
        <v>60</v>
      </c>
      <c r="R18" s="13">
        <f t="shared" si="6"/>
        <v>342000</v>
      </c>
      <c r="S18" s="25">
        <f>R18/$F$2</f>
        <v>3.4200000000000002E-4</v>
      </c>
      <c r="T18" s="25">
        <f t="shared" si="11"/>
        <v>2.5650000000000003E-2</v>
      </c>
      <c r="U18" s="13">
        <f t="shared" si="12"/>
        <v>25650000</v>
      </c>
      <c r="V18" s="17">
        <f>U18/$F$6</f>
        <v>5.13E-3</v>
      </c>
      <c r="W18" s="13">
        <f t="shared" si="13"/>
        <v>2923.9766081871344</v>
      </c>
    </row>
    <row r="19" spans="1:23" ht="15.75" thickBot="1" x14ac:dyDescent="0.3">
      <c r="J19" s="7" t="s">
        <v>7</v>
      </c>
      <c r="K19" s="7" t="s">
        <v>9</v>
      </c>
      <c r="L19" s="7" t="s">
        <v>7</v>
      </c>
      <c r="M19" s="7" t="s">
        <v>9</v>
      </c>
      <c r="N19" s="13">
        <f t="shared" si="1"/>
        <v>75</v>
      </c>
      <c r="O19" s="13">
        <f t="shared" si="2"/>
        <v>60</v>
      </c>
      <c r="P19" s="13">
        <f t="shared" si="3"/>
        <v>105</v>
      </c>
      <c r="Q19" s="13">
        <f t="shared" si="4"/>
        <v>60</v>
      </c>
      <c r="R19" s="13">
        <f t="shared" si="6"/>
        <v>378000</v>
      </c>
      <c r="S19" s="25">
        <f>R19/$F$2</f>
        <v>3.7800000000000003E-4</v>
      </c>
      <c r="T19" s="25">
        <f t="shared" si="11"/>
        <v>2.8350000000000004E-2</v>
      </c>
      <c r="U19" s="13">
        <f t="shared" si="12"/>
        <v>28350000</v>
      </c>
      <c r="V19" s="17">
        <f>U19/$F$6</f>
        <v>5.6699999999999997E-3</v>
      </c>
      <c r="W19" s="13">
        <f t="shared" si="13"/>
        <v>2645.5026455026455</v>
      </c>
    </row>
    <row r="20" spans="1:23" x14ac:dyDescent="0.25">
      <c r="A20" s="9" t="s">
        <v>29</v>
      </c>
      <c r="B20" s="11" t="s">
        <v>35</v>
      </c>
      <c r="C20" s="11" t="s">
        <v>33</v>
      </c>
      <c r="D20" s="11" t="s">
        <v>22</v>
      </c>
      <c r="E20" s="15" t="s">
        <v>34</v>
      </c>
      <c r="F20" s="15" t="s">
        <v>27</v>
      </c>
      <c r="G20" s="16" t="s">
        <v>28</v>
      </c>
      <c r="J20" s="7" t="s">
        <v>7</v>
      </c>
      <c r="K20" s="7" t="s">
        <v>9</v>
      </c>
      <c r="L20" s="7" t="s">
        <v>9</v>
      </c>
      <c r="M20" s="7" t="s">
        <v>7</v>
      </c>
      <c r="N20" s="13">
        <f t="shared" si="1"/>
        <v>75</v>
      </c>
      <c r="O20" s="13">
        <f t="shared" si="2"/>
        <v>60</v>
      </c>
      <c r="P20" s="13">
        <f t="shared" si="3"/>
        <v>60</v>
      </c>
      <c r="Q20" s="13">
        <f t="shared" si="4"/>
        <v>120</v>
      </c>
      <c r="R20" s="13">
        <f t="shared" si="6"/>
        <v>432000</v>
      </c>
      <c r="S20" s="25">
        <f>R20/$F$2</f>
        <v>4.3199999999999998E-4</v>
      </c>
      <c r="T20" s="25">
        <f t="shared" si="11"/>
        <v>3.2399999999999998E-2</v>
      </c>
      <c r="U20" s="13">
        <f t="shared" si="12"/>
        <v>32400000</v>
      </c>
      <c r="V20" s="17">
        <f>U20/$F$6</f>
        <v>6.4799999999999996E-3</v>
      </c>
      <c r="W20" s="13">
        <f t="shared" si="13"/>
        <v>2314.8148148148148</v>
      </c>
    </row>
    <row r="21" spans="1:23" x14ac:dyDescent="0.25">
      <c r="A21" s="10" t="s">
        <v>9</v>
      </c>
      <c r="B21" s="13">
        <v>1000</v>
      </c>
      <c r="C21" s="13">
        <f>SUMIFS($R$2:$R$10052, $J$2:$J$10052, $A21)</f>
        <v>216000</v>
      </c>
      <c r="D21" s="13">
        <f>SUMIFS($U$2:$U$10052, $J$2:$J$10052, $A21)</f>
        <v>216000000</v>
      </c>
      <c r="E21" s="17">
        <f>C21/$F$2</f>
        <v>2.1599999999999999E-4</v>
      </c>
      <c r="F21" s="17">
        <f>D21/$F$6</f>
        <v>4.3200000000000002E-2</v>
      </c>
      <c r="G21" s="14">
        <f>1/E21</f>
        <v>4629.6296296296296</v>
      </c>
      <c r="H21" s="4"/>
      <c r="I21" s="4"/>
      <c r="J21" s="7"/>
      <c r="K21" s="7"/>
      <c r="L21" s="7"/>
      <c r="M21" s="7"/>
      <c r="N21" s="13"/>
      <c r="O21" s="13"/>
      <c r="P21" s="13"/>
      <c r="Q21" s="13"/>
      <c r="R21" s="13"/>
      <c r="S21" s="25"/>
      <c r="T21" s="25"/>
      <c r="U21" s="13"/>
      <c r="V21" s="17"/>
      <c r="W21" s="13"/>
    </row>
    <row r="22" spans="1:23" x14ac:dyDescent="0.25">
      <c r="A22" s="10" t="s">
        <v>8</v>
      </c>
      <c r="B22" s="13">
        <v>150</v>
      </c>
      <c r="C22" s="13">
        <f>SUMIFS($R$2:$R$10052, $J$2:$J$10052, $A22)</f>
        <v>2230875</v>
      </c>
      <c r="D22" s="13">
        <f>SUMIFS($U$2:$U$10052, $J$2:$J$10052, $A22)</f>
        <v>334631250</v>
      </c>
      <c r="E22" s="17">
        <f>C22/$F$2</f>
        <v>2.2308749999999998E-3</v>
      </c>
      <c r="F22" s="17">
        <f>D22/$F$6</f>
        <v>6.6926250000000007E-2</v>
      </c>
      <c r="G22" s="14">
        <f t="shared" ref="G22:G35" si="14">1/E22</f>
        <v>448.25460861769488</v>
      </c>
      <c r="H22" s="4"/>
      <c r="I22" s="4"/>
      <c r="J22" s="7" t="s">
        <v>6</v>
      </c>
      <c r="K22" s="7" t="s">
        <v>6</v>
      </c>
      <c r="L22" s="7" t="s">
        <v>6</v>
      </c>
      <c r="M22" s="7" t="s">
        <v>6</v>
      </c>
      <c r="N22" s="13">
        <f t="shared" si="1"/>
        <v>50</v>
      </c>
      <c r="O22" s="13">
        <f t="shared" si="2"/>
        <v>100</v>
      </c>
      <c r="P22" s="13">
        <f t="shared" si="3"/>
        <v>90</v>
      </c>
      <c r="Q22" s="13">
        <f t="shared" si="4"/>
        <v>100</v>
      </c>
      <c r="R22" s="13">
        <f t="shared" si="6"/>
        <v>900000</v>
      </c>
      <c r="S22" s="25">
        <f>R22/$F$2</f>
        <v>8.9999999999999998E-4</v>
      </c>
      <c r="T22" s="25">
        <f t="shared" si="11"/>
        <v>4.4999999999999998E-2</v>
      </c>
      <c r="U22" s="13">
        <f t="shared" si="12"/>
        <v>45000000</v>
      </c>
      <c r="V22" s="17">
        <f>U22/$F$6</f>
        <v>8.9999999999999993E-3</v>
      </c>
      <c r="W22" s="13">
        <f t="shared" si="13"/>
        <v>1111.1111111111111</v>
      </c>
    </row>
    <row r="23" spans="1:23" x14ac:dyDescent="0.25">
      <c r="A23" s="10" t="s">
        <v>7</v>
      </c>
      <c r="B23" s="13">
        <v>75</v>
      </c>
      <c r="C23" s="13">
        <f>SUMIFS($R$2:$R$10052, $J$2:$J$10052, $A23)</f>
        <v>4387500</v>
      </c>
      <c r="D23" s="13">
        <f>SUMIFS($U$2:$U$10052, $J$2:$J$10052, $A23)</f>
        <v>329062500</v>
      </c>
      <c r="E23" s="17">
        <f>C23/$F$2</f>
        <v>4.3874999999999999E-3</v>
      </c>
      <c r="F23" s="17">
        <f>D23/$F$6</f>
        <v>6.5812499999999996E-2</v>
      </c>
      <c r="G23" s="14">
        <f t="shared" si="14"/>
        <v>227.92022792022792</v>
      </c>
      <c r="H23" s="4"/>
      <c r="I23" s="4"/>
      <c r="J23" s="7" t="s">
        <v>6</v>
      </c>
      <c r="K23" s="7" t="s">
        <v>6</v>
      </c>
      <c r="L23" s="7" t="s">
        <v>6</v>
      </c>
      <c r="M23" s="7" t="s">
        <v>9</v>
      </c>
      <c r="N23" s="13">
        <f t="shared" si="1"/>
        <v>50</v>
      </c>
      <c r="O23" s="13">
        <f t="shared" si="2"/>
        <v>100</v>
      </c>
      <c r="P23" s="13">
        <f t="shared" si="3"/>
        <v>90</v>
      </c>
      <c r="Q23" s="13">
        <f t="shared" si="4"/>
        <v>60</v>
      </c>
      <c r="R23" s="13">
        <f t="shared" si="6"/>
        <v>540000</v>
      </c>
      <c r="S23" s="25">
        <f>R23/$F$2</f>
        <v>5.4000000000000001E-4</v>
      </c>
      <c r="T23" s="25">
        <f t="shared" si="11"/>
        <v>2.7E-2</v>
      </c>
      <c r="U23" s="13">
        <f t="shared" si="12"/>
        <v>27000000</v>
      </c>
      <c r="V23" s="17">
        <f>U23/$F$6</f>
        <v>5.4000000000000003E-3</v>
      </c>
      <c r="W23" s="13">
        <f t="shared" si="13"/>
        <v>1851.8518518518517</v>
      </c>
    </row>
    <row r="24" spans="1:23" x14ac:dyDescent="0.25">
      <c r="A24" s="10" t="s">
        <v>6</v>
      </c>
      <c r="B24" s="13">
        <v>50</v>
      </c>
      <c r="C24" s="13">
        <f>SUMIFS($R$2:$R$10052, $J$2:$J$10052, $A24)</f>
        <v>3624000</v>
      </c>
      <c r="D24" s="13">
        <f>SUMIFS($U$2:$U$10052, $J$2:$J$10052, $A24)</f>
        <v>181200000</v>
      </c>
      <c r="E24" s="17">
        <f>C24/$F$2</f>
        <v>3.6240000000000001E-3</v>
      </c>
      <c r="F24" s="17">
        <f>D24/$F$6</f>
        <v>3.6240000000000001E-2</v>
      </c>
      <c r="G24" s="14">
        <f t="shared" si="14"/>
        <v>275.9381898454746</v>
      </c>
      <c r="H24" s="4"/>
      <c r="I24" s="4"/>
      <c r="J24" s="7" t="s">
        <v>6</v>
      </c>
      <c r="K24" s="7" t="s">
        <v>6</v>
      </c>
      <c r="L24" s="7" t="s">
        <v>9</v>
      </c>
      <c r="M24" s="7" t="s">
        <v>6</v>
      </c>
      <c r="N24" s="13">
        <f t="shared" si="1"/>
        <v>50</v>
      </c>
      <c r="O24" s="13">
        <f t="shared" si="2"/>
        <v>100</v>
      </c>
      <c r="P24" s="13">
        <f t="shared" si="3"/>
        <v>60</v>
      </c>
      <c r="Q24" s="13">
        <f t="shared" si="4"/>
        <v>100</v>
      </c>
      <c r="R24" s="13">
        <f t="shared" si="6"/>
        <v>600000</v>
      </c>
      <c r="S24" s="25">
        <f>R24/$F$2</f>
        <v>5.9999999999999995E-4</v>
      </c>
      <c r="T24" s="25">
        <f t="shared" si="11"/>
        <v>0.03</v>
      </c>
      <c r="U24" s="13">
        <f t="shared" si="12"/>
        <v>30000000</v>
      </c>
      <c r="V24" s="17">
        <f>U24/$F$6</f>
        <v>6.0000000000000001E-3</v>
      </c>
      <c r="W24" s="13">
        <f t="shared" si="13"/>
        <v>1666.6666666666667</v>
      </c>
    </row>
    <row r="25" spans="1:23" x14ac:dyDescent="0.25">
      <c r="A25" s="10" t="s">
        <v>5</v>
      </c>
      <c r="B25" s="13">
        <v>30</v>
      </c>
      <c r="C25" s="13">
        <f>SUMIFS($R$2:$R$10052, $J$2:$J$10052, $A25)</f>
        <v>5139000</v>
      </c>
      <c r="D25" s="13">
        <f>SUMIFS($U$2:$U$10052, $J$2:$J$10052, $A25)</f>
        <v>154170000</v>
      </c>
      <c r="E25" s="17">
        <f>C25/$F$2</f>
        <v>5.1390000000000003E-3</v>
      </c>
      <c r="F25" s="17">
        <f>D25/$F$6</f>
        <v>3.0834E-2</v>
      </c>
      <c r="G25" s="14">
        <f t="shared" si="14"/>
        <v>194.59038723487058</v>
      </c>
      <c r="H25" s="4"/>
      <c r="I25" s="4"/>
      <c r="J25" s="7" t="s">
        <v>6</v>
      </c>
      <c r="K25" s="7" t="s">
        <v>9</v>
      </c>
      <c r="L25" s="7" t="s">
        <v>6</v>
      </c>
      <c r="M25" s="7" t="s">
        <v>6</v>
      </c>
      <c r="N25" s="13">
        <f t="shared" si="1"/>
        <v>50</v>
      </c>
      <c r="O25" s="13">
        <f t="shared" si="2"/>
        <v>60</v>
      </c>
      <c r="P25" s="13">
        <f t="shared" si="3"/>
        <v>90</v>
      </c>
      <c r="Q25" s="13">
        <f t="shared" si="4"/>
        <v>100</v>
      </c>
      <c r="R25" s="13">
        <f t="shared" si="6"/>
        <v>540000</v>
      </c>
      <c r="S25" s="25">
        <f>R25/$F$2</f>
        <v>5.4000000000000001E-4</v>
      </c>
      <c r="T25" s="25">
        <f t="shared" si="11"/>
        <v>2.7E-2</v>
      </c>
      <c r="U25" s="13">
        <f t="shared" si="12"/>
        <v>27000000</v>
      </c>
      <c r="V25" s="17">
        <f>U25/$F$6</f>
        <v>5.4000000000000003E-3</v>
      </c>
      <c r="W25" s="13">
        <f t="shared" si="13"/>
        <v>1851.8518518518517</v>
      </c>
    </row>
    <row r="26" spans="1:23" x14ac:dyDescent="0.25">
      <c r="A26" s="10" t="s">
        <v>4</v>
      </c>
      <c r="B26" s="13">
        <v>20</v>
      </c>
      <c r="C26" s="13">
        <f>SUMIFS($R$2:$R$10052, $J$2:$J$10052, $A26)</f>
        <v>7974000</v>
      </c>
      <c r="D26" s="13">
        <f>SUMIFS($U$2:$U$10052, $J$2:$J$10052, $A26)</f>
        <v>159480000</v>
      </c>
      <c r="E26" s="17">
        <f>C26/$F$2</f>
        <v>7.9740000000000002E-3</v>
      </c>
      <c r="F26" s="17">
        <f>D26/$F$6</f>
        <v>3.1896000000000001E-2</v>
      </c>
      <c r="G26" s="14">
        <f t="shared" si="14"/>
        <v>125.4075746175069</v>
      </c>
      <c r="H26" s="4"/>
      <c r="I26" s="4"/>
      <c r="J26" s="7" t="s">
        <v>6</v>
      </c>
      <c r="K26" s="7" t="s">
        <v>6</v>
      </c>
      <c r="L26" s="7" t="s">
        <v>9</v>
      </c>
      <c r="M26" s="7" t="s">
        <v>9</v>
      </c>
      <c r="N26" s="13">
        <f t="shared" si="1"/>
        <v>50</v>
      </c>
      <c r="O26" s="13">
        <f t="shared" si="2"/>
        <v>100</v>
      </c>
      <c r="P26" s="13">
        <f t="shared" si="3"/>
        <v>60</v>
      </c>
      <c r="Q26" s="13">
        <f t="shared" si="4"/>
        <v>60</v>
      </c>
      <c r="R26" s="13">
        <f t="shared" si="6"/>
        <v>360000</v>
      </c>
      <c r="S26" s="25">
        <f>R26/$F$2</f>
        <v>3.6000000000000002E-4</v>
      </c>
      <c r="T26" s="25">
        <f t="shared" si="11"/>
        <v>1.8000000000000002E-2</v>
      </c>
      <c r="U26" s="13">
        <f t="shared" si="12"/>
        <v>18000000</v>
      </c>
      <c r="V26" s="17">
        <f>U26/$F$6</f>
        <v>3.5999999999999999E-3</v>
      </c>
      <c r="W26" s="13">
        <f t="shared" si="13"/>
        <v>2777.7777777777778</v>
      </c>
    </row>
    <row r="27" spans="1:23" x14ac:dyDescent="0.25">
      <c r="A27" s="10" t="s">
        <v>3</v>
      </c>
      <c r="B27" s="13">
        <v>10</v>
      </c>
      <c r="C27" s="13">
        <f>SUMIFS($R$2:$R$10052, $J$2:$J$10052, $A27)</f>
        <v>14184000</v>
      </c>
      <c r="D27" s="13">
        <f>SUMIFS($U$2:$U$10052, $J$2:$J$10052, $A27)</f>
        <v>141840000</v>
      </c>
      <c r="E27" s="17">
        <f>C27/$F$2</f>
        <v>1.4184E-2</v>
      </c>
      <c r="F27" s="17">
        <f>D27/$F$6</f>
        <v>2.8368000000000001E-2</v>
      </c>
      <c r="G27" s="14">
        <f t="shared" si="14"/>
        <v>70.50197405527355</v>
      </c>
      <c r="H27" s="4"/>
      <c r="I27" s="4"/>
      <c r="J27" s="7" t="s">
        <v>6</v>
      </c>
      <c r="K27" s="7" t="s">
        <v>9</v>
      </c>
      <c r="L27" s="7" t="s">
        <v>6</v>
      </c>
      <c r="M27" s="7" t="s">
        <v>9</v>
      </c>
      <c r="N27" s="13">
        <f t="shared" si="1"/>
        <v>50</v>
      </c>
      <c r="O27" s="13">
        <f t="shared" si="2"/>
        <v>60</v>
      </c>
      <c r="P27" s="13">
        <f t="shared" si="3"/>
        <v>90</v>
      </c>
      <c r="Q27" s="13">
        <f t="shared" si="4"/>
        <v>60</v>
      </c>
      <c r="R27" s="13">
        <f t="shared" si="6"/>
        <v>324000</v>
      </c>
      <c r="S27" s="25">
        <f>R27/$F$2</f>
        <v>3.2400000000000001E-4</v>
      </c>
      <c r="T27" s="25">
        <f t="shared" si="11"/>
        <v>1.6199999999999999E-2</v>
      </c>
      <c r="U27" s="13">
        <f t="shared" si="12"/>
        <v>16200000</v>
      </c>
      <c r="V27" s="17">
        <f>U27/$F$6</f>
        <v>3.2399999999999998E-3</v>
      </c>
      <c r="W27" s="13">
        <f t="shared" si="13"/>
        <v>3086.4197530864194</v>
      </c>
    </row>
    <row r="28" spans="1:23" x14ac:dyDescent="0.25">
      <c r="A28" s="10" t="s">
        <v>11</v>
      </c>
      <c r="B28" s="13">
        <v>5</v>
      </c>
      <c r="C28" s="13">
        <f>SUMIFS($R$2:$R$10052, $J$2:$J$10052, $A28)</f>
        <v>97437000</v>
      </c>
      <c r="D28" s="13">
        <f>SUMIFS($U$2:$U$10052, $J$2:$J$10052, $A28)</f>
        <v>487185000</v>
      </c>
      <c r="E28" s="17">
        <f>C28/$F$2</f>
        <v>9.7436999999999996E-2</v>
      </c>
      <c r="F28" s="17">
        <f>D28/$F$6</f>
        <v>9.7436999999999996E-2</v>
      </c>
      <c r="G28" s="14">
        <f t="shared" si="14"/>
        <v>10.263041760316924</v>
      </c>
      <c r="H28" s="4"/>
      <c r="I28" s="4"/>
      <c r="J28" s="7" t="s">
        <v>6</v>
      </c>
      <c r="K28" s="7" t="s">
        <v>9</v>
      </c>
      <c r="L28" s="7" t="s">
        <v>9</v>
      </c>
      <c r="M28" s="7" t="s">
        <v>6</v>
      </c>
      <c r="N28" s="13">
        <f t="shared" si="1"/>
        <v>50</v>
      </c>
      <c r="O28" s="13">
        <f t="shared" si="2"/>
        <v>60</v>
      </c>
      <c r="P28" s="13">
        <f t="shared" si="3"/>
        <v>60</v>
      </c>
      <c r="Q28" s="13">
        <f t="shared" si="4"/>
        <v>100</v>
      </c>
      <c r="R28" s="13">
        <f t="shared" si="6"/>
        <v>360000</v>
      </c>
      <c r="S28" s="25">
        <f>R28/$F$2</f>
        <v>3.6000000000000002E-4</v>
      </c>
      <c r="T28" s="25">
        <f t="shared" si="11"/>
        <v>1.8000000000000002E-2</v>
      </c>
      <c r="U28" s="13">
        <f t="shared" si="12"/>
        <v>18000000</v>
      </c>
      <c r="V28" s="17">
        <f>U28/$F$6</f>
        <v>3.5999999999999999E-3</v>
      </c>
      <c r="W28" s="13">
        <f t="shared" si="13"/>
        <v>2777.7777777777778</v>
      </c>
    </row>
    <row r="29" spans="1:23" x14ac:dyDescent="0.25">
      <c r="A29" s="10" t="s">
        <v>30</v>
      </c>
      <c r="B29" s="13">
        <v>15</v>
      </c>
      <c r="C29" s="13">
        <f>SUMIFS($R$2:$R$10052, $J$2:$J$10052, $A29)</f>
        <v>1831500</v>
      </c>
      <c r="D29" s="13">
        <f>SUMIFS($U$2:$U$10052, $J$2:$J$10052, $A29)</f>
        <v>27472500</v>
      </c>
      <c r="E29" s="17">
        <f>C29/$F$2</f>
        <v>1.8315E-3</v>
      </c>
      <c r="F29" s="17">
        <f>D29/$F$6</f>
        <v>5.4945000000000003E-3</v>
      </c>
      <c r="G29" s="14">
        <f t="shared" si="14"/>
        <v>546.00054600054602</v>
      </c>
      <c r="H29" s="4"/>
      <c r="I29" s="4"/>
      <c r="J29" s="7"/>
      <c r="K29" s="7"/>
      <c r="L29" s="7"/>
      <c r="M29" s="7"/>
      <c r="N29" s="13"/>
      <c r="O29" s="13"/>
      <c r="P29" s="13"/>
      <c r="Q29" s="13"/>
      <c r="R29" s="13"/>
      <c r="S29" s="25"/>
      <c r="T29" s="25"/>
      <c r="U29" s="13"/>
      <c r="V29" s="17"/>
      <c r="W29" s="13"/>
    </row>
    <row r="30" spans="1:23" x14ac:dyDescent="0.25">
      <c r="A30" s="10" t="s">
        <v>31</v>
      </c>
      <c r="B30" s="13">
        <v>5</v>
      </c>
      <c r="C30" s="13">
        <f>SUMIFS($R$2:$R$10052, $J$2:$J$10052, $A30)</f>
        <v>32809100</v>
      </c>
      <c r="D30" s="13">
        <f>SUMIFS($U$2:$U$10052, $J$2:$J$10052, $A30)</f>
        <v>164045500</v>
      </c>
      <c r="E30" s="17">
        <f>C30/$F$2</f>
        <v>3.2809100000000001E-2</v>
      </c>
      <c r="F30" s="17">
        <f>D30/$F$6</f>
        <v>3.2809100000000001E-2</v>
      </c>
      <c r="G30" s="14">
        <f t="shared" si="14"/>
        <v>30.479348717276608</v>
      </c>
      <c r="H30" s="4"/>
      <c r="I30" s="4"/>
      <c r="J30" s="7" t="s">
        <v>5</v>
      </c>
      <c r="K30" s="7" t="s">
        <v>5</v>
      </c>
      <c r="L30" s="7" t="s">
        <v>5</v>
      </c>
      <c r="M30" s="7" t="s">
        <v>5</v>
      </c>
      <c r="N30" s="13">
        <f t="shared" si="1"/>
        <v>30</v>
      </c>
      <c r="O30" s="13">
        <f t="shared" si="2"/>
        <v>120</v>
      </c>
      <c r="P30" s="13">
        <f t="shared" si="3"/>
        <v>110</v>
      </c>
      <c r="Q30" s="13">
        <f t="shared" si="4"/>
        <v>115</v>
      </c>
      <c r="R30" s="13">
        <f t="shared" ref="R30:R31" si="15">O30*P30*Q30</f>
        <v>1518000</v>
      </c>
      <c r="S30" s="25">
        <f>R30/$F$2</f>
        <v>1.518E-3</v>
      </c>
      <c r="T30" s="25">
        <f t="shared" ref="T30:T31" si="16">N30*S30</f>
        <v>4.5540000000000004E-2</v>
      </c>
      <c r="U30" s="13">
        <f t="shared" ref="U30:U31" si="17">N30*R30</f>
        <v>45540000</v>
      </c>
      <c r="V30" s="17">
        <f>U30/$F$6</f>
        <v>9.1079999999999998E-3</v>
      </c>
      <c r="W30" s="13">
        <f t="shared" ref="W30:W31" si="18">1/S30</f>
        <v>658.76152832674575</v>
      </c>
    </row>
    <row r="31" spans="1:23" x14ac:dyDescent="0.25">
      <c r="A31" s="10" t="s">
        <v>32</v>
      </c>
      <c r="B31" s="13">
        <v>2</v>
      </c>
      <c r="C31" s="13">
        <f>SUMIFS($R$2:$R$10052, $J$2:$J$10052, $A31)</f>
        <v>249927800</v>
      </c>
      <c r="D31" s="13">
        <f>SUMIFS($U$2:$U$10052, $J$2:$J$10052, $A31)</f>
        <v>499855600</v>
      </c>
      <c r="E31" s="17">
        <f>C31/$F$2</f>
        <v>0.24992780000000001</v>
      </c>
      <c r="F31" s="17">
        <f>D31/$F$6</f>
        <v>9.9971119999999997E-2</v>
      </c>
      <c r="G31" s="14">
        <f t="shared" si="14"/>
        <v>4.0011555337181379</v>
      </c>
      <c r="H31" s="4"/>
      <c r="I31" s="4"/>
      <c r="J31" s="7" t="s">
        <v>5</v>
      </c>
      <c r="K31" s="7" t="s">
        <v>5</v>
      </c>
      <c r="L31" s="7" t="s">
        <v>5</v>
      </c>
      <c r="M31" s="7" t="s">
        <v>9</v>
      </c>
      <c r="N31" s="13">
        <f t="shared" si="1"/>
        <v>30</v>
      </c>
      <c r="O31" s="13">
        <f t="shared" si="2"/>
        <v>120</v>
      </c>
      <c r="P31" s="13">
        <f t="shared" si="3"/>
        <v>110</v>
      </c>
      <c r="Q31" s="13">
        <f t="shared" si="4"/>
        <v>60</v>
      </c>
      <c r="R31" s="13">
        <f t="shared" si="15"/>
        <v>792000</v>
      </c>
      <c r="S31" s="25">
        <f t="shared" ref="S31:S123" si="19">R31/$F$2</f>
        <v>7.9199999999999995E-4</v>
      </c>
      <c r="T31" s="25">
        <f t="shared" si="16"/>
        <v>2.376E-2</v>
      </c>
      <c r="U31" s="13">
        <f t="shared" si="17"/>
        <v>23760000</v>
      </c>
      <c r="V31" s="17">
        <f t="shared" ref="V31:V123" si="20">U31/$F$6</f>
        <v>4.7520000000000001E-3</v>
      </c>
      <c r="W31" s="13">
        <f t="shared" si="18"/>
        <v>1262.6262626262628</v>
      </c>
    </row>
    <row r="32" spans="1:23" x14ac:dyDescent="0.25">
      <c r="A32" s="10" t="s">
        <v>1</v>
      </c>
      <c r="B32" s="13">
        <v>1</v>
      </c>
      <c r="C32" s="13">
        <f>SUMIFS($R$2:$R$10052, $J$2:$J$10052, $A32)</f>
        <v>166375</v>
      </c>
      <c r="D32" s="13">
        <f>SUMIFS($U$2:$U$10052, $J$2:$J$10052, $A32)</f>
        <v>166375</v>
      </c>
      <c r="E32" s="17">
        <f>C32/$F$2</f>
        <v>1.6637499999999999E-4</v>
      </c>
      <c r="F32" s="17">
        <f>D32/$F$6</f>
        <v>3.3275000000000002E-5</v>
      </c>
      <c r="G32" s="14">
        <f t="shared" si="14"/>
        <v>6010.5184072126222</v>
      </c>
      <c r="H32" s="4"/>
      <c r="I32" s="4"/>
      <c r="J32" s="7" t="s">
        <v>5</v>
      </c>
      <c r="K32" s="7" t="s">
        <v>5</v>
      </c>
      <c r="L32" s="7" t="s">
        <v>9</v>
      </c>
      <c r="M32" s="7" t="s">
        <v>5</v>
      </c>
      <c r="N32" s="13">
        <f t="shared" si="1"/>
        <v>30</v>
      </c>
      <c r="O32" s="13">
        <f t="shared" si="2"/>
        <v>120</v>
      </c>
      <c r="P32" s="13">
        <f t="shared" si="3"/>
        <v>60</v>
      </c>
      <c r="Q32" s="13">
        <f t="shared" si="4"/>
        <v>115</v>
      </c>
      <c r="R32" s="13">
        <f t="shared" ref="R32:R48" si="21">O32*P32*Q32</f>
        <v>828000</v>
      </c>
      <c r="S32" s="25">
        <f t="shared" si="19"/>
        <v>8.2799999999999996E-4</v>
      </c>
      <c r="T32" s="25">
        <f t="shared" ref="T32:T48" si="22">N32*S32</f>
        <v>2.4839999999999997E-2</v>
      </c>
      <c r="U32" s="13">
        <f t="shared" ref="U32:U48" si="23">N32*R32</f>
        <v>24840000</v>
      </c>
      <c r="V32" s="17">
        <f t="shared" si="20"/>
        <v>4.9680000000000002E-3</v>
      </c>
      <c r="W32" s="13">
        <f t="shared" ref="W32:W48" si="24">1/S32</f>
        <v>1207.7294685990339</v>
      </c>
    </row>
    <row r="33" spans="1:23" x14ac:dyDescent="0.25">
      <c r="A33" s="10" t="s">
        <v>10</v>
      </c>
      <c r="B33" s="13">
        <f>D94</f>
        <v>106.26</v>
      </c>
      <c r="C33" s="13">
        <f>SUMIFS($R$2:$R$10052, $J$2:$J$10052, $A33)</f>
        <v>959200</v>
      </c>
      <c r="D33" s="13">
        <f>SUMIFS($U$2:$U$10052, $J$2:$J$10052, $A33)</f>
        <v>101924592</v>
      </c>
      <c r="E33" s="17">
        <f>C33/$F$2</f>
        <v>9.592E-4</v>
      </c>
      <c r="F33" s="17">
        <f>D33/$F$6</f>
        <v>2.03849184E-2</v>
      </c>
      <c r="G33" s="14">
        <f t="shared" si="14"/>
        <v>1042.535446205171</v>
      </c>
      <c r="H33" s="4"/>
      <c r="I33" s="4"/>
      <c r="J33" s="7" t="s">
        <v>5</v>
      </c>
      <c r="K33" s="7" t="s">
        <v>9</v>
      </c>
      <c r="L33" s="7" t="s">
        <v>5</v>
      </c>
      <c r="M33" s="7" t="s">
        <v>5</v>
      </c>
      <c r="N33" s="13">
        <f t="shared" si="1"/>
        <v>30</v>
      </c>
      <c r="O33" s="13">
        <f t="shared" si="2"/>
        <v>60</v>
      </c>
      <c r="P33" s="13">
        <f t="shared" si="3"/>
        <v>110</v>
      </c>
      <c r="Q33" s="13">
        <f t="shared" si="4"/>
        <v>115</v>
      </c>
      <c r="R33" s="13">
        <f t="shared" si="21"/>
        <v>759000</v>
      </c>
      <c r="S33" s="25">
        <f t="shared" si="19"/>
        <v>7.5900000000000002E-4</v>
      </c>
      <c r="T33" s="25">
        <f t="shared" si="22"/>
        <v>2.2770000000000002E-2</v>
      </c>
      <c r="U33" s="13">
        <f t="shared" si="23"/>
        <v>22770000</v>
      </c>
      <c r="V33" s="17">
        <f t="shared" si="20"/>
        <v>4.5539999999999999E-3</v>
      </c>
      <c r="W33" s="13">
        <f t="shared" si="24"/>
        <v>1317.5230566534915</v>
      </c>
    </row>
    <row r="34" spans="1:23" ht="15.75" thickBot="1" x14ac:dyDescent="0.3">
      <c r="A34" s="37"/>
      <c r="B34" s="38"/>
      <c r="C34" s="38"/>
      <c r="D34" s="38"/>
      <c r="E34" s="44"/>
      <c r="F34" s="44"/>
      <c r="G34" s="45"/>
      <c r="J34" s="7" t="s">
        <v>5</v>
      </c>
      <c r="K34" s="7" t="s">
        <v>5</v>
      </c>
      <c r="L34" s="7" t="s">
        <v>9</v>
      </c>
      <c r="M34" s="7" t="s">
        <v>9</v>
      </c>
      <c r="N34" s="13">
        <f t="shared" si="1"/>
        <v>30</v>
      </c>
      <c r="O34" s="13">
        <f t="shared" si="2"/>
        <v>120</v>
      </c>
      <c r="P34" s="13">
        <f t="shared" si="3"/>
        <v>60</v>
      </c>
      <c r="Q34" s="13">
        <f t="shared" si="4"/>
        <v>60</v>
      </c>
      <c r="R34" s="13">
        <f t="shared" si="21"/>
        <v>432000</v>
      </c>
      <c r="S34" s="25">
        <f t="shared" si="19"/>
        <v>4.3199999999999998E-4</v>
      </c>
      <c r="T34" s="25">
        <f t="shared" si="22"/>
        <v>1.2959999999999999E-2</v>
      </c>
      <c r="U34" s="13">
        <f t="shared" si="23"/>
        <v>12960000</v>
      </c>
      <c r="V34" s="17">
        <f t="shared" si="20"/>
        <v>2.5920000000000001E-3</v>
      </c>
      <c r="W34" s="13">
        <f t="shared" si="24"/>
        <v>2314.8148148148148</v>
      </c>
    </row>
    <row r="35" spans="1:23" ht="15.75" thickBot="1" x14ac:dyDescent="0.3">
      <c r="A35" s="29" t="s">
        <v>19</v>
      </c>
      <c r="B35" s="46"/>
      <c r="C35" s="47">
        <f>SUM(C21:C33)</f>
        <v>420886350</v>
      </c>
      <c r="D35" s="47">
        <f>SUM(D21:D33)</f>
        <v>2797033317</v>
      </c>
      <c r="E35" s="48">
        <f>SUM(E21:E33)</f>
        <v>0.42088635000000002</v>
      </c>
      <c r="F35" s="48">
        <f>SUM(F21:F33)</f>
        <v>0.5594066634</v>
      </c>
      <c r="G35" s="49">
        <f t="shared" si="14"/>
        <v>2.3759383025845335</v>
      </c>
      <c r="H35" s="5"/>
      <c r="I35" s="4"/>
      <c r="J35" s="7" t="s">
        <v>5</v>
      </c>
      <c r="K35" s="7" t="s">
        <v>9</v>
      </c>
      <c r="L35" s="7" t="s">
        <v>5</v>
      </c>
      <c r="M35" s="7" t="s">
        <v>9</v>
      </c>
      <c r="N35" s="13">
        <f t="shared" si="1"/>
        <v>30</v>
      </c>
      <c r="O35" s="13">
        <f t="shared" si="2"/>
        <v>60</v>
      </c>
      <c r="P35" s="13">
        <f t="shared" si="3"/>
        <v>110</v>
      </c>
      <c r="Q35" s="13">
        <f t="shared" si="4"/>
        <v>60</v>
      </c>
      <c r="R35" s="13">
        <f t="shared" si="21"/>
        <v>396000</v>
      </c>
      <c r="S35" s="25">
        <f t="shared" si="19"/>
        <v>3.9599999999999998E-4</v>
      </c>
      <c r="T35" s="25">
        <f t="shared" si="22"/>
        <v>1.188E-2</v>
      </c>
      <c r="U35" s="13">
        <f t="shared" si="23"/>
        <v>11880000</v>
      </c>
      <c r="V35" s="17">
        <f t="shared" si="20"/>
        <v>2.3760000000000001E-3</v>
      </c>
      <c r="W35" s="13">
        <f t="shared" si="24"/>
        <v>2525.2525252525256</v>
      </c>
    </row>
    <row r="36" spans="1:23" x14ac:dyDescent="0.25">
      <c r="J36" s="7" t="s">
        <v>5</v>
      </c>
      <c r="K36" s="7" t="s">
        <v>9</v>
      </c>
      <c r="L36" s="7" t="s">
        <v>9</v>
      </c>
      <c r="M36" s="7" t="s">
        <v>5</v>
      </c>
      <c r="N36" s="13">
        <f t="shared" si="1"/>
        <v>30</v>
      </c>
      <c r="O36" s="13">
        <f t="shared" si="2"/>
        <v>60</v>
      </c>
      <c r="P36" s="13">
        <f t="shared" si="3"/>
        <v>60</v>
      </c>
      <c r="Q36" s="13">
        <f t="shared" si="4"/>
        <v>115</v>
      </c>
      <c r="R36" s="13">
        <f t="shared" si="21"/>
        <v>414000</v>
      </c>
      <c r="S36" s="25">
        <f t="shared" si="19"/>
        <v>4.1399999999999998E-4</v>
      </c>
      <c r="T36" s="25">
        <f t="shared" si="22"/>
        <v>1.2419999999999999E-2</v>
      </c>
      <c r="U36" s="13">
        <f t="shared" si="23"/>
        <v>12420000</v>
      </c>
      <c r="V36" s="17">
        <f t="shared" si="20"/>
        <v>2.4840000000000001E-3</v>
      </c>
      <c r="W36" s="13">
        <f t="shared" si="24"/>
        <v>2415.4589371980678</v>
      </c>
    </row>
    <row r="37" spans="1:23" ht="15.75" thickBot="1" x14ac:dyDescent="0.3">
      <c r="J37" s="7"/>
      <c r="K37" s="7"/>
      <c r="L37" s="7"/>
      <c r="M37" s="7"/>
      <c r="N37" s="13"/>
      <c r="O37" s="13"/>
      <c r="P37" s="13"/>
      <c r="Q37" s="13"/>
      <c r="R37" s="13"/>
      <c r="S37" s="25"/>
      <c r="T37" s="25"/>
      <c r="U37" s="13"/>
      <c r="V37" s="17"/>
      <c r="W37" s="13"/>
    </row>
    <row r="38" spans="1:23" ht="15.75" thickBot="1" x14ac:dyDescent="0.3">
      <c r="A38" s="29" t="s">
        <v>41</v>
      </c>
      <c r="B38" s="50">
        <v>0.02</v>
      </c>
      <c r="C38" s="30" t="s">
        <v>28</v>
      </c>
      <c r="D38" s="51">
        <f>1/B38</f>
        <v>50</v>
      </c>
      <c r="E38" s="53" t="s">
        <v>42</v>
      </c>
      <c r="F38" s="52">
        <f>D94/D38</f>
        <v>2.1252</v>
      </c>
      <c r="J38" s="7" t="s">
        <v>4</v>
      </c>
      <c r="K38" s="7" t="s">
        <v>4</v>
      </c>
      <c r="L38" s="7" t="s">
        <v>4</v>
      </c>
      <c r="M38" s="7" t="s">
        <v>4</v>
      </c>
      <c r="N38" s="13">
        <f t="shared" si="1"/>
        <v>20</v>
      </c>
      <c r="O38" s="13">
        <f t="shared" si="2"/>
        <v>150</v>
      </c>
      <c r="P38" s="13">
        <f t="shared" si="3"/>
        <v>140</v>
      </c>
      <c r="Q38" s="13">
        <f t="shared" si="4"/>
        <v>135</v>
      </c>
      <c r="R38" s="13">
        <f t="shared" si="21"/>
        <v>2835000</v>
      </c>
      <c r="S38" s="25">
        <f t="shared" si="19"/>
        <v>2.8349999999999998E-3</v>
      </c>
      <c r="T38" s="25">
        <f t="shared" si="22"/>
        <v>5.67E-2</v>
      </c>
      <c r="U38" s="13">
        <f t="shared" si="23"/>
        <v>56700000</v>
      </c>
      <c r="V38" s="17">
        <f t="shared" si="20"/>
        <v>1.1339999999999999E-2</v>
      </c>
      <c r="W38" s="13">
        <f t="shared" si="24"/>
        <v>352.73368606701939</v>
      </c>
    </row>
    <row r="39" spans="1:23" ht="15.75" thickBot="1" x14ac:dyDescent="0.3">
      <c r="E39" s="53" t="s">
        <v>27</v>
      </c>
      <c r="F39" s="54">
        <f>F38/F4</f>
        <v>0.42503999999999997</v>
      </c>
      <c r="J39" s="7" t="s">
        <v>4</v>
      </c>
      <c r="K39" s="7" t="s">
        <v>4</v>
      </c>
      <c r="L39" s="7" t="s">
        <v>4</v>
      </c>
      <c r="M39" s="7" t="s">
        <v>9</v>
      </c>
      <c r="N39" s="13">
        <f t="shared" si="1"/>
        <v>20</v>
      </c>
      <c r="O39" s="13">
        <f t="shared" si="2"/>
        <v>150</v>
      </c>
      <c r="P39" s="13">
        <f t="shared" si="3"/>
        <v>140</v>
      </c>
      <c r="Q39" s="13">
        <f t="shared" si="4"/>
        <v>60</v>
      </c>
      <c r="R39" s="13">
        <f t="shared" si="21"/>
        <v>1260000</v>
      </c>
      <c r="S39" s="25">
        <f t="shared" si="19"/>
        <v>1.2600000000000001E-3</v>
      </c>
      <c r="T39" s="25">
        <f t="shared" si="22"/>
        <v>2.52E-2</v>
      </c>
      <c r="U39" s="13">
        <f t="shared" si="23"/>
        <v>25200000</v>
      </c>
      <c r="V39" s="17">
        <f t="shared" si="20"/>
        <v>5.0400000000000002E-3</v>
      </c>
      <c r="W39" s="13">
        <f t="shared" si="24"/>
        <v>793.65079365079362</v>
      </c>
    </row>
    <row r="40" spans="1:23" x14ac:dyDescent="0.25">
      <c r="A40" s="9" t="s">
        <v>43</v>
      </c>
      <c r="B40" s="11" t="s">
        <v>44</v>
      </c>
      <c r="C40" s="34" t="s">
        <v>21</v>
      </c>
      <c r="D40" s="35" t="s">
        <v>23</v>
      </c>
      <c r="J40" s="7" t="s">
        <v>4</v>
      </c>
      <c r="K40" s="7" t="s">
        <v>4</v>
      </c>
      <c r="L40" s="7" t="s">
        <v>9</v>
      </c>
      <c r="M40" s="7" t="s">
        <v>4</v>
      </c>
      <c r="N40" s="13">
        <f t="shared" si="1"/>
        <v>20</v>
      </c>
      <c r="O40" s="13">
        <f t="shared" si="2"/>
        <v>150</v>
      </c>
      <c r="P40" s="13">
        <f t="shared" si="3"/>
        <v>60</v>
      </c>
      <c r="Q40" s="13">
        <f t="shared" si="4"/>
        <v>135</v>
      </c>
      <c r="R40" s="13">
        <f t="shared" si="21"/>
        <v>1215000</v>
      </c>
      <c r="S40" s="25">
        <f t="shared" si="19"/>
        <v>1.2149999999999999E-3</v>
      </c>
      <c r="T40" s="25">
        <f t="shared" si="22"/>
        <v>2.4299999999999999E-2</v>
      </c>
      <c r="U40" s="13">
        <f t="shared" si="23"/>
        <v>24300000</v>
      </c>
      <c r="V40" s="17">
        <f t="shared" si="20"/>
        <v>4.8599999999999997E-3</v>
      </c>
      <c r="W40" s="13">
        <f t="shared" si="24"/>
        <v>823.04526748971193</v>
      </c>
    </row>
    <row r="41" spans="1:23" x14ac:dyDescent="0.25">
      <c r="A41" s="10">
        <v>5000</v>
      </c>
      <c r="B41" s="13">
        <v>1</v>
      </c>
      <c r="C41" s="33">
        <f t="shared" ref="C41:C92" si="25">B41/$B$94</f>
        <v>1E-3</v>
      </c>
      <c r="D41" s="36">
        <f t="shared" ref="D41:D92" si="26">A41*C41</f>
        <v>5</v>
      </c>
      <c r="J41" s="7" t="s">
        <v>4</v>
      </c>
      <c r="K41" s="7" t="s">
        <v>9</v>
      </c>
      <c r="L41" s="7" t="s">
        <v>4</v>
      </c>
      <c r="M41" s="7" t="s">
        <v>4</v>
      </c>
      <c r="N41" s="13">
        <f t="shared" si="1"/>
        <v>20</v>
      </c>
      <c r="O41" s="13">
        <f t="shared" si="2"/>
        <v>60</v>
      </c>
      <c r="P41" s="13">
        <f t="shared" si="3"/>
        <v>140</v>
      </c>
      <c r="Q41" s="13">
        <f t="shared" si="4"/>
        <v>135</v>
      </c>
      <c r="R41" s="13">
        <f t="shared" si="21"/>
        <v>1134000</v>
      </c>
      <c r="S41" s="25">
        <f t="shared" si="19"/>
        <v>1.134E-3</v>
      </c>
      <c r="T41" s="25">
        <f t="shared" si="22"/>
        <v>2.2679999999999999E-2</v>
      </c>
      <c r="U41" s="13">
        <f t="shared" si="23"/>
        <v>22680000</v>
      </c>
      <c r="V41" s="17">
        <f t="shared" si="20"/>
        <v>4.5360000000000001E-3</v>
      </c>
      <c r="W41" s="13">
        <f t="shared" si="24"/>
        <v>881.83421516754845</v>
      </c>
    </row>
    <row r="42" spans="1:23" x14ac:dyDescent="0.25">
      <c r="A42" s="10">
        <v>2500</v>
      </c>
      <c r="B42" s="13">
        <v>1</v>
      </c>
      <c r="C42" s="33">
        <f t="shared" si="25"/>
        <v>1E-3</v>
      </c>
      <c r="D42" s="36">
        <f t="shared" si="26"/>
        <v>2.5</v>
      </c>
      <c r="J42" s="7" t="s">
        <v>4</v>
      </c>
      <c r="K42" s="7" t="s">
        <v>4</v>
      </c>
      <c r="L42" s="7" t="s">
        <v>9</v>
      </c>
      <c r="M42" s="7" t="s">
        <v>9</v>
      </c>
      <c r="N42" s="13">
        <f t="shared" si="1"/>
        <v>20</v>
      </c>
      <c r="O42" s="13">
        <f t="shared" si="2"/>
        <v>150</v>
      </c>
      <c r="P42" s="13">
        <f t="shared" si="3"/>
        <v>60</v>
      </c>
      <c r="Q42" s="13">
        <f t="shared" si="4"/>
        <v>60</v>
      </c>
      <c r="R42" s="13">
        <f t="shared" si="21"/>
        <v>540000</v>
      </c>
      <c r="S42" s="25">
        <f t="shared" si="19"/>
        <v>5.4000000000000001E-4</v>
      </c>
      <c r="T42" s="25">
        <f t="shared" si="22"/>
        <v>1.0800000000000001E-2</v>
      </c>
      <c r="U42" s="13">
        <f t="shared" si="23"/>
        <v>10800000</v>
      </c>
      <c r="V42" s="17">
        <f t="shared" si="20"/>
        <v>2.16E-3</v>
      </c>
      <c r="W42" s="13">
        <f t="shared" si="24"/>
        <v>1851.8518518518517</v>
      </c>
    </row>
    <row r="43" spans="1:23" x14ac:dyDescent="0.25">
      <c r="A43" s="10">
        <v>1000</v>
      </c>
      <c r="B43" s="13">
        <v>2</v>
      </c>
      <c r="C43" s="33">
        <f t="shared" si="25"/>
        <v>2E-3</v>
      </c>
      <c r="D43" s="36">
        <f t="shared" si="26"/>
        <v>2</v>
      </c>
      <c r="J43" s="7" t="s">
        <v>4</v>
      </c>
      <c r="K43" s="7" t="s">
        <v>9</v>
      </c>
      <c r="L43" s="7" t="s">
        <v>4</v>
      </c>
      <c r="M43" s="7" t="s">
        <v>9</v>
      </c>
      <c r="N43" s="13">
        <f t="shared" si="1"/>
        <v>20</v>
      </c>
      <c r="O43" s="13">
        <f t="shared" si="2"/>
        <v>60</v>
      </c>
      <c r="P43" s="13">
        <f t="shared" si="3"/>
        <v>140</v>
      </c>
      <c r="Q43" s="13">
        <f t="shared" si="4"/>
        <v>60</v>
      </c>
      <c r="R43" s="13">
        <f t="shared" si="21"/>
        <v>504000</v>
      </c>
      <c r="S43" s="25">
        <f t="shared" si="19"/>
        <v>5.04E-4</v>
      </c>
      <c r="T43" s="25">
        <f t="shared" si="22"/>
        <v>1.008E-2</v>
      </c>
      <c r="U43" s="13">
        <f t="shared" si="23"/>
        <v>10080000</v>
      </c>
      <c r="V43" s="17">
        <f t="shared" si="20"/>
        <v>2.016E-3</v>
      </c>
      <c r="W43" s="13">
        <f t="shared" si="24"/>
        <v>1984.1269841269841</v>
      </c>
    </row>
    <row r="44" spans="1:23" x14ac:dyDescent="0.25">
      <c r="A44" s="10">
        <v>900</v>
      </c>
      <c r="B44" s="13">
        <v>2</v>
      </c>
      <c r="C44" s="33">
        <f t="shared" si="25"/>
        <v>2E-3</v>
      </c>
      <c r="D44" s="36">
        <f t="shared" si="26"/>
        <v>1.8</v>
      </c>
      <c r="J44" s="7" t="s">
        <v>4</v>
      </c>
      <c r="K44" s="7" t="s">
        <v>9</v>
      </c>
      <c r="L44" s="7" t="s">
        <v>9</v>
      </c>
      <c r="M44" s="7" t="s">
        <v>4</v>
      </c>
      <c r="N44" s="13">
        <f t="shared" si="1"/>
        <v>20</v>
      </c>
      <c r="O44" s="13">
        <f t="shared" si="2"/>
        <v>60</v>
      </c>
      <c r="P44" s="13">
        <f t="shared" si="3"/>
        <v>60</v>
      </c>
      <c r="Q44" s="13">
        <f t="shared" si="4"/>
        <v>135</v>
      </c>
      <c r="R44" s="13">
        <f t="shared" si="21"/>
        <v>486000</v>
      </c>
      <c r="S44" s="25">
        <f t="shared" si="19"/>
        <v>4.86E-4</v>
      </c>
      <c r="T44" s="25">
        <f t="shared" si="22"/>
        <v>9.7199999999999995E-3</v>
      </c>
      <c r="U44" s="13">
        <f t="shared" si="23"/>
        <v>9720000</v>
      </c>
      <c r="V44" s="17">
        <f t="shared" si="20"/>
        <v>1.944E-3</v>
      </c>
      <c r="W44" s="13">
        <f t="shared" si="24"/>
        <v>2057.6131687242801</v>
      </c>
    </row>
    <row r="45" spans="1:23" x14ac:dyDescent="0.25">
      <c r="A45" s="10">
        <v>850</v>
      </c>
      <c r="B45" s="13">
        <v>2</v>
      </c>
      <c r="C45" s="33">
        <f t="shared" si="25"/>
        <v>2E-3</v>
      </c>
      <c r="D45" s="36">
        <f t="shared" si="26"/>
        <v>1.7</v>
      </c>
      <c r="J45" s="7"/>
      <c r="K45" s="7"/>
      <c r="L45" s="7"/>
      <c r="M45" s="7"/>
      <c r="N45" s="13"/>
      <c r="O45" s="13"/>
      <c r="P45" s="13"/>
      <c r="Q45" s="13"/>
      <c r="R45" s="13"/>
      <c r="S45" s="25"/>
      <c r="T45" s="25"/>
      <c r="U45" s="13"/>
      <c r="V45" s="17"/>
      <c r="W45" s="13"/>
    </row>
    <row r="46" spans="1:23" x14ac:dyDescent="0.25">
      <c r="A46" s="10">
        <v>800</v>
      </c>
      <c r="B46" s="13">
        <v>2</v>
      </c>
      <c r="C46" s="33">
        <f t="shared" si="25"/>
        <v>2E-3</v>
      </c>
      <c r="D46" s="36">
        <f t="shared" si="26"/>
        <v>1.6</v>
      </c>
      <c r="J46" s="7" t="s">
        <v>3</v>
      </c>
      <c r="K46" s="7" t="s">
        <v>3</v>
      </c>
      <c r="L46" s="7" t="s">
        <v>3</v>
      </c>
      <c r="M46" s="7" t="s">
        <v>3</v>
      </c>
      <c r="N46" s="13">
        <f t="shared" si="1"/>
        <v>10</v>
      </c>
      <c r="O46" s="13">
        <f t="shared" si="2"/>
        <v>180</v>
      </c>
      <c r="P46" s="13">
        <f t="shared" si="3"/>
        <v>190</v>
      </c>
      <c r="Q46" s="13">
        <f t="shared" si="4"/>
        <v>180</v>
      </c>
      <c r="R46" s="13">
        <f t="shared" si="21"/>
        <v>6156000</v>
      </c>
      <c r="S46" s="25">
        <f t="shared" si="19"/>
        <v>6.156E-3</v>
      </c>
      <c r="T46" s="25">
        <f t="shared" si="22"/>
        <v>6.1560000000000004E-2</v>
      </c>
      <c r="U46" s="13">
        <f t="shared" si="23"/>
        <v>61560000</v>
      </c>
      <c r="V46" s="17">
        <f t="shared" si="20"/>
        <v>1.2312E-2</v>
      </c>
      <c r="W46" s="13">
        <f t="shared" si="24"/>
        <v>162.44314489928524</v>
      </c>
    </row>
    <row r="47" spans="1:23" x14ac:dyDescent="0.25">
      <c r="A47" s="10">
        <v>750</v>
      </c>
      <c r="B47" s="13">
        <v>2</v>
      </c>
      <c r="C47" s="33">
        <f t="shared" si="25"/>
        <v>2E-3</v>
      </c>
      <c r="D47" s="36">
        <f t="shared" si="26"/>
        <v>1.5</v>
      </c>
      <c r="J47" s="7" t="s">
        <v>3</v>
      </c>
      <c r="K47" s="7" t="s">
        <v>3</v>
      </c>
      <c r="L47" s="7" t="s">
        <v>3</v>
      </c>
      <c r="M47" s="7" t="s">
        <v>9</v>
      </c>
      <c r="N47" s="13">
        <f t="shared" si="1"/>
        <v>10</v>
      </c>
      <c r="O47" s="13">
        <f t="shared" si="2"/>
        <v>180</v>
      </c>
      <c r="P47" s="13">
        <f t="shared" si="3"/>
        <v>190</v>
      </c>
      <c r="Q47" s="13">
        <f t="shared" si="4"/>
        <v>60</v>
      </c>
      <c r="R47" s="13">
        <f t="shared" si="21"/>
        <v>2052000</v>
      </c>
      <c r="S47" s="25">
        <f t="shared" si="19"/>
        <v>2.052E-3</v>
      </c>
      <c r="T47" s="25">
        <f t="shared" si="22"/>
        <v>2.052E-2</v>
      </c>
      <c r="U47" s="13">
        <f t="shared" si="23"/>
        <v>20520000</v>
      </c>
      <c r="V47" s="17">
        <f t="shared" si="20"/>
        <v>4.104E-3</v>
      </c>
      <c r="W47" s="13">
        <f t="shared" si="24"/>
        <v>487.32943469785573</v>
      </c>
    </row>
    <row r="48" spans="1:23" x14ac:dyDescent="0.25">
      <c r="A48" s="10">
        <v>700</v>
      </c>
      <c r="B48" s="13">
        <v>2</v>
      </c>
      <c r="C48" s="33">
        <f t="shared" si="25"/>
        <v>2E-3</v>
      </c>
      <c r="D48" s="36">
        <f t="shared" si="26"/>
        <v>1.4000000000000001</v>
      </c>
      <c r="J48" s="7" t="s">
        <v>3</v>
      </c>
      <c r="K48" s="7" t="s">
        <v>3</v>
      </c>
      <c r="L48" s="7" t="s">
        <v>9</v>
      </c>
      <c r="M48" s="7" t="s">
        <v>3</v>
      </c>
      <c r="N48" s="13">
        <f t="shared" si="1"/>
        <v>10</v>
      </c>
      <c r="O48" s="13">
        <f t="shared" si="2"/>
        <v>180</v>
      </c>
      <c r="P48" s="13">
        <f t="shared" si="3"/>
        <v>60</v>
      </c>
      <c r="Q48" s="13">
        <f t="shared" si="4"/>
        <v>180</v>
      </c>
      <c r="R48" s="13">
        <f t="shared" si="21"/>
        <v>1944000</v>
      </c>
      <c r="S48" s="25">
        <f t="shared" si="19"/>
        <v>1.944E-3</v>
      </c>
      <c r="T48" s="25">
        <f t="shared" si="22"/>
        <v>1.9439999999999999E-2</v>
      </c>
      <c r="U48" s="13">
        <f t="shared" si="23"/>
        <v>19440000</v>
      </c>
      <c r="V48" s="17">
        <f t="shared" si="20"/>
        <v>3.888E-3</v>
      </c>
      <c r="W48" s="13">
        <f t="shared" si="24"/>
        <v>514.40329218107001</v>
      </c>
    </row>
    <row r="49" spans="1:23" x14ac:dyDescent="0.25">
      <c r="A49" s="10">
        <v>650</v>
      </c>
      <c r="B49" s="13">
        <v>2</v>
      </c>
      <c r="C49" s="33">
        <f t="shared" si="25"/>
        <v>2E-3</v>
      </c>
      <c r="D49" s="36">
        <f t="shared" si="26"/>
        <v>1.3</v>
      </c>
      <c r="J49" s="7" t="s">
        <v>3</v>
      </c>
      <c r="K49" s="7" t="s">
        <v>9</v>
      </c>
      <c r="L49" s="7" t="s">
        <v>3</v>
      </c>
      <c r="M49" s="7" t="s">
        <v>3</v>
      </c>
      <c r="N49" s="13">
        <f t="shared" si="1"/>
        <v>10</v>
      </c>
      <c r="O49" s="13">
        <f t="shared" ref="O49:O122" si="27">VLOOKUP(K49, $A$2:$D$15, 2, FALSE)</f>
        <v>60</v>
      </c>
      <c r="P49" s="13">
        <f t="shared" ref="P49:P132" si="28">VLOOKUP(L49, $A$2:$D$15, 3, FALSE)</f>
        <v>190</v>
      </c>
      <c r="Q49" s="13">
        <f t="shared" ref="Q49:Q132" si="29">VLOOKUP(M49, $A$2:$D$15, 4, FALSE)</f>
        <v>180</v>
      </c>
      <c r="R49" s="13">
        <f t="shared" ref="R49:R122" si="30">O49*P49*Q49</f>
        <v>2052000</v>
      </c>
      <c r="S49" s="25">
        <f t="shared" si="19"/>
        <v>2.052E-3</v>
      </c>
      <c r="T49" s="25">
        <f t="shared" ref="T49:T122" si="31">N49*S49</f>
        <v>2.052E-2</v>
      </c>
      <c r="U49" s="13">
        <f t="shared" ref="U49:U122" si="32">N49*R49</f>
        <v>20520000</v>
      </c>
      <c r="V49" s="17">
        <f t="shared" si="20"/>
        <v>4.104E-3</v>
      </c>
      <c r="W49" s="13">
        <f t="shared" ref="W49:W122" si="33">1/S49</f>
        <v>487.32943469785573</v>
      </c>
    </row>
    <row r="50" spans="1:23" x14ac:dyDescent="0.25">
      <c r="A50" s="10">
        <v>625</v>
      </c>
      <c r="B50" s="13">
        <v>2</v>
      </c>
      <c r="C50" s="33">
        <f t="shared" si="25"/>
        <v>2E-3</v>
      </c>
      <c r="D50" s="36">
        <f t="shared" si="26"/>
        <v>1.25</v>
      </c>
      <c r="J50" s="7" t="s">
        <v>3</v>
      </c>
      <c r="K50" s="7" t="s">
        <v>3</v>
      </c>
      <c r="L50" s="7" t="s">
        <v>9</v>
      </c>
      <c r="M50" s="7" t="s">
        <v>9</v>
      </c>
      <c r="N50" s="13">
        <f t="shared" si="1"/>
        <v>10</v>
      </c>
      <c r="O50" s="13">
        <f t="shared" si="27"/>
        <v>180</v>
      </c>
      <c r="P50" s="13">
        <f t="shared" si="28"/>
        <v>60</v>
      </c>
      <c r="Q50" s="13">
        <f t="shared" si="29"/>
        <v>60</v>
      </c>
      <c r="R50" s="13">
        <f t="shared" si="30"/>
        <v>648000</v>
      </c>
      <c r="S50" s="25">
        <f t="shared" si="19"/>
        <v>6.4800000000000003E-4</v>
      </c>
      <c r="T50" s="25">
        <f t="shared" si="31"/>
        <v>6.4800000000000005E-3</v>
      </c>
      <c r="U50" s="13">
        <f t="shared" si="32"/>
        <v>6480000</v>
      </c>
      <c r="V50" s="17">
        <f t="shared" si="20"/>
        <v>1.2960000000000001E-3</v>
      </c>
      <c r="W50" s="13">
        <f t="shared" si="33"/>
        <v>1543.2098765432097</v>
      </c>
    </row>
    <row r="51" spans="1:23" x14ac:dyDescent="0.25">
      <c r="A51" s="10">
        <v>600</v>
      </c>
      <c r="B51" s="13">
        <v>2</v>
      </c>
      <c r="C51" s="33">
        <f t="shared" si="25"/>
        <v>2E-3</v>
      </c>
      <c r="D51" s="36">
        <f t="shared" si="26"/>
        <v>1.2</v>
      </c>
      <c r="J51" s="7" t="s">
        <v>3</v>
      </c>
      <c r="K51" s="7" t="s">
        <v>9</v>
      </c>
      <c r="L51" s="7" t="s">
        <v>3</v>
      </c>
      <c r="M51" s="7" t="s">
        <v>9</v>
      </c>
      <c r="N51" s="13">
        <f t="shared" si="1"/>
        <v>10</v>
      </c>
      <c r="O51" s="13">
        <f t="shared" si="27"/>
        <v>60</v>
      </c>
      <c r="P51" s="13">
        <f t="shared" si="28"/>
        <v>190</v>
      </c>
      <c r="Q51" s="13">
        <f t="shared" si="29"/>
        <v>60</v>
      </c>
      <c r="R51" s="13">
        <f t="shared" si="30"/>
        <v>684000</v>
      </c>
      <c r="S51" s="25">
        <f t="shared" si="19"/>
        <v>6.8400000000000004E-4</v>
      </c>
      <c r="T51" s="25">
        <f t="shared" si="31"/>
        <v>6.8400000000000006E-3</v>
      </c>
      <c r="U51" s="13">
        <f t="shared" si="32"/>
        <v>6840000</v>
      </c>
      <c r="V51" s="17">
        <f t="shared" si="20"/>
        <v>1.3680000000000001E-3</v>
      </c>
      <c r="W51" s="13">
        <f t="shared" si="33"/>
        <v>1461.9883040935672</v>
      </c>
    </row>
    <row r="52" spans="1:23" x14ac:dyDescent="0.25">
      <c r="A52" s="10">
        <v>575</v>
      </c>
      <c r="B52" s="13">
        <v>2</v>
      </c>
      <c r="C52" s="33">
        <f t="shared" si="25"/>
        <v>2E-3</v>
      </c>
      <c r="D52" s="36">
        <f t="shared" si="26"/>
        <v>1.1500000000000001</v>
      </c>
      <c r="J52" s="7" t="s">
        <v>3</v>
      </c>
      <c r="K52" s="7" t="s">
        <v>9</v>
      </c>
      <c r="L52" s="7" t="s">
        <v>9</v>
      </c>
      <c r="M52" s="7" t="s">
        <v>3</v>
      </c>
      <c r="N52" s="13">
        <f t="shared" si="1"/>
        <v>10</v>
      </c>
      <c r="O52" s="13">
        <f t="shared" si="27"/>
        <v>60</v>
      </c>
      <c r="P52" s="13">
        <f t="shared" si="28"/>
        <v>60</v>
      </c>
      <c r="Q52" s="13">
        <f t="shared" si="29"/>
        <v>180</v>
      </c>
      <c r="R52" s="13">
        <f t="shared" si="30"/>
        <v>648000</v>
      </c>
      <c r="S52" s="25">
        <f t="shared" si="19"/>
        <v>6.4800000000000003E-4</v>
      </c>
      <c r="T52" s="25">
        <f t="shared" si="31"/>
        <v>6.4800000000000005E-3</v>
      </c>
      <c r="U52" s="13">
        <f t="shared" si="32"/>
        <v>6480000</v>
      </c>
      <c r="V52" s="17">
        <f t="shared" si="20"/>
        <v>1.2960000000000001E-3</v>
      </c>
      <c r="W52" s="13">
        <f t="shared" si="33"/>
        <v>1543.2098765432097</v>
      </c>
    </row>
    <row r="53" spans="1:23" x14ac:dyDescent="0.25">
      <c r="A53" s="10">
        <v>550</v>
      </c>
      <c r="B53" s="13">
        <v>2</v>
      </c>
      <c r="C53" s="33">
        <f t="shared" si="25"/>
        <v>2E-3</v>
      </c>
      <c r="D53" s="36">
        <f t="shared" si="26"/>
        <v>1.1000000000000001</v>
      </c>
      <c r="J53" s="7"/>
      <c r="K53" s="7"/>
      <c r="L53" s="7"/>
      <c r="M53" s="7"/>
      <c r="N53" s="13"/>
      <c r="O53" s="13"/>
      <c r="P53" s="13"/>
      <c r="Q53" s="13"/>
      <c r="R53" s="13"/>
      <c r="S53" s="25"/>
      <c r="T53" s="25"/>
      <c r="U53" s="13"/>
      <c r="V53" s="17"/>
      <c r="W53" s="13"/>
    </row>
    <row r="54" spans="1:23" x14ac:dyDescent="0.25">
      <c r="A54" s="10">
        <v>525</v>
      </c>
      <c r="B54" s="13">
        <v>2</v>
      </c>
      <c r="C54" s="33">
        <f t="shared" si="25"/>
        <v>2E-3</v>
      </c>
      <c r="D54" s="36">
        <f t="shared" si="26"/>
        <v>1.05</v>
      </c>
      <c r="J54" s="7" t="s">
        <v>11</v>
      </c>
      <c r="K54" s="7" t="s">
        <v>5</v>
      </c>
      <c r="L54" s="7" t="s">
        <v>5</v>
      </c>
      <c r="M54" s="7" t="s">
        <v>4</v>
      </c>
      <c r="N54" s="13">
        <f t="shared" si="1"/>
        <v>5</v>
      </c>
      <c r="O54" s="13">
        <f t="shared" si="27"/>
        <v>120</v>
      </c>
      <c r="P54" s="13">
        <f t="shared" si="28"/>
        <v>110</v>
      </c>
      <c r="Q54" s="13">
        <f t="shared" si="29"/>
        <v>135</v>
      </c>
      <c r="R54" s="13">
        <f t="shared" si="30"/>
        <v>1782000</v>
      </c>
      <c r="S54" s="25">
        <f t="shared" si="19"/>
        <v>1.7819999999999999E-3</v>
      </c>
      <c r="T54" s="25">
        <f t="shared" si="31"/>
        <v>8.9099999999999995E-3</v>
      </c>
      <c r="U54" s="13">
        <f t="shared" si="32"/>
        <v>8910000</v>
      </c>
      <c r="V54" s="17">
        <f t="shared" si="20"/>
        <v>1.7819999999999999E-3</v>
      </c>
      <c r="W54" s="13">
        <f t="shared" si="33"/>
        <v>561.16722783389457</v>
      </c>
    </row>
    <row r="55" spans="1:23" x14ac:dyDescent="0.25">
      <c r="A55" s="10">
        <v>500</v>
      </c>
      <c r="B55" s="13">
        <v>2</v>
      </c>
      <c r="C55" s="33">
        <f t="shared" si="25"/>
        <v>2E-3</v>
      </c>
      <c r="D55" s="36">
        <f t="shared" si="26"/>
        <v>1</v>
      </c>
      <c r="J55" s="7" t="s">
        <v>11</v>
      </c>
      <c r="K55" s="7" t="s">
        <v>5</v>
      </c>
      <c r="L55" s="7" t="s">
        <v>4</v>
      </c>
      <c r="M55" s="7" t="s">
        <v>5</v>
      </c>
      <c r="N55" s="13">
        <f t="shared" si="1"/>
        <v>5</v>
      </c>
      <c r="O55" s="13">
        <f t="shared" si="27"/>
        <v>120</v>
      </c>
      <c r="P55" s="13">
        <f t="shared" si="28"/>
        <v>140</v>
      </c>
      <c r="Q55" s="13">
        <f t="shared" si="29"/>
        <v>115</v>
      </c>
      <c r="R55" s="13">
        <f t="shared" si="30"/>
        <v>1932000</v>
      </c>
      <c r="S55" s="25">
        <f t="shared" si="19"/>
        <v>1.9319999999999999E-3</v>
      </c>
      <c r="T55" s="25">
        <f t="shared" si="31"/>
        <v>9.6600000000000002E-3</v>
      </c>
      <c r="U55" s="13">
        <f t="shared" si="32"/>
        <v>9660000</v>
      </c>
      <c r="V55" s="17">
        <f t="shared" si="20"/>
        <v>1.9319999999999999E-3</v>
      </c>
      <c r="W55" s="13">
        <f t="shared" si="33"/>
        <v>517.59834368530028</v>
      </c>
    </row>
    <row r="56" spans="1:23" x14ac:dyDescent="0.25">
      <c r="A56" s="10">
        <v>475</v>
      </c>
      <c r="B56" s="13">
        <v>2</v>
      </c>
      <c r="C56" s="33">
        <f t="shared" si="25"/>
        <v>2E-3</v>
      </c>
      <c r="D56" s="36">
        <f t="shared" si="26"/>
        <v>0.95000000000000007</v>
      </c>
      <c r="J56" s="7" t="s">
        <v>11</v>
      </c>
      <c r="K56" s="7" t="s">
        <v>4</v>
      </c>
      <c r="L56" s="7" t="s">
        <v>5</v>
      </c>
      <c r="M56" s="7" t="s">
        <v>5</v>
      </c>
      <c r="N56" s="13">
        <f t="shared" si="1"/>
        <v>5</v>
      </c>
      <c r="O56" s="13">
        <f t="shared" si="27"/>
        <v>150</v>
      </c>
      <c r="P56" s="13">
        <f t="shared" si="28"/>
        <v>110</v>
      </c>
      <c r="Q56" s="13">
        <f t="shared" si="29"/>
        <v>115</v>
      </c>
      <c r="R56" s="13">
        <f t="shared" si="30"/>
        <v>1897500</v>
      </c>
      <c r="S56" s="25">
        <f t="shared" si="19"/>
        <v>1.8975000000000001E-3</v>
      </c>
      <c r="T56" s="25">
        <f t="shared" si="31"/>
        <v>9.4875000000000011E-3</v>
      </c>
      <c r="U56" s="13">
        <f t="shared" si="32"/>
        <v>9487500</v>
      </c>
      <c r="V56" s="17">
        <f t="shared" si="20"/>
        <v>1.8975000000000001E-3</v>
      </c>
      <c r="W56" s="13">
        <f t="shared" si="33"/>
        <v>527.00922266139651</v>
      </c>
    </row>
    <row r="57" spans="1:23" x14ac:dyDescent="0.25">
      <c r="A57" s="10">
        <v>450</v>
      </c>
      <c r="B57" s="13">
        <v>2</v>
      </c>
      <c r="C57" s="33">
        <f t="shared" si="25"/>
        <v>2E-3</v>
      </c>
      <c r="D57" s="36">
        <f t="shared" si="26"/>
        <v>0.9</v>
      </c>
      <c r="J57" s="7" t="s">
        <v>11</v>
      </c>
      <c r="K57" s="7" t="s">
        <v>5</v>
      </c>
      <c r="L57" s="7" t="s">
        <v>5</v>
      </c>
      <c r="M57" s="7" t="s">
        <v>3</v>
      </c>
      <c r="N57" s="13">
        <f t="shared" si="1"/>
        <v>5</v>
      </c>
      <c r="O57" s="13">
        <f t="shared" si="27"/>
        <v>120</v>
      </c>
      <c r="P57" s="13">
        <f t="shared" si="28"/>
        <v>110</v>
      </c>
      <c r="Q57" s="13">
        <f t="shared" si="29"/>
        <v>180</v>
      </c>
      <c r="R57" s="13">
        <f t="shared" si="30"/>
        <v>2376000</v>
      </c>
      <c r="S57" s="25">
        <f t="shared" si="19"/>
        <v>2.3760000000000001E-3</v>
      </c>
      <c r="T57" s="25">
        <f t="shared" si="31"/>
        <v>1.188E-2</v>
      </c>
      <c r="U57" s="13">
        <f t="shared" si="32"/>
        <v>11880000</v>
      </c>
      <c r="V57" s="17">
        <f t="shared" si="20"/>
        <v>2.3760000000000001E-3</v>
      </c>
      <c r="W57" s="13">
        <f t="shared" si="33"/>
        <v>420.87542087542084</v>
      </c>
    </row>
    <row r="58" spans="1:23" x14ac:dyDescent="0.25">
      <c r="A58" s="10">
        <v>425</v>
      </c>
      <c r="B58" s="13">
        <v>2</v>
      </c>
      <c r="C58" s="33">
        <f t="shared" si="25"/>
        <v>2E-3</v>
      </c>
      <c r="D58" s="36">
        <f t="shared" si="26"/>
        <v>0.85</v>
      </c>
      <c r="J58" s="7" t="s">
        <v>11</v>
      </c>
      <c r="K58" s="7" t="s">
        <v>5</v>
      </c>
      <c r="L58" s="7" t="s">
        <v>3</v>
      </c>
      <c r="M58" s="7" t="s">
        <v>5</v>
      </c>
      <c r="N58" s="13">
        <f t="shared" si="1"/>
        <v>5</v>
      </c>
      <c r="O58" s="13">
        <f t="shared" si="27"/>
        <v>120</v>
      </c>
      <c r="P58" s="13">
        <f t="shared" si="28"/>
        <v>190</v>
      </c>
      <c r="Q58" s="13">
        <f t="shared" si="29"/>
        <v>115</v>
      </c>
      <c r="R58" s="13">
        <f t="shared" si="30"/>
        <v>2622000</v>
      </c>
      <c r="S58" s="25">
        <f t="shared" si="19"/>
        <v>2.6220000000000002E-3</v>
      </c>
      <c r="T58" s="25">
        <f t="shared" si="31"/>
        <v>1.311E-2</v>
      </c>
      <c r="U58" s="13">
        <f t="shared" si="32"/>
        <v>13110000</v>
      </c>
      <c r="V58" s="17">
        <f t="shared" si="20"/>
        <v>2.6220000000000002E-3</v>
      </c>
      <c r="W58" s="13">
        <f t="shared" si="33"/>
        <v>381.3882532418001</v>
      </c>
    </row>
    <row r="59" spans="1:23" x14ac:dyDescent="0.25">
      <c r="A59" s="10">
        <v>400</v>
      </c>
      <c r="B59" s="13">
        <v>2</v>
      </c>
      <c r="C59" s="33">
        <f t="shared" si="25"/>
        <v>2E-3</v>
      </c>
      <c r="D59" s="36">
        <f t="shared" si="26"/>
        <v>0.8</v>
      </c>
      <c r="J59" s="7" t="s">
        <v>11</v>
      </c>
      <c r="K59" s="7" t="s">
        <v>3</v>
      </c>
      <c r="L59" s="7" t="s">
        <v>5</v>
      </c>
      <c r="M59" s="7" t="s">
        <v>5</v>
      </c>
      <c r="N59" s="13">
        <f t="shared" si="1"/>
        <v>5</v>
      </c>
      <c r="O59" s="13">
        <f t="shared" si="27"/>
        <v>180</v>
      </c>
      <c r="P59" s="13">
        <f t="shared" si="28"/>
        <v>110</v>
      </c>
      <c r="Q59" s="13">
        <f t="shared" si="29"/>
        <v>115</v>
      </c>
      <c r="R59" s="13">
        <f t="shared" si="30"/>
        <v>2277000</v>
      </c>
      <c r="S59" s="25">
        <f t="shared" si="19"/>
        <v>2.2769999999999999E-3</v>
      </c>
      <c r="T59" s="25">
        <f t="shared" si="31"/>
        <v>1.1384999999999999E-2</v>
      </c>
      <c r="U59" s="13">
        <f t="shared" si="32"/>
        <v>11385000</v>
      </c>
      <c r="V59" s="17">
        <f t="shared" si="20"/>
        <v>2.2769999999999999E-3</v>
      </c>
      <c r="W59" s="13">
        <f t="shared" si="33"/>
        <v>439.17435221783052</v>
      </c>
    </row>
    <row r="60" spans="1:23" x14ac:dyDescent="0.25">
      <c r="A60" s="10">
        <v>375</v>
      </c>
      <c r="B60" s="13">
        <v>2</v>
      </c>
      <c r="C60" s="33">
        <f t="shared" si="25"/>
        <v>2E-3</v>
      </c>
      <c r="D60" s="36">
        <f t="shared" si="26"/>
        <v>0.75</v>
      </c>
      <c r="J60" s="7" t="s">
        <v>11</v>
      </c>
      <c r="K60" s="7" t="s">
        <v>4</v>
      </c>
      <c r="L60" s="7" t="s">
        <v>4</v>
      </c>
      <c r="M60" s="7" t="s">
        <v>5</v>
      </c>
      <c r="N60" s="13">
        <f t="shared" si="1"/>
        <v>5</v>
      </c>
      <c r="O60" s="13">
        <f t="shared" si="27"/>
        <v>150</v>
      </c>
      <c r="P60" s="13">
        <f t="shared" si="28"/>
        <v>140</v>
      </c>
      <c r="Q60" s="13">
        <f t="shared" si="29"/>
        <v>115</v>
      </c>
      <c r="R60" s="13">
        <f t="shared" si="30"/>
        <v>2415000</v>
      </c>
      <c r="S60" s="25">
        <f t="shared" si="19"/>
        <v>2.415E-3</v>
      </c>
      <c r="T60" s="25">
        <f t="shared" si="31"/>
        <v>1.2075000000000001E-2</v>
      </c>
      <c r="U60" s="13">
        <f t="shared" si="32"/>
        <v>12075000</v>
      </c>
      <c r="V60" s="17">
        <f t="shared" si="20"/>
        <v>2.415E-3</v>
      </c>
      <c r="W60" s="13">
        <f t="shared" si="33"/>
        <v>414.07867494824018</v>
      </c>
    </row>
    <row r="61" spans="1:23" x14ac:dyDescent="0.25">
      <c r="A61" s="10">
        <v>350</v>
      </c>
      <c r="B61" s="13">
        <v>2</v>
      </c>
      <c r="C61" s="33">
        <f t="shared" si="25"/>
        <v>2E-3</v>
      </c>
      <c r="D61" s="36">
        <f t="shared" si="26"/>
        <v>0.70000000000000007</v>
      </c>
      <c r="J61" s="7" t="s">
        <v>11</v>
      </c>
      <c r="K61" s="7" t="s">
        <v>4</v>
      </c>
      <c r="L61" s="7" t="s">
        <v>5</v>
      </c>
      <c r="M61" s="7" t="s">
        <v>4</v>
      </c>
      <c r="N61" s="13">
        <f t="shared" si="1"/>
        <v>5</v>
      </c>
      <c r="O61" s="13">
        <f t="shared" si="27"/>
        <v>150</v>
      </c>
      <c r="P61" s="13">
        <f t="shared" si="28"/>
        <v>110</v>
      </c>
      <c r="Q61" s="13">
        <f t="shared" si="29"/>
        <v>135</v>
      </c>
      <c r="R61" s="13">
        <f t="shared" si="30"/>
        <v>2227500</v>
      </c>
      <c r="S61" s="25">
        <f t="shared" si="19"/>
        <v>2.2274999999999999E-3</v>
      </c>
      <c r="T61" s="25">
        <f t="shared" si="31"/>
        <v>1.11375E-2</v>
      </c>
      <c r="U61" s="13">
        <f t="shared" si="32"/>
        <v>11137500</v>
      </c>
      <c r="V61" s="17">
        <f t="shared" si="20"/>
        <v>2.2274999999999999E-3</v>
      </c>
      <c r="W61" s="13">
        <f t="shared" si="33"/>
        <v>448.93378226711565</v>
      </c>
    </row>
    <row r="62" spans="1:23" x14ac:dyDescent="0.25">
      <c r="A62" s="10">
        <v>325</v>
      </c>
      <c r="B62" s="13">
        <v>2</v>
      </c>
      <c r="C62" s="33">
        <f t="shared" si="25"/>
        <v>2E-3</v>
      </c>
      <c r="D62" s="36">
        <f t="shared" si="26"/>
        <v>0.65</v>
      </c>
      <c r="J62" s="7" t="s">
        <v>11</v>
      </c>
      <c r="K62" s="7" t="s">
        <v>5</v>
      </c>
      <c r="L62" s="7" t="s">
        <v>4</v>
      </c>
      <c r="M62" s="7" t="s">
        <v>4</v>
      </c>
      <c r="N62" s="13">
        <f t="shared" si="1"/>
        <v>5</v>
      </c>
      <c r="O62" s="13">
        <f t="shared" si="27"/>
        <v>120</v>
      </c>
      <c r="P62" s="13">
        <f t="shared" si="28"/>
        <v>140</v>
      </c>
      <c r="Q62" s="13">
        <f t="shared" si="29"/>
        <v>135</v>
      </c>
      <c r="R62" s="13">
        <f t="shared" si="30"/>
        <v>2268000</v>
      </c>
      <c r="S62" s="25">
        <f t="shared" si="19"/>
        <v>2.2680000000000001E-3</v>
      </c>
      <c r="T62" s="25">
        <f t="shared" si="31"/>
        <v>1.1339999999999999E-2</v>
      </c>
      <c r="U62" s="13">
        <f t="shared" si="32"/>
        <v>11340000</v>
      </c>
      <c r="V62" s="17">
        <f t="shared" si="20"/>
        <v>2.2680000000000001E-3</v>
      </c>
      <c r="W62" s="13">
        <f t="shared" si="33"/>
        <v>440.91710758377423</v>
      </c>
    </row>
    <row r="63" spans="1:23" x14ac:dyDescent="0.25">
      <c r="A63" s="10">
        <v>300</v>
      </c>
      <c r="B63" s="13">
        <v>5</v>
      </c>
      <c r="C63" s="33">
        <f t="shared" si="25"/>
        <v>5.0000000000000001E-3</v>
      </c>
      <c r="D63" s="36">
        <f t="shared" si="26"/>
        <v>1.5</v>
      </c>
      <c r="J63" s="7" t="s">
        <v>11</v>
      </c>
      <c r="K63" s="7" t="s">
        <v>4</v>
      </c>
      <c r="L63" s="7" t="s">
        <v>4</v>
      </c>
      <c r="M63" s="7" t="s">
        <v>3</v>
      </c>
      <c r="N63" s="13">
        <f t="shared" si="1"/>
        <v>5</v>
      </c>
      <c r="O63" s="13">
        <f t="shared" si="27"/>
        <v>150</v>
      </c>
      <c r="P63" s="13">
        <f t="shared" si="28"/>
        <v>140</v>
      </c>
      <c r="Q63" s="13">
        <f t="shared" si="29"/>
        <v>180</v>
      </c>
      <c r="R63" s="13">
        <f t="shared" si="30"/>
        <v>3780000</v>
      </c>
      <c r="S63" s="25">
        <f t="shared" si="19"/>
        <v>3.7799999999999999E-3</v>
      </c>
      <c r="T63" s="25">
        <f t="shared" si="31"/>
        <v>1.89E-2</v>
      </c>
      <c r="U63" s="13">
        <f t="shared" si="32"/>
        <v>18900000</v>
      </c>
      <c r="V63" s="17">
        <f t="shared" si="20"/>
        <v>3.7799999999999999E-3</v>
      </c>
      <c r="W63" s="13">
        <f t="shared" si="33"/>
        <v>264.55026455026456</v>
      </c>
    </row>
    <row r="64" spans="1:23" x14ac:dyDescent="0.25">
      <c r="A64" s="10">
        <v>275</v>
      </c>
      <c r="B64" s="13">
        <v>5</v>
      </c>
      <c r="C64" s="33">
        <f t="shared" si="25"/>
        <v>5.0000000000000001E-3</v>
      </c>
      <c r="D64" s="36">
        <f t="shared" si="26"/>
        <v>1.375</v>
      </c>
      <c r="J64" s="7" t="s">
        <v>11</v>
      </c>
      <c r="K64" s="7" t="s">
        <v>4</v>
      </c>
      <c r="L64" s="7" t="s">
        <v>3</v>
      </c>
      <c r="M64" s="7" t="s">
        <v>4</v>
      </c>
      <c r="N64" s="13">
        <f t="shared" si="1"/>
        <v>5</v>
      </c>
      <c r="O64" s="13">
        <f t="shared" si="27"/>
        <v>150</v>
      </c>
      <c r="P64" s="13">
        <f t="shared" si="28"/>
        <v>190</v>
      </c>
      <c r="Q64" s="13">
        <f t="shared" si="29"/>
        <v>135</v>
      </c>
      <c r="R64" s="13">
        <f t="shared" si="30"/>
        <v>3847500</v>
      </c>
      <c r="S64" s="25">
        <f t="shared" si="19"/>
        <v>3.8474999999999998E-3</v>
      </c>
      <c r="T64" s="25">
        <f t="shared" si="31"/>
        <v>1.9237499999999998E-2</v>
      </c>
      <c r="U64" s="13">
        <f t="shared" si="32"/>
        <v>19237500</v>
      </c>
      <c r="V64" s="17">
        <f t="shared" si="20"/>
        <v>3.8474999999999998E-3</v>
      </c>
      <c r="W64" s="13">
        <f t="shared" si="33"/>
        <v>259.90903183885644</v>
      </c>
    </row>
    <row r="65" spans="1:23" x14ac:dyDescent="0.25">
      <c r="A65" s="10">
        <v>250</v>
      </c>
      <c r="B65" s="13">
        <v>5</v>
      </c>
      <c r="C65" s="33">
        <f t="shared" si="25"/>
        <v>5.0000000000000001E-3</v>
      </c>
      <c r="D65" s="36">
        <f t="shared" si="26"/>
        <v>1.25</v>
      </c>
      <c r="J65" s="7" t="s">
        <v>11</v>
      </c>
      <c r="K65" s="7" t="s">
        <v>3</v>
      </c>
      <c r="L65" s="7" t="s">
        <v>4</v>
      </c>
      <c r="M65" s="7" t="s">
        <v>4</v>
      </c>
      <c r="N65" s="13">
        <f t="shared" si="1"/>
        <v>5</v>
      </c>
      <c r="O65" s="13">
        <f t="shared" si="27"/>
        <v>180</v>
      </c>
      <c r="P65" s="13">
        <f t="shared" si="28"/>
        <v>140</v>
      </c>
      <c r="Q65" s="13">
        <f t="shared" si="29"/>
        <v>135</v>
      </c>
      <c r="R65" s="13">
        <f t="shared" si="30"/>
        <v>3402000</v>
      </c>
      <c r="S65" s="25">
        <f t="shared" si="19"/>
        <v>3.4020000000000001E-3</v>
      </c>
      <c r="T65" s="25">
        <f t="shared" si="31"/>
        <v>1.7010000000000001E-2</v>
      </c>
      <c r="U65" s="13">
        <f t="shared" si="32"/>
        <v>17010000</v>
      </c>
      <c r="V65" s="17">
        <f t="shared" si="20"/>
        <v>3.4020000000000001E-3</v>
      </c>
      <c r="W65" s="13">
        <f t="shared" si="33"/>
        <v>293.94473838918282</v>
      </c>
    </row>
    <row r="66" spans="1:23" x14ac:dyDescent="0.25">
      <c r="A66" s="10">
        <v>225</v>
      </c>
      <c r="B66" s="13">
        <v>5</v>
      </c>
      <c r="C66" s="33">
        <f t="shared" si="25"/>
        <v>5.0000000000000001E-3</v>
      </c>
      <c r="D66" s="36">
        <f t="shared" si="26"/>
        <v>1.125</v>
      </c>
      <c r="J66" s="7" t="s">
        <v>11</v>
      </c>
      <c r="K66" s="7" t="s">
        <v>3</v>
      </c>
      <c r="L66" s="7" t="s">
        <v>3</v>
      </c>
      <c r="M66" s="7" t="s">
        <v>5</v>
      </c>
      <c r="N66" s="13">
        <f t="shared" si="1"/>
        <v>5</v>
      </c>
      <c r="O66" s="13">
        <f t="shared" si="27"/>
        <v>180</v>
      </c>
      <c r="P66" s="13">
        <f t="shared" si="28"/>
        <v>190</v>
      </c>
      <c r="Q66" s="13">
        <f t="shared" si="29"/>
        <v>115</v>
      </c>
      <c r="R66" s="13">
        <f t="shared" si="30"/>
        <v>3933000</v>
      </c>
      <c r="S66" s="25">
        <f t="shared" si="19"/>
        <v>3.9329999999999999E-3</v>
      </c>
      <c r="T66" s="25">
        <f t="shared" si="31"/>
        <v>1.9664999999999998E-2</v>
      </c>
      <c r="U66" s="13">
        <f t="shared" si="32"/>
        <v>19665000</v>
      </c>
      <c r="V66" s="17">
        <f t="shared" si="20"/>
        <v>3.9329999999999999E-3</v>
      </c>
      <c r="W66" s="13">
        <f t="shared" si="33"/>
        <v>254.25883549453346</v>
      </c>
    </row>
    <row r="67" spans="1:23" x14ac:dyDescent="0.25">
      <c r="A67" s="10">
        <v>200</v>
      </c>
      <c r="B67" s="13">
        <v>5</v>
      </c>
      <c r="C67" s="33">
        <f t="shared" si="25"/>
        <v>5.0000000000000001E-3</v>
      </c>
      <c r="D67" s="36">
        <f t="shared" si="26"/>
        <v>1</v>
      </c>
      <c r="J67" s="7" t="s">
        <v>11</v>
      </c>
      <c r="K67" s="7" t="s">
        <v>3</v>
      </c>
      <c r="L67" s="7" t="s">
        <v>5</v>
      </c>
      <c r="M67" s="7" t="s">
        <v>3</v>
      </c>
      <c r="N67" s="13">
        <f t="shared" si="1"/>
        <v>5</v>
      </c>
      <c r="O67" s="13">
        <f t="shared" si="27"/>
        <v>180</v>
      </c>
      <c r="P67" s="13">
        <f t="shared" si="28"/>
        <v>110</v>
      </c>
      <c r="Q67" s="13">
        <f t="shared" si="29"/>
        <v>180</v>
      </c>
      <c r="R67" s="13">
        <f t="shared" si="30"/>
        <v>3564000</v>
      </c>
      <c r="S67" s="25">
        <f t="shared" si="19"/>
        <v>3.5639999999999999E-3</v>
      </c>
      <c r="T67" s="25">
        <f t="shared" si="31"/>
        <v>1.7819999999999999E-2</v>
      </c>
      <c r="U67" s="13">
        <f t="shared" si="32"/>
        <v>17820000</v>
      </c>
      <c r="V67" s="17">
        <f t="shared" si="20"/>
        <v>3.5639999999999999E-3</v>
      </c>
      <c r="W67" s="13">
        <f t="shared" si="33"/>
        <v>280.58361391694729</v>
      </c>
    </row>
    <row r="68" spans="1:23" x14ac:dyDescent="0.25">
      <c r="A68" s="10">
        <v>190</v>
      </c>
      <c r="B68" s="13">
        <v>8</v>
      </c>
      <c r="C68" s="33">
        <f t="shared" si="25"/>
        <v>8.0000000000000002E-3</v>
      </c>
      <c r="D68" s="36">
        <f t="shared" si="26"/>
        <v>1.52</v>
      </c>
      <c r="J68" s="7" t="s">
        <v>11</v>
      </c>
      <c r="K68" s="7" t="s">
        <v>5</v>
      </c>
      <c r="L68" s="7" t="s">
        <v>3</v>
      </c>
      <c r="M68" s="7" t="s">
        <v>3</v>
      </c>
      <c r="N68" s="13">
        <f t="shared" si="1"/>
        <v>5</v>
      </c>
      <c r="O68" s="13">
        <f t="shared" si="27"/>
        <v>120</v>
      </c>
      <c r="P68" s="13">
        <f t="shared" si="28"/>
        <v>190</v>
      </c>
      <c r="Q68" s="13">
        <f t="shared" si="29"/>
        <v>180</v>
      </c>
      <c r="R68" s="13">
        <f t="shared" si="30"/>
        <v>4104000</v>
      </c>
      <c r="S68" s="25">
        <f t="shared" si="19"/>
        <v>4.104E-3</v>
      </c>
      <c r="T68" s="25">
        <f t="shared" si="31"/>
        <v>2.052E-2</v>
      </c>
      <c r="U68" s="13">
        <f t="shared" si="32"/>
        <v>20520000</v>
      </c>
      <c r="V68" s="17">
        <f t="shared" si="20"/>
        <v>4.104E-3</v>
      </c>
      <c r="W68" s="13">
        <f t="shared" si="33"/>
        <v>243.66471734892787</v>
      </c>
    </row>
    <row r="69" spans="1:23" x14ac:dyDescent="0.25">
      <c r="A69" s="10">
        <v>180</v>
      </c>
      <c r="B69" s="13">
        <v>8</v>
      </c>
      <c r="C69" s="33">
        <f t="shared" si="25"/>
        <v>8.0000000000000002E-3</v>
      </c>
      <c r="D69" s="36">
        <f t="shared" si="26"/>
        <v>1.44</v>
      </c>
      <c r="J69" s="7" t="s">
        <v>11</v>
      </c>
      <c r="K69" s="7" t="s">
        <v>3</v>
      </c>
      <c r="L69" s="7" t="s">
        <v>3</v>
      </c>
      <c r="M69" s="7" t="s">
        <v>4</v>
      </c>
      <c r="N69" s="13">
        <f t="shared" si="1"/>
        <v>5</v>
      </c>
      <c r="O69" s="13">
        <f t="shared" si="27"/>
        <v>180</v>
      </c>
      <c r="P69" s="13">
        <f t="shared" si="28"/>
        <v>190</v>
      </c>
      <c r="Q69" s="13">
        <f t="shared" si="29"/>
        <v>135</v>
      </c>
      <c r="R69" s="13">
        <f t="shared" si="30"/>
        <v>4617000</v>
      </c>
      <c r="S69" s="25">
        <f t="shared" si="19"/>
        <v>4.6169999999999996E-3</v>
      </c>
      <c r="T69" s="25">
        <f t="shared" si="31"/>
        <v>2.3084999999999998E-2</v>
      </c>
      <c r="U69" s="13">
        <f t="shared" si="32"/>
        <v>23085000</v>
      </c>
      <c r="V69" s="17">
        <f t="shared" si="20"/>
        <v>4.6169999999999996E-3</v>
      </c>
      <c r="W69" s="13">
        <f t="shared" si="33"/>
        <v>216.5908598657137</v>
      </c>
    </row>
    <row r="70" spans="1:23" x14ac:dyDescent="0.25">
      <c r="A70" s="10">
        <v>175</v>
      </c>
      <c r="B70" s="13">
        <v>8</v>
      </c>
      <c r="C70" s="33">
        <f t="shared" si="25"/>
        <v>8.0000000000000002E-3</v>
      </c>
      <c r="D70" s="36">
        <f t="shared" si="26"/>
        <v>1.4000000000000001</v>
      </c>
      <c r="J70" s="7" t="s">
        <v>11</v>
      </c>
      <c r="K70" s="7" t="s">
        <v>3</v>
      </c>
      <c r="L70" s="7" t="s">
        <v>4</v>
      </c>
      <c r="M70" s="7" t="s">
        <v>3</v>
      </c>
      <c r="N70" s="13">
        <f t="shared" si="1"/>
        <v>5</v>
      </c>
      <c r="O70" s="13">
        <f t="shared" si="27"/>
        <v>180</v>
      </c>
      <c r="P70" s="13">
        <f t="shared" si="28"/>
        <v>140</v>
      </c>
      <c r="Q70" s="13">
        <f t="shared" si="29"/>
        <v>180</v>
      </c>
      <c r="R70" s="13">
        <f t="shared" si="30"/>
        <v>4536000</v>
      </c>
      <c r="S70" s="25">
        <f t="shared" si="19"/>
        <v>4.5360000000000001E-3</v>
      </c>
      <c r="T70" s="25">
        <f t="shared" si="31"/>
        <v>2.2679999999999999E-2</v>
      </c>
      <c r="U70" s="13">
        <f t="shared" si="32"/>
        <v>22680000</v>
      </c>
      <c r="V70" s="17">
        <f t="shared" si="20"/>
        <v>4.5360000000000001E-3</v>
      </c>
      <c r="W70" s="13">
        <f t="shared" si="33"/>
        <v>220.45855379188711</v>
      </c>
    </row>
    <row r="71" spans="1:23" x14ac:dyDescent="0.25">
      <c r="A71" s="10">
        <v>170</v>
      </c>
      <c r="B71" s="13">
        <v>8</v>
      </c>
      <c r="C71" s="33">
        <f t="shared" si="25"/>
        <v>8.0000000000000002E-3</v>
      </c>
      <c r="D71" s="36">
        <f t="shared" si="26"/>
        <v>1.36</v>
      </c>
      <c r="J71" s="7" t="s">
        <v>11</v>
      </c>
      <c r="K71" s="7" t="s">
        <v>4</v>
      </c>
      <c r="L71" s="7" t="s">
        <v>3</v>
      </c>
      <c r="M71" s="7" t="s">
        <v>3</v>
      </c>
      <c r="N71" s="13">
        <f t="shared" si="1"/>
        <v>5</v>
      </c>
      <c r="O71" s="13">
        <f t="shared" si="27"/>
        <v>150</v>
      </c>
      <c r="P71" s="13">
        <f t="shared" si="28"/>
        <v>190</v>
      </c>
      <c r="Q71" s="13">
        <f t="shared" si="29"/>
        <v>180</v>
      </c>
      <c r="R71" s="13">
        <f t="shared" si="30"/>
        <v>5130000</v>
      </c>
      <c r="S71" s="25">
        <f t="shared" si="19"/>
        <v>5.13E-3</v>
      </c>
      <c r="T71" s="25">
        <f t="shared" si="31"/>
        <v>2.5649999999999999E-2</v>
      </c>
      <c r="U71" s="13">
        <f t="shared" si="32"/>
        <v>25650000</v>
      </c>
      <c r="V71" s="17">
        <f t="shared" si="20"/>
        <v>5.13E-3</v>
      </c>
      <c r="W71" s="13">
        <f t="shared" si="33"/>
        <v>194.9317738791423</v>
      </c>
    </row>
    <row r="72" spans="1:23" x14ac:dyDescent="0.25">
      <c r="A72" s="10">
        <v>160</v>
      </c>
      <c r="B72" s="13">
        <v>8</v>
      </c>
      <c r="C72" s="33">
        <f t="shared" si="25"/>
        <v>8.0000000000000002E-3</v>
      </c>
      <c r="D72" s="36">
        <f t="shared" si="26"/>
        <v>1.28</v>
      </c>
      <c r="J72" s="7" t="s">
        <v>11</v>
      </c>
      <c r="K72" s="7" t="s">
        <v>5</v>
      </c>
      <c r="L72" s="7" t="s">
        <v>3</v>
      </c>
      <c r="M72" s="7" t="s">
        <v>4</v>
      </c>
      <c r="N72" s="13">
        <f t="shared" si="1"/>
        <v>5</v>
      </c>
      <c r="O72" s="13">
        <f t="shared" si="27"/>
        <v>120</v>
      </c>
      <c r="P72" s="13">
        <f t="shared" si="28"/>
        <v>190</v>
      </c>
      <c r="Q72" s="13">
        <f t="shared" si="29"/>
        <v>135</v>
      </c>
      <c r="R72" s="13">
        <f t="shared" si="30"/>
        <v>3078000</v>
      </c>
      <c r="S72" s="25">
        <f t="shared" si="19"/>
        <v>3.078E-3</v>
      </c>
      <c r="T72" s="25">
        <f t="shared" si="31"/>
        <v>1.5390000000000001E-2</v>
      </c>
      <c r="U72" s="13">
        <f t="shared" si="32"/>
        <v>15390000</v>
      </c>
      <c r="V72" s="17">
        <f t="shared" si="20"/>
        <v>3.078E-3</v>
      </c>
      <c r="W72" s="13">
        <f t="shared" si="33"/>
        <v>324.88628979857049</v>
      </c>
    </row>
    <row r="73" spans="1:23" x14ac:dyDescent="0.25">
      <c r="A73" s="10">
        <v>150</v>
      </c>
      <c r="B73" s="13">
        <v>8</v>
      </c>
      <c r="C73" s="33">
        <f t="shared" si="25"/>
        <v>8.0000000000000002E-3</v>
      </c>
      <c r="D73" s="36">
        <f t="shared" si="26"/>
        <v>1.2</v>
      </c>
      <c r="J73" s="7" t="s">
        <v>11</v>
      </c>
      <c r="K73" s="7" t="s">
        <v>5</v>
      </c>
      <c r="L73" s="7" t="s">
        <v>4</v>
      </c>
      <c r="M73" s="7" t="s">
        <v>3</v>
      </c>
      <c r="N73" s="13">
        <f t="shared" si="1"/>
        <v>5</v>
      </c>
      <c r="O73" s="13">
        <f t="shared" si="27"/>
        <v>120</v>
      </c>
      <c r="P73" s="13">
        <f t="shared" si="28"/>
        <v>140</v>
      </c>
      <c r="Q73" s="13">
        <f t="shared" si="29"/>
        <v>180</v>
      </c>
      <c r="R73" s="13">
        <f t="shared" si="30"/>
        <v>3024000</v>
      </c>
      <c r="S73" s="25">
        <f t="shared" si="19"/>
        <v>3.0240000000000002E-3</v>
      </c>
      <c r="T73" s="25">
        <f t="shared" si="31"/>
        <v>1.5120000000000001E-2</v>
      </c>
      <c r="U73" s="13">
        <f t="shared" si="32"/>
        <v>15120000</v>
      </c>
      <c r="V73" s="17">
        <f t="shared" si="20"/>
        <v>3.0240000000000002E-3</v>
      </c>
      <c r="W73" s="13">
        <f t="shared" si="33"/>
        <v>330.68783068783068</v>
      </c>
    </row>
    <row r="74" spans="1:23" x14ac:dyDescent="0.25">
      <c r="A74" s="10">
        <v>140</v>
      </c>
      <c r="B74" s="13">
        <v>8</v>
      </c>
      <c r="C74" s="33">
        <f t="shared" si="25"/>
        <v>8.0000000000000002E-3</v>
      </c>
      <c r="D74" s="36">
        <f t="shared" si="26"/>
        <v>1.1200000000000001</v>
      </c>
      <c r="J74" s="7" t="s">
        <v>11</v>
      </c>
      <c r="K74" s="7" t="s">
        <v>4</v>
      </c>
      <c r="L74" s="7" t="s">
        <v>3</v>
      </c>
      <c r="M74" s="7" t="s">
        <v>5</v>
      </c>
      <c r="N74" s="13">
        <f t="shared" si="1"/>
        <v>5</v>
      </c>
      <c r="O74" s="13">
        <f t="shared" si="27"/>
        <v>150</v>
      </c>
      <c r="P74" s="13">
        <f t="shared" si="28"/>
        <v>190</v>
      </c>
      <c r="Q74" s="13">
        <f t="shared" si="29"/>
        <v>115</v>
      </c>
      <c r="R74" s="13">
        <f t="shared" si="30"/>
        <v>3277500</v>
      </c>
      <c r="S74" s="25">
        <f t="shared" si="19"/>
        <v>3.2775E-3</v>
      </c>
      <c r="T74" s="25">
        <f t="shared" si="31"/>
        <v>1.6387499999999999E-2</v>
      </c>
      <c r="U74" s="13">
        <f t="shared" si="32"/>
        <v>16387500</v>
      </c>
      <c r="V74" s="17">
        <f t="shared" si="20"/>
        <v>3.2775E-3</v>
      </c>
      <c r="W74" s="13">
        <f t="shared" si="33"/>
        <v>305.11060259344009</v>
      </c>
    </row>
    <row r="75" spans="1:23" x14ac:dyDescent="0.25">
      <c r="A75" s="10">
        <v>130</v>
      </c>
      <c r="B75" s="13">
        <v>8</v>
      </c>
      <c r="C75" s="33">
        <f t="shared" si="25"/>
        <v>8.0000000000000002E-3</v>
      </c>
      <c r="D75" s="36">
        <f t="shared" si="26"/>
        <v>1.04</v>
      </c>
      <c r="J75" s="7" t="s">
        <v>11</v>
      </c>
      <c r="K75" s="7" t="s">
        <v>4</v>
      </c>
      <c r="L75" s="7" t="s">
        <v>5</v>
      </c>
      <c r="M75" s="7" t="s">
        <v>3</v>
      </c>
      <c r="N75" s="13">
        <f t="shared" si="1"/>
        <v>5</v>
      </c>
      <c r="O75" s="13">
        <f t="shared" si="27"/>
        <v>150</v>
      </c>
      <c r="P75" s="13">
        <f t="shared" si="28"/>
        <v>110</v>
      </c>
      <c r="Q75" s="13">
        <f t="shared" si="29"/>
        <v>180</v>
      </c>
      <c r="R75" s="13">
        <f t="shared" si="30"/>
        <v>2970000</v>
      </c>
      <c r="S75" s="25">
        <f t="shared" si="19"/>
        <v>2.97E-3</v>
      </c>
      <c r="T75" s="25">
        <f t="shared" si="31"/>
        <v>1.485E-2</v>
      </c>
      <c r="U75" s="13">
        <f t="shared" si="32"/>
        <v>14850000</v>
      </c>
      <c r="V75" s="17">
        <f t="shared" si="20"/>
        <v>2.97E-3</v>
      </c>
      <c r="W75" s="13">
        <f t="shared" si="33"/>
        <v>336.70033670033672</v>
      </c>
    </row>
    <row r="76" spans="1:23" x14ac:dyDescent="0.25">
      <c r="A76" s="10">
        <v>125</v>
      </c>
      <c r="B76" s="13">
        <v>8</v>
      </c>
      <c r="C76" s="33">
        <f t="shared" si="25"/>
        <v>8.0000000000000002E-3</v>
      </c>
      <c r="D76" s="36">
        <f t="shared" si="26"/>
        <v>1</v>
      </c>
      <c r="J76" s="7" t="s">
        <v>11</v>
      </c>
      <c r="K76" s="7" t="s">
        <v>3</v>
      </c>
      <c r="L76" s="7" t="s">
        <v>5</v>
      </c>
      <c r="M76" s="7" t="s">
        <v>4</v>
      </c>
      <c r="N76" s="13">
        <f t="shared" si="1"/>
        <v>5</v>
      </c>
      <c r="O76" s="13">
        <f t="shared" si="27"/>
        <v>180</v>
      </c>
      <c r="P76" s="13">
        <f t="shared" si="28"/>
        <v>110</v>
      </c>
      <c r="Q76" s="13">
        <f t="shared" si="29"/>
        <v>135</v>
      </c>
      <c r="R76" s="13">
        <f t="shared" si="30"/>
        <v>2673000</v>
      </c>
      <c r="S76" s="25">
        <f t="shared" si="19"/>
        <v>2.673E-3</v>
      </c>
      <c r="T76" s="25">
        <f t="shared" si="31"/>
        <v>1.3365E-2</v>
      </c>
      <c r="U76" s="13">
        <f t="shared" si="32"/>
        <v>13365000</v>
      </c>
      <c r="V76" s="17">
        <f t="shared" si="20"/>
        <v>2.673E-3</v>
      </c>
      <c r="W76" s="13">
        <f t="shared" si="33"/>
        <v>374.11148522259634</v>
      </c>
    </row>
    <row r="77" spans="1:23" x14ac:dyDescent="0.25">
      <c r="A77" s="10">
        <v>120</v>
      </c>
      <c r="B77" s="13">
        <v>8</v>
      </c>
      <c r="C77" s="33">
        <f t="shared" si="25"/>
        <v>8.0000000000000002E-3</v>
      </c>
      <c r="D77" s="36">
        <f t="shared" si="26"/>
        <v>0.96</v>
      </c>
      <c r="J77" s="7" t="s">
        <v>11</v>
      </c>
      <c r="K77" s="7" t="s">
        <v>3</v>
      </c>
      <c r="L77" s="7" t="s">
        <v>4</v>
      </c>
      <c r="M77" s="7" t="s">
        <v>5</v>
      </c>
      <c r="N77" s="13">
        <f t="shared" si="1"/>
        <v>5</v>
      </c>
      <c r="O77" s="13">
        <f t="shared" si="27"/>
        <v>180</v>
      </c>
      <c r="P77" s="13">
        <f t="shared" si="28"/>
        <v>140</v>
      </c>
      <c r="Q77" s="13">
        <f t="shared" si="29"/>
        <v>115</v>
      </c>
      <c r="R77" s="13">
        <f t="shared" si="30"/>
        <v>2898000</v>
      </c>
      <c r="S77" s="25">
        <f t="shared" si="19"/>
        <v>2.898E-3</v>
      </c>
      <c r="T77" s="25">
        <f t="shared" si="31"/>
        <v>1.4489999999999999E-2</v>
      </c>
      <c r="U77" s="13">
        <f t="shared" si="32"/>
        <v>14490000</v>
      </c>
      <c r="V77" s="17">
        <f t="shared" si="20"/>
        <v>2.898E-3</v>
      </c>
      <c r="W77" s="13">
        <f t="shared" si="33"/>
        <v>345.06556245686681</v>
      </c>
    </row>
    <row r="78" spans="1:23" x14ac:dyDescent="0.25">
      <c r="A78" s="10">
        <v>110</v>
      </c>
      <c r="B78" s="13">
        <v>15</v>
      </c>
      <c r="C78" s="33">
        <f t="shared" si="25"/>
        <v>1.4999999999999999E-2</v>
      </c>
      <c r="D78" s="36">
        <f t="shared" si="26"/>
        <v>1.65</v>
      </c>
      <c r="J78" s="7" t="s">
        <v>11</v>
      </c>
      <c r="K78" s="7" t="s">
        <v>9</v>
      </c>
      <c r="L78" s="7" t="s">
        <v>5</v>
      </c>
      <c r="M78" s="7" t="s">
        <v>4</v>
      </c>
      <c r="N78" s="13">
        <f t="shared" si="1"/>
        <v>5</v>
      </c>
      <c r="O78" s="13">
        <f t="shared" si="27"/>
        <v>60</v>
      </c>
      <c r="P78" s="13">
        <f t="shared" si="28"/>
        <v>110</v>
      </c>
      <c r="Q78" s="13">
        <f t="shared" si="29"/>
        <v>135</v>
      </c>
      <c r="R78" s="13">
        <f t="shared" si="30"/>
        <v>891000</v>
      </c>
      <c r="S78" s="25">
        <f t="shared" si="19"/>
        <v>8.9099999999999997E-4</v>
      </c>
      <c r="T78" s="25">
        <f t="shared" si="31"/>
        <v>4.4549999999999998E-3</v>
      </c>
      <c r="U78" s="13">
        <f t="shared" si="32"/>
        <v>4455000</v>
      </c>
      <c r="V78" s="17">
        <f t="shared" si="20"/>
        <v>8.9099999999999997E-4</v>
      </c>
      <c r="W78" s="13">
        <f t="shared" si="33"/>
        <v>1122.3344556677891</v>
      </c>
    </row>
    <row r="79" spans="1:23" x14ac:dyDescent="0.25">
      <c r="A79" s="10">
        <v>100</v>
      </c>
      <c r="B79" s="13">
        <v>30</v>
      </c>
      <c r="C79" s="33">
        <f t="shared" si="25"/>
        <v>0.03</v>
      </c>
      <c r="D79" s="36">
        <f t="shared" si="26"/>
        <v>3</v>
      </c>
      <c r="J79" s="7" t="s">
        <v>11</v>
      </c>
      <c r="K79" s="7" t="s">
        <v>9</v>
      </c>
      <c r="L79" s="7" t="s">
        <v>4</v>
      </c>
      <c r="M79" s="7" t="s">
        <v>5</v>
      </c>
      <c r="N79" s="13">
        <f t="shared" si="1"/>
        <v>5</v>
      </c>
      <c r="O79" s="13">
        <f t="shared" si="27"/>
        <v>60</v>
      </c>
      <c r="P79" s="13">
        <f t="shared" si="28"/>
        <v>140</v>
      </c>
      <c r="Q79" s="13">
        <f t="shared" si="29"/>
        <v>115</v>
      </c>
      <c r="R79" s="13">
        <f t="shared" si="30"/>
        <v>966000</v>
      </c>
      <c r="S79" s="25">
        <f t="shared" si="19"/>
        <v>9.6599999999999995E-4</v>
      </c>
      <c r="T79" s="25">
        <f t="shared" si="31"/>
        <v>4.8300000000000001E-3</v>
      </c>
      <c r="U79" s="13">
        <f t="shared" si="32"/>
        <v>4830000</v>
      </c>
      <c r="V79" s="17">
        <f t="shared" si="20"/>
        <v>9.6599999999999995E-4</v>
      </c>
      <c r="W79" s="13">
        <f t="shared" si="33"/>
        <v>1035.1966873706006</v>
      </c>
    </row>
    <row r="80" spans="1:23" x14ac:dyDescent="0.25">
      <c r="A80" s="10">
        <v>95</v>
      </c>
      <c r="B80" s="13">
        <v>40</v>
      </c>
      <c r="C80" s="33">
        <f t="shared" si="25"/>
        <v>0.04</v>
      </c>
      <c r="D80" s="36">
        <f t="shared" si="26"/>
        <v>3.8000000000000003</v>
      </c>
      <c r="J80" s="7" t="s">
        <v>11</v>
      </c>
      <c r="K80" s="7" t="s">
        <v>9</v>
      </c>
      <c r="L80" s="7" t="s">
        <v>5</v>
      </c>
      <c r="M80" s="7" t="s">
        <v>3</v>
      </c>
      <c r="N80" s="13">
        <f t="shared" si="1"/>
        <v>5</v>
      </c>
      <c r="O80" s="13">
        <f t="shared" si="27"/>
        <v>60</v>
      </c>
      <c r="P80" s="13">
        <f t="shared" si="28"/>
        <v>110</v>
      </c>
      <c r="Q80" s="13">
        <f t="shared" si="29"/>
        <v>180</v>
      </c>
      <c r="R80" s="13">
        <f t="shared" si="30"/>
        <v>1188000</v>
      </c>
      <c r="S80" s="25">
        <f t="shared" si="19"/>
        <v>1.188E-3</v>
      </c>
      <c r="T80" s="25">
        <f t="shared" si="31"/>
        <v>5.94E-3</v>
      </c>
      <c r="U80" s="13">
        <f t="shared" si="32"/>
        <v>5940000</v>
      </c>
      <c r="V80" s="17">
        <f t="shared" si="20"/>
        <v>1.188E-3</v>
      </c>
      <c r="W80" s="13">
        <f t="shared" si="33"/>
        <v>841.75084175084169</v>
      </c>
    </row>
    <row r="81" spans="1:23" x14ac:dyDescent="0.25">
      <c r="A81" s="10">
        <v>90</v>
      </c>
      <c r="B81" s="13">
        <v>50</v>
      </c>
      <c r="C81" s="33">
        <f t="shared" si="25"/>
        <v>0.05</v>
      </c>
      <c r="D81" s="36">
        <f t="shared" si="26"/>
        <v>4.5</v>
      </c>
      <c r="J81" s="7" t="s">
        <v>11</v>
      </c>
      <c r="K81" s="7" t="s">
        <v>9</v>
      </c>
      <c r="L81" s="7" t="s">
        <v>3</v>
      </c>
      <c r="M81" s="7" t="s">
        <v>5</v>
      </c>
      <c r="N81" s="13">
        <f t="shared" si="1"/>
        <v>5</v>
      </c>
      <c r="O81" s="13">
        <f t="shared" si="27"/>
        <v>60</v>
      </c>
      <c r="P81" s="13">
        <f t="shared" si="28"/>
        <v>190</v>
      </c>
      <c r="Q81" s="13">
        <f t="shared" si="29"/>
        <v>115</v>
      </c>
      <c r="R81" s="13">
        <f t="shared" si="30"/>
        <v>1311000</v>
      </c>
      <c r="S81" s="25">
        <f t="shared" si="19"/>
        <v>1.3110000000000001E-3</v>
      </c>
      <c r="T81" s="25">
        <f t="shared" si="31"/>
        <v>6.5550000000000001E-3</v>
      </c>
      <c r="U81" s="13">
        <f t="shared" si="32"/>
        <v>6555000</v>
      </c>
      <c r="V81" s="17">
        <f t="shared" si="20"/>
        <v>1.3110000000000001E-3</v>
      </c>
      <c r="W81" s="13">
        <f t="shared" si="33"/>
        <v>762.7765064836002</v>
      </c>
    </row>
    <row r="82" spans="1:23" x14ac:dyDescent="0.25">
      <c r="A82" s="10">
        <v>85</v>
      </c>
      <c r="B82" s="13">
        <v>60</v>
      </c>
      <c r="C82" s="33">
        <f t="shared" si="25"/>
        <v>0.06</v>
      </c>
      <c r="D82" s="36">
        <f t="shared" si="26"/>
        <v>5.0999999999999996</v>
      </c>
      <c r="J82" s="7" t="s">
        <v>11</v>
      </c>
      <c r="K82" s="7" t="s">
        <v>9</v>
      </c>
      <c r="L82" s="7" t="s">
        <v>4</v>
      </c>
      <c r="M82" s="7" t="s">
        <v>3</v>
      </c>
      <c r="N82" s="13">
        <f t="shared" si="1"/>
        <v>5</v>
      </c>
      <c r="O82" s="13">
        <f t="shared" si="27"/>
        <v>60</v>
      </c>
      <c r="P82" s="13">
        <f t="shared" si="28"/>
        <v>140</v>
      </c>
      <c r="Q82" s="13">
        <f t="shared" si="29"/>
        <v>180</v>
      </c>
      <c r="R82" s="13">
        <f t="shared" si="30"/>
        <v>1512000</v>
      </c>
      <c r="S82" s="25">
        <f t="shared" si="19"/>
        <v>1.5120000000000001E-3</v>
      </c>
      <c r="T82" s="25">
        <f t="shared" si="31"/>
        <v>7.5600000000000007E-3</v>
      </c>
      <c r="U82" s="13">
        <f t="shared" si="32"/>
        <v>7560000</v>
      </c>
      <c r="V82" s="17">
        <f t="shared" si="20"/>
        <v>1.5120000000000001E-3</v>
      </c>
      <c r="W82" s="13">
        <f t="shared" si="33"/>
        <v>661.37566137566137</v>
      </c>
    </row>
    <row r="83" spans="1:23" x14ac:dyDescent="0.25">
      <c r="A83" s="10">
        <v>80</v>
      </c>
      <c r="B83" s="13">
        <v>70</v>
      </c>
      <c r="C83" s="33">
        <f t="shared" si="25"/>
        <v>7.0000000000000007E-2</v>
      </c>
      <c r="D83" s="36">
        <f t="shared" si="26"/>
        <v>5.6000000000000005</v>
      </c>
      <c r="J83" s="7" t="s">
        <v>11</v>
      </c>
      <c r="K83" s="7" t="s">
        <v>9</v>
      </c>
      <c r="L83" s="7" t="s">
        <v>3</v>
      </c>
      <c r="M83" s="7" t="s">
        <v>4</v>
      </c>
      <c r="N83" s="13">
        <f t="shared" si="1"/>
        <v>5</v>
      </c>
      <c r="O83" s="13">
        <f t="shared" si="27"/>
        <v>60</v>
      </c>
      <c r="P83" s="13">
        <f t="shared" si="28"/>
        <v>190</v>
      </c>
      <c r="Q83" s="13">
        <f t="shared" si="29"/>
        <v>135</v>
      </c>
      <c r="R83" s="13">
        <f t="shared" si="30"/>
        <v>1539000</v>
      </c>
      <c r="S83" s="25">
        <f t="shared" si="19"/>
        <v>1.539E-3</v>
      </c>
      <c r="T83" s="25">
        <f t="shared" si="31"/>
        <v>7.6950000000000005E-3</v>
      </c>
      <c r="U83" s="13">
        <f t="shared" si="32"/>
        <v>7695000</v>
      </c>
      <c r="V83" s="17">
        <f t="shared" si="20"/>
        <v>1.539E-3</v>
      </c>
      <c r="W83" s="13">
        <f t="shared" si="33"/>
        <v>649.77257959714098</v>
      </c>
    </row>
    <row r="84" spans="1:23" x14ac:dyDescent="0.25">
      <c r="A84" s="10">
        <v>75</v>
      </c>
      <c r="B84" s="13">
        <v>70</v>
      </c>
      <c r="C84" s="33">
        <f t="shared" si="25"/>
        <v>7.0000000000000007E-2</v>
      </c>
      <c r="D84" s="36">
        <f t="shared" si="26"/>
        <v>5.2500000000000009</v>
      </c>
      <c r="J84" s="7" t="s">
        <v>11</v>
      </c>
      <c r="K84" s="7" t="s">
        <v>5</v>
      </c>
      <c r="L84" s="7" t="s">
        <v>9</v>
      </c>
      <c r="M84" s="7" t="s">
        <v>4</v>
      </c>
      <c r="N84" s="13">
        <f t="shared" si="1"/>
        <v>5</v>
      </c>
      <c r="O84" s="13">
        <f t="shared" ref="O84:O99" si="34">VLOOKUP(K84, $A$2:$D$15, 2, FALSE)</f>
        <v>120</v>
      </c>
      <c r="P84" s="13">
        <f t="shared" ref="P84:P99" si="35">VLOOKUP(L84, $A$2:$D$15, 3, FALSE)</f>
        <v>60</v>
      </c>
      <c r="Q84" s="13">
        <f t="shared" ref="Q84:Q99" si="36">VLOOKUP(M84, $A$2:$D$15, 4, FALSE)</f>
        <v>135</v>
      </c>
      <c r="R84" s="13">
        <f t="shared" ref="R84:R99" si="37">O84*P84*Q84</f>
        <v>972000</v>
      </c>
      <c r="S84" s="25">
        <f t="shared" si="19"/>
        <v>9.7199999999999999E-4</v>
      </c>
      <c r="T84" s="25">
        <f t="shared" ref="T84:T99" si="38">N84*S84</f>
        <v>4.8599999999999997E-3</v>
      </c>
      <c r="U84" s="13">
        <f t="shared" ref="U84:U99" si="39">N84*R84</f>
        <v>4860000</v>
      </c>
      <c r="V84" s="17">
        <f t="shared" si="20"/>
        <v>9.7199999999999999E-4</v>
      </c>
      <c r="W84" s="13">
        <f t="shared" ref="W84:W99" si="40">1/S84</f>
        <v>1028.80658436214</v>
      </c>
    </row>
    <row r="85" spans="1:23" x14ac:dyDescent="0.25">
      <c r="A85" s="10">
        <v>70</v>
      </c>
      <c r="B85" s="13">
        <v>70</v>
      </c>
      <c r="C85" s="33">
        <f t="shared" si="25"/>
        <v>7.0000000000000007E-2</v>
      </c>
      <c r="D85" s="36">
        <f t="shared" si="26"/>
        <v>4.9000000000000004</v>
      </c>
      <c r="J85" s="7" t="s">
        <v>11</v>
      </c>
      <c r="K85" s="7" t="s">
        <v>4</v>
      </c>
      <c r="L85" s="7" t="s">
        <v>9</v>
      </c>
      <c r="M85" s="7" t="s">
        <v>5</v>
      </c>
      <c r="N85" s="13">
        <f t="shared" si="1"/>
        <v>5</v>
      </c>
      <c r="O85" s="13">
        <f t="shared" si="34"/>
        <v>150</v>
      </c>
      <c r="P85" s="13">
        <f t="shared" si="35"/>
        <v>60</v>
      </c>
      <c r="Q85" s="13">
        <f t="shared" si="36"/>
        <v>115</v>
      </c>
      <c r="R85" s="13">
        <f t="shared" si="37"/>
        <v>1035000</v>
      </c>
      <c r="S85" s="25">
        <f t="shared" si="19"/>
        <v>1.0349999999999999E-3</v>
      </c>
      <c r="T85" s="25">
        <f t="shared" si="38"/>
        <v>5.174999999999999E-3</v>
      </c>
      <c r="U85" s="13">
        <f t="shared" si="39"/>
        <v>5175000</v>
      </c>
      <c r="V85" s="17">
        <f t="shared" si="20"/>
        <v>1.0349999999999999E-3</v>
      </c>
      <c r="W85" s="13">
        <f t="shared" si="40"/>
        <v>966.18357487922719</v>
      </c>
    </row>
    <row r="86" spans="1:23" x14ac:dyDescent="0.25">
      <c r="A86" s="10">
        <v>65</v>
      </c>
      <c r="B86" s="13">
        <v>70</v>
      </c>
      <c r="C86" s="33">
        <f t="shared" si="25"/>
        <v>7.0000000000000007E-2</v>
      </c>
      <c r="D86" s="36">
        <f t="shared" si="26"/>
        <v>4.5500000000000007</v>
      </c>
      <c r="J86" s="7" t="s">
        <v>11</v>
      </c>
      <c r="K86" s="7" t="s">
        <v>5</v>
      </c>
      <c r="L86" s="7" t="s">
        <v>9</v>
      </c>
      <c r="M86" s="7" t="s">
        <v>3</v>
      </c>
      <c r="N86" s="13">
        <f t="shared" si="1"/>
        <v>5</v>
      </c>
      <c r="O86" s="13">
        <f t="shared" si="34"/>
        <v>120</v>
      </c>
      <c r="P86" s="13">
        <f t="shared" si="35"/>
        <v>60</v>
      </c>
      <c r="Q86" s="13">
        <f t="shared" si="36"/>
        <v>180</v>
      </c>
      <c r="R86" s="13">
        <f t="shared" si="37"/>
        <v>1296000</v>
      </c>
      <c r="S86" s="25">
        <f t="shared" si="19"/>
        <v>1.2960000000000001E-3</v>
      </c>
      <c r="T86" s="25">
        <f t="shared" si="38"/>
        <v>6.4800000000000005E-3</v>
      </c>
      <c r="U86" s="13">
        <f t="shared" si="39"/>
        <v>6480000</v>
      </c>
      <c r="V86" s="17">
        <f t="shared" si="20"/>
        <v>1.2960000000000001E-3</v>
      </c>
      <c r="W86" s="13">
        <f t="shared" si="40"/>
        <v>771.60493827160485</v>
      </c>
    </row>
    <row r="87" spans="1:23" x14ac:dyDescent="0.25">
      <c r="A87" s="10">
        <v>60</v>
      </c>
      <c r="B87" s="13">
        <v>70</v>
      </c>
      <c r="C87" s="33">
        <f t="shared" si="25"/>
        <v>7.0000000000000007E-2</v>
      </c>
      <c r="D87" s="36">
        <f t="shared" si="26"/>
        <v>4.2</v>
      </c>
      <c r="J87" s="7" t="s">
        <v>11</v>
      </c>
      <c r="K87" s="7" t="s">
        <v>3</v>
      </c>
      <c r="L87" s="7" t="s">
        <v>9</v>
      </c>
      <c r="M87" s="7" t="s">
        <v>5</v>
      </c>
      <c r="N87" s="13">
        <f t="shared" si="1"/>
        <v>5</v>
      </c>
      <c r="O87" s="13">
        <f t="shared" si="34"/>
        <v>180</v>
      </c>
      <c r="P87" s="13">
        <f t="shared" si="35"/>
        <v>60</v>
      </c>
      <c r="Q87" s="13">
        <f t="shared" si="36"/>
        <v>115</v>
      </c>
      <c r="R87" s="13">
        <f t="shared" si="37"/>
        <v>1242000</v>
      </c>
      <c r="S87" s="25">
        <f t="shared" si="19"/>
        <v>1.242E-3</v>
      </c>
      <c r="T87" s="25">
        <f t="shared" si="38"/>
        <v>6.2100000000000002E-3</v>
      </c>
      <c r="U87" s="13">
        <f t="shared" si="39"/>
        <v>6210000</v>
      </c>
      <c r="V87" s="17">
        <f t="shared" si="20"/>
        <v>1.242E-3</v>
      </c>
      <c r="W87" s="13">
        <f t="shared" si="40"/>
        <v>805.15297906602257</v>
      </c>
    </row>
    <row r="88" spans="1:23" x14ac:dyDescent="0.25">
      <c r="A88" s="10">
        <v>55</v>
      </c>
      <c r="B88" s="13">
        <v>70</v>
      </c>
      <c r="C88" s="33">
        <f t="shared" si="25"/>
        <v>7.0000000000000007E-2</v>
      </c>
      <c r="D88" s="36">
        <f t="shared" si="26"/>
        <v>3.8500000000000005</v>
      </c>
      <c r="J88" s="7" t="s">
        <v>11</v>
      </c>
      <c r="K88" s="7" t="s">
        <v>4</v>
      </c>
      <c r="L88" s="7" t="s">
        <v>9</v>
      </c>
      <c r="M88" s="7" t="s">
        <v>3</v>
      </c>
      <c r="N88" s="13">
        <f t="shared" si="1"/>
        <v>5</v>
      </c>
      <c r="O88" s="13">
        <f t="shared" si="34"/>
        <v>150</v>
      </c>
      <c r="P88" s="13">
        <f t="shared" si="35"/>
        <v>60</v>
      </c>
      <c r="Q88" s="13">
        <f t="shared" si="36"/>
        <v>180</v>
      </c>
      <c r="R88" s="13">
        <f t="shared" si="37"/>
        <v>1620000</v>
      </c>
      <c r="S88" s="25">
        <f t="shared" si="19"/>
        <v>1.6199999999999999E-3</v>
      </c>
      <c r="T88" s="25">
        <f t="shared" si="38"/>
        <v>8.0999999999999996E-3</v>
      </c>
      <c r="U88" s="13">
        <f t="shared" si="39"/>
        <v>8100000</v>
      </c>
      <c r="V88" s="17">
        <f t="shared" si="20"/>
        <v>1.6199999999999999E-3</v>
      </c>
      <c r="W88" s="13">
        <f t="shared" si="40"/>
        <v>617.28395061728395</v>
      </c>
    </row>
    <row r="89" spans="1:23" x14ac:dyDescent="0.25">
      <c r="A89" s="10">
        <v>50</v>
      </c>
      <c r="B89" s="13">
        <v>70</v>
      </c>
      <c r="C89" s="33">
        <f t="shared" si="25"/>
        <v>7.0000000000000007E-2</v>
      </c>
      <c r="D89" s="36">
        <f t="shared" si="26"/>
        <v>3.5000000000000004</v>
      </c>
      <c r="J89" s="7" t="s">
        <v>11</v>
      </c>
      <c r="K89" s="7" t="s">
        <v>3</v>
      </c>
      <c r="L89" s="7" t="s">
        <v>9</v>
      </c>
      <c r="M89" s="7" t="s">
        <v>4</v>
      </c>
      <c r="N89" s="13">
        <f t="shared" si="1"/>
        <v>5</v>
      </c>
      <c r="O89" s="13">
        <f t="shared" si="34"/>
        <v>180</v>
      </c>
      <c r="P89" s="13">
        <f t="shared" si="35"/>
        <v>60</v>
      </c>
      <c r="Q89" s="13">
        <f t="shared" si="36"/>
        <v>135</v>
      </c>
      <c r="R89" s="13">
        <f t="shared" si="37"/>
        <v>1458000</v>
      </c>
      <c r="S89" s="25">
        <f t="shared" si="19"/>
        <v>1.4580000000000001E-3</v>
      </c>
      <c r="T89" s="25">
        <f t="shared" si="38"/>
        <v>7.2900000000000005E-3</v>
      </c>
      <c r="U89" s="13">
        <f t="shared" si="39"/>
        <v>7290000</v>
      </c>
      <c r="V89" s="17">
        <f t="shared" si="20"/>
        <v>1.4580000000000001E-3</v>
      </c>
      <c r="W89" s="13">
        <f t="shared" si="40"/>
        <v>685.87105624142657</v>
      </c>
    </row>
    <row r="90" spans="1:23" x14ac:dyDescent="0.25">
      <c r="A90" s="10">
        <v>45</v>
      </c>
      <c r="B90" s="13">
        <v>60</v>
      </c>
      <c r="C90" s="33">
        <f t="shared" si="25"/>
        <v>0.06</v>
      </c>
      <c r="D90" s="36">
        <f t="shared" si="26"/>
        <v>2.6999999999999997</v>
      </c>
      <c r="J90" s="7" t="s">
        <v>11</v>
      </c>
      <c r="K90" s="7" t="s">
        <v>5</v>
      </c>
      <c r="L90" s="7" t="s">
        <v>4</v>
      </c>
      <c r="M90" s="7" t="s">
        <v>9</v>
      </c>
      <c r="N90" s="13">
        <f t="shared" si="1"/>
        <v>5</v>
      </c>
      <c r="O90" s="13">
        <f t="shared" si="34"/>
        <v>120</v>
      </c>
      <c r="P90" s="13">
        <f t="shared" si="35"/>
        <v>140</v>
      </c>
      <c r="Q90" s="13">
        <f t="shared" si="36"/>
        <v>60</v>
      </c>
      <c r="R90" s="13">
        <f t="shared" si="37"/>
        <v>1008000</v>
      </c>
      <c r="S90" s="25">
        <f t="shared" si="19"/>
        <v>1.008E-3</v>
      </c>
      <c r="T90" s="25">
        <f t="shared" si="38"/>
        <v>5.0400000000000002E-3</v>
      </c>
      <c r="U90" s="13">
        <f t="shared" si="39"/>
        <v>5040000</v>
      </c>
      <c r="V90" s="17">
        <f t="shared" si="20"/>
        <v>1.008E-3</v>
      </c>
      <c r="W90" s="13">
        <f t="shared" si="40"/>
        <v>992.06349206349205</v>
      </c>
    </row>
    <row r="91" spans="1:23" x14ac:dyDescent="0.25">
      <c r="A91" s="10">
        <v>40</v>
      </c>
      <c r="B91" s="13">
        <v>50</v>
      </c>
      <c r="C91" s="33">
        <f t="shared" si="25"/>
        <v>0.05</v>
      </c>
      <c r="D91" s="36">
        <f t="shared" si="26"/>
        <v>2</v>
      </c>
      <c r="J91" s="7" t="s">
        <v>11</v>
      </c>
      <c r="K91" s="7" t="s">
        <v>4</v>
      </c>
      <c r="L91" s="7" t="s">
        <v>5</v>
      </c>
      <c r="M91" s="7" t="s">
        <v>9</v>
      </c>
      <c r="N91" s="13">
        <f t="shared" si="1"/>
        <v>5</v>
      </c>
      <c r="O91" s="13">
        <f t="shared" si="34"/>
        <v>150</v>
      </c>
      <c r="P91" s="13">
        <f t="shared" si="35"/>
        <v>110</v>
      </c>
      <c r="Q91" s="13">
        <f t="shared" si="36"/>
        <v>60</v>
      </c>
      <c r="R91" s="13">
        <f t="shared" si="37"/>
        <v>990000</v>
      </c>
      <c r="S91" s="25">
        <f t="shared" si="19"/>
        <v>9.8999999999999999E-4</v>
      </c>
      <c r="T91" s="25">
        <f t="shared" si="38"/>
        <v>4.9499999999999995E-3</v>
      </c>
      <c r="U91" s="13">
        <f t="shared" si="39"/>
        <v>4950000</v>
      </c>
      <c r="V91" s="17">
        <f t="shared" si="20"/>
        <v>9.8999999999999999E-4</v>
      </c>
      <c r="W91" s="13">
        <f t="shared" si="40"/>
        <v>1010.1010101010102</v>
      </c>
    </row>
    <row r="92" spans="1:23" x14ac:dyDescent="0.25">
      <c r="A92" s="10">
        <v>35</v>
      </c>
      <c r="B92" s="13">
        <v>40</v>
      </c>
      <c r="C92" s="33">
        <f t="shared" si="25"/>
        <v>0.04</v>
      </c>
      <c r="D92" s="36">
        <f t="shared" si="26"/>
        <v>1.4000000000000001</v>
      </c>
      <c r="J92" s="7" t="s">
        <v>11</v>
      </c>
      <c r="K92" s="7" t="s">
        <v>5</v>
      </c>
      <c r="L92" s="7" t="s">
        <v>3</v>
      </c>
      <c r="M92" s="7" t="s">
        <v>9</v>
      </c>
      <c r="N92" s="13">
        <f t="shared" si="1"/>
        <v>5</v>
      </c>
      <c r="O92" s="13">
        <f t="shared" si="34"/>
        <v>120</v>
      </c>
      <c r="P92" s="13">
        <f t="shared" si="35"/>
        <v>190</v>
      </c>
      <c r="Q92" s="13">
        <f t="shared" si="36"/>
        <v>60</v>
      </c>
      <c r="R92" s="13">
        <f t="shared" si="37"/>
        <v>1368000</v>
      </c>
      <c r="S92" s="25">
        <f t="shared" si="19"/>
        <v>1.3680000000000001E-3</v>
      </c>
      <c r="T92" s="25">
        <f t="shared" si="38"/>
        <v>6.8400000000000006E-3</v>
      </c>
      <c r="U92" s="13">
        <f t="shared" si="39"/>
        <v>6840000</v>
      </c>
      <c r="V92" s="17">
        <f t="shared" si="20"/>
        <v>1.3680000000000001E-3</v>
      </c>
      <c r="W92" s="13">
        <f t="shared" si="40"/>
        <v>730.9941520467836</v>
      </c>
    </row>
    <row r="93" spans="1:23" ht="15.75" thickBot="1" x14ac:dyDescent="0.3">
      <c r="A93" s="37">
        <v>30</v>
      </c>
      <c r="B93" s="38">
        <f>1000-SUM(B41:B92)</f>
        <v>18</v>
      </c>
      <c r="C93" s="39">
        <f>B93/$B$94</f>
        <v>1.7999999999999999E-2</v>
      </c>
      <c r="D93" s="40">
        <f>A93*C93</f>
        <v>0.53999999999999992</v>
      </c>
      <c r="J93" s="7" t="s">
        <v>11</v>
      </c>
      <c r="K93" s="7" t="s">
        <v>3</v>
      </c>
      <c r="L93" s="7" t="s">
        <v>5</v>
      </c>
      <c r="M93" s="7" t="s">
        <v>9</v>
      </c>
      <c r="N93" s="13">
        <f t="shared" si="1"/>
        <v>5</v>
      </c>
      <c r="O93" s="13">
        <f t="shared" si="34"/>
        <v>180</v>
      </c>
      <c r="P93" s="13">
        <f t="shared" si="35"/>
        <v>110</v>
      </c>
      <c r="Q93" s="13">
        <f t="shared" si="36"/>
        <v>60</v>
      </c>
      <c r="R93" s="13">
        <f t="shared" si="37"/>
        <v>1188000</v>
      </c>
      <c r="S93" s="25">
        <f t="shared" si="19"/>
        <v>1.188E-3</v>
      </c>
      <c r="T93" s="25">
        <f t="shared" si="38"/>
        <v>5.94E-3</v>
      </c>
      <c r="U93" s="13">
        <f t="shared" si="39"/>
        <v>5940000</v>
      </c>
      <c r="V93" s="17">
        <f t="shared" si="20"/>
        <v>1.188E-3</v>
      </c>
      <c r="W93" s="13">
        <f t="shared" si="40"/>
        <v>841.75084175084169</v>
      </c>
    </row>
    <row r="94" spans="1:23" ht="15.75" thickBot="1" x14ac:dyDescent="0.3">
      <c r="A94" s="29" t="s">
        <v>45</v>
      </c>
      <c r="B94" s="47">
        <f>SUM(B41:B93)</f>
        <v>1000</v>
      </c>
      <c r="C94" s="55">
        <f>SUM(C41:C93)</f>
        <v>1.0000000000000004</v>
      </c>
      <c r="D94" s="56">
        <f>SUM(D41:D93)</f>
        <v>106.26</v>
      </c>
      <c r="J94" s="7" t="s">
        <v>11</v>
      </c>
      <c r="K94" s="7" t="s">
        <v>4</v>
      </c>
      <c r="L94" s="7" t="s">
        <v>3</v>
      </c>
      <c r="M94" s="7" t="s">
        <v>9</v>
      </c>
      <c r="N94" s="13">
        <f t="shared" si="1"/>
        <v>5</v>
      </c>
      <c r="O94" s="13">
        <f t="shared" si="34"/>
        <v>150</v>
      </c>
      <c r="P94" s="13">
        <f t="shared" si="35"/>
        <v>190</v>
      </c>
      <c r="Q94" s="13">
        <f t="shared" si="36"/>
        <v>60</v>
      </c>
      <c r="R94" s="13">
        <f t="shared" si="37"/>
        <v>1710000</v>
      </c>
      <c r="S94" s="25">
        <f t="shared" si="19"/>
        <v>1.7099999999999999E-3</v>
      </c>
      <c r="T94" s="25">
        <f t="shared" si="38"/>
        <v>8.5500000000000003E-3</v>
      </c>
      <c r="U94" s="13">
        <f t="shared" si="39"/>
        <v>8550000</v>
      </c>
      <c r="V94" s="17">
        <f t="shared" si="20"/>
        <v>1.7099999999999999E-3</v>
      </c>
      <c r="W94" s="13">
        <f t="shared" si="40"/>
        <v>584.79532163742692</v>
      </c>
    </row>
    <row r="95" spans="1:23" x14ac:dyDescent="0.25">
      <c r="J95" s="7" t="s">
        <v>11</v>
      </c>
      <c r="K95" s="7" t="s">
        <v>3</v>
      </c>
      <c r="L95" s="7" t="s">
        <v>4</v>
      </c>
      <c r="M95" s="7" t="s">
        <v>9</v>
      </c>
      <c r="N95" s="13">
        <f t="shared" si="1"/>
        <v>5</v>
      </c>
      <c r="O95" s="13">
        <f t="shared" si="34"/>
        <v>180</v>
      </c>
      <c r="P95" s="13">
        <f t="shared" si="35"/>
        <v>140</v>
      </c>
      <c r="Q95" s="13">
        <f t="shared" si="36"/>
        <v>60</v>
      </c>
      <c r="R95" s="13">
        <f t="shared" si="37"/>
        <v>1512000</v>
      </c>
      <c r="S95" s="25">
        <f t="shared" si="19"/>
        <v>1.5120000000000001E-3</v>
      </c>
      <c r="T95" s="25">
        <f t="shared" si="38"/>
        <v>7.5600000000000007E-3</v>
      </c>
      <c r="U95" s="13">
        <f t="shared" si="39"/>
        <v>7560000</v>
      </c>
      <c r="V95" s="17">
        <f t="shared" si="20"/>
        <v>1.5120000000000001E-3</v>
      </c>
      <c r="W95" s="13">
        <f t="shared" si="40"/>
        <v>661.37566137566137</v>
      </c>
    </row>
    <row r="96" spans="1:23" x14ac:dyDescent="0.25">
      <c r="J96" s="7"/>
      <c r="K96" s="7"/>
      <c r="L96" s="7"/>
      <c r="M96" s="7"/>
      <c r="N96" s="13"/>
      <c r="O96" s="13"/>
      <c r="P96" s="13"/>
      <c r="Q96" s="13"/>
      <c r="R96" s="13"/>
      <c r="S96" s="25"/>
      <c r="T96" s="25"/>
      <c r="U96" s="13"/>
      <c r="V96" s="17"/>
      <c r="W96" s="13"/>
    </row>
    <row r="97" spans="10:23" x14ac:dyDescent="0.25">
      <c r="J97" s="7" t="s">
        <v>30</v>
      </c>
      <c r="K97" s="7" t="s">
        <v>2</v>
      </c>
      <c r="L97" s="7" t="s">
        <v>2</v>
      </c>
      <c r="M97" s="7" t="s">
        <v>2</v>
      </c>
      <c r="N97" s="13">
        <f t="shared" si="1"/>
        <v>15</v>
      </c>
      <c r="O97" s="13">
        <f t="shared" si="34"/>
        <v>65</v>
      </c>
      <c r="P97" s="13">
        <f t="shared" si="35"/>
        <v>66</v>
      </c>
      <c r="Q97" s="13">
        <f t="shared" si="36"/>
        <v>70</v>
      </c>
      <c r="R97" s="13">
        <f t="shared" si="37"/>
        <v>300300</v>
      </c>
      <c r="S97" s="25">
        <f t="shared" si="19"/>
        <v>3.0029999999999998E-4</v>
      </c>
      <c r="T97" s="25">
        <f t="shared" si="38"/>
        <v>4.5044999999999998E-3</v>
      </c>
      <c r="U97" s="13">
        <f t="shared" si="39"/>
        <v>4504500</v>
      </c>
      <c r="V97" s="17">
        <f t="shared" si="20"/>
        <v>9.0090000000000005E-4</v>
      </c>
      <c r="W97" s="13">
        <f t="shared" si="40"/>
        <v>3330.0033300033301</v>
      </c>
    </row>
    <row r="98" spans="10:23" x14ac:dyDescent="0.25">
      <c r="J98" s="7" t="s">
        <v>30</v>
      </c>
      <c r="K98" s="7" t="s">
        <v>2</v>
      </c>
      <c r="L98" s="7" t="s">
        <v>2</v>
      </c>
      <c r="M98" s="7" t="s">
        <v>9</v>
      </c>
      <c r="N98" s="13">
        <f t="shared" si="1"/>
        <v>15</v>
      </c>
      <c r="O98" s="13">
        <f t="shared" si="34"/>
        <v>65</v>
      </c>
      <c r="P98" s="13">
        <f t="shared" si="35"/>
        <v>66</v>
      </c>
      <c r="Q98" s="13">
        <f t="shared" si="36"/>
        <v>60</v>
      </c>
      <c r="R98" s="13">
        <f t="shared" si="37"/>
        <v>257400</v>
      </c>
      <c r="S98" s="25">
        <f t="shared" si="19"/>
        <v>2.5740000000000002E-4</v>
      </c>
      <c r="T98" s="25">
        <f t="shared" si="38"/>
        <v>3.8610000000000003E-3</v>
      </c>
      <c r="U98" s="13">
        <f t="shared" si="39"/>
        <v>3861000</v>
      </c>
      <c r="V98" s="17">
        <f t="shared" si="20"/>
        <v>7.7220000000000001E-4</v>
      </c>
      <c r="W98" s="13">
        <f t="shared" si="40"/>
        <v>3885.0038850038845</v>
      </c>
    </row>
    <row r="99" spans="10:23" x14ac:dyDescent="0.25">
      <c r="J99" s="7" t="s">
        <v>30</v>
      </c>
      <c r="K99" s="7" t="s">
        <v>2</v>
      </c>
      <c r="L99" s="7" t="s">
        <v>9</v>
      </c>
      <c r="M99" s="7" t="s">
        <v>2</v>
      </c>
      <c r="N99" s="13">
        <f t="shared" si="1"/>
        <v>15</v>
      </c>
      <c r="O99" s="13">
        <f t="shared" si="34"/>
        <v>65</v>
      </c>
      <c r="P99" s="13">
        <f t="shared" si="35"/>
        <v>60</v>
      </c>
      <c r="Q99" s="13">
        <f t="shared" si="36"/>
        <v>70</v>
      </c>
      <c r="R99" s="13">
        <f t="shared" si="37"/>
        <v>273000</v>
      </c>
      <c r="S99" s="25">
        <f t="shared" si="19"/>
        <v>2.7300000000000002E-4</v>
      </c>
      <c r="T99" s="25">
        <f t="shared" si="38"/>
        <v>4.0950000000000005E-3</v>
      </c>
      <c r="U99" s="13">
        <f t="shared" si="39"/>
        <v>4095000</v>
      </c>
      <c r="V99" s="17">
        <f t="shared" si="20"/>
        <v>8.1899999999999996E-4</v>
      </c>
      <c r="W99" s="13">
        <f t="shared" si="40"/>
        <v>3663.0036630036625</v>
      </c>
    </row>
    <row r="100" spans="10:23" x14ac:dyDescent="0.25">
      <c r="J100" s="7" t="s">
        <v>30</v>
      </c>
      <c r="K100" s="7" t="s">
        <v>9</v>
      </c>
      <c r="L100" s="7" t="s">
        <v>2</v>
      </c>
      <c r="M100" s="7" t="s">
        <v>2</v>
      </c>
      <c r="N100" s="13">
        <f t="shared" si="1"/>
        <v>15</v>
      </c>
      <c r="O100" s="13">
        <f t="shared" si="27"/>
        <v>60</v>
      </c>
      <c r="P100" s="13">
        <f t="shared" si="28"/>
        <v>66</v>
      </c>
      <c r="Q100" s="13">
        <f t="shared" si="29"/>
        <v>70</v>
      </c>
      <c r="R100" s="13">
        <f t="shared" si="30"/>
        <v>277200</v>
      </c>
      <c r="S100" s="25">
        <f t="shared" si="19"/>
        <v>2.7720000000000002E-4</v>
      </c>
      <c r="T100" s="25">
        <f t="shared" si="31"/>
        <v>4.1580000000000002E-3</v>
      </c>
      <c r="U100" s="13">
        <f t="shared" si="32"/>
        <v>4158000</v>
      </c>
      <c r="V100" s="17">
        <f t="shared" si="20"/>
        <v>8.3160000000000005E-4</v>
      </c>
      <c r="W100" s="13">
        <f t="shared" si="33"/>
        <v>3607.5036075036073</v>
      </c>
    </row>
    <row r="101" spans="10:23" x14ac:dyDescent="0.25">
      <c r="J101" s="7" t="s">
        <v>30</v>
      </c>
      <c r="K101" s="7" t="s">
        <v>2</v>
      </c>
      <c r="L101" s="7" t="s">
        <v>9</v>
      </c>
      <c r="M101" s="7" t="s">
        <v>9</v>
      </c>
      <c r="N101" s="13">
        <f t="shared" si="1"/>
        <v>15</v>
      </c>
      <c r="O101" s="13">
        <f t="shared" si="27"/>
        <v>65</v>
      </c>
      <c r="P101" s="13">
        <f t="shared" si="28"/>
        <v>60</v>
      </c>
      <c r="Q101" s="13">
        <f t="shared" si="29"/>
        <v>60</v>
      </c>
      <c r="R101" s="13">
        <f t="shared" si="30"/>
        <v>234000</v>
      </c>
      <c r="S101" s="25">
        <f t="shared" si="19"/>
        <v>2.34E-4</v>
      </c>
      <c r="T101" s="25">
        <f t="shared" si="31"/>
        <v>3.5100000000000001E-3</v>
      </c>
      <c r="U101" s="13">
        <f t="shared" si="32"/>
        <v>3510000</v>
      </c>
      <c r="V101" s="17">
        <f t="shared" si="20"/>
        <v>7.0200000000000004E-4</v>
      </c>
      <c r="W101" s="13">
        <f t="shared" si="33"/>
        <v>4273.5042735042734</v>
      </c>
    </row>
    <row r="102" spans="10:23" x14ac:dyDescent="0.25">
      <c r="J102" s="7" t="s">
        <v>30</v>
      </c>
      <c r="K102" s="7" t="s">
        <v>9</v>
      </c>
      <c r="L102" s="7" t="s">
        <v>2</v>
      </c>
      <c r="M102" s="7" t="s">
        <v>9</v>
      </c>
      <c r="N102" s="13">
        <f t="shared" si="1"/>
        <v>15</v>
      </c>
      <c r="O102" s="13">
        <f t="shared" si="27"/>
        <v>60</v>
      </c>
      <c r="P102" s="13">
        <f t="shared" si="28"/>
        <v>66</v>
      </c>
      <c r="Q102" s="13">
        <f t="shared" si="29"/>
        <v>60</v>
      </c>
      <c r="R102" s="13">
        <f t="shared" si="30"/>
        <v>237600</v>
      </c>
      <c r="S102" s="25">
        <f t="shared" si="19"/>
        <v>2.376E-4</v>
      </c>
      <c r="T102" s="25">
        <f t="shared" si="31"/>
        <v>3.5639999999999999E-3</v>
      </c>
      <c r="U102" s="13">
        <f t="shared" si="32"/>
        <v>3564000</v>
      </c>
      <c r="V102" s="17">
        <f t="shared" si="20"/>
        <v>7.1279999999999998E-4</v>
      </c>
      <c r="W102" s="13">
        <f t="shared" si="33"/>
        <v>4208.7542087542088</v>
      </c>
    </row>
    <row r="103" spans="10:23" x14ac:dyDescent="0.25">
      <c r="J103" s="7" t="s">
        <v>30</v>
      </c>
      <c r="K103" s="7" t="s">
        <v>9</v>
      </c>
      <c r="L103" s="7" t="s">
        <v>9</v>
      </c>
      <c r="M103" s="7" t="s">
        <v>2</v>
      </c>
      <c r="N103" s="13">
        <f t="shared" si="1"/>
        <v>15</v>
      </c>
      <c r="O103" s="13">
        <f t="shared" si="27"/>
        <v>60</v>
      </c>
      <c r="P103" s="13">
        <f t="shared" si="28"/>
        <v>60</v>
      </c>
      <c r="Q103" s="13">
        <f t="shared" si="29"/>
        <v>70</v>
      </c>
      <c r="R103" s="13">
        <f t="shared" si="30"/>
        <v>252000</v>
      </c>
      <c r="S103" s="25">
        <f t="shared" si="19"/>
        <v>2.52E-4</v>
      </c>
      <c r="T103" s="25">
        <f t="shared" si="31"/>
        <v>3.7799999999999999E-3</v>
      </c>
      <c r="U103" s="13">
        <f t="shared" si="32"/>
        <v>3780000</v>
      </c>
      <c r="V103" s="17">
        <f t="shared" si="20"/>
        <v>7.5600000000000005E-4</v>
      </c>
      <c r="W103" s="13">
        <f t="shared" si="33"/>
        <v>3968.2539682539682</v>
      </c>
    </row>
    <row r="104" spans="10:23" x14ac:dyDescent="0.25">
      <c r="J104" s="7"/>
      <c r="K104" s="7"/>
      <c r="L104" s="7"/>
      <c r="M104" s="7"/>
      <c r="N104" s="13"/>
      <c r="O104" s="13"/>
      <c r="P104" s="13"/>
      <c r="Q104" s="13"/>
      <c r="R104" s="13"/>
      <c r="S104" s="25"/>
      <c r="T104" s="25"/>
      <c r="U104" s="13"/>
      <c r="V104" s="17"/>
      <c r="W104" s="13"/>
    </row>
    <row r="105" spans="10:23" x14ac:dyDescent="0.25">
      <c r="J105" s="7" t="s">
        <v>31</v>
      </c>
      <c r="K105" s="7" t="s">
        <v>2</v>
      </c>
      <c r="L105" s="7" t="s">
        <v>2</v>
      </c>
      <c r="M105" s="7" t="s">
        <v>25</v>
      </c>
      <c r="N105" s="13">
        <f t="shared" si="1"/>
        <v>5</v>
      </c>
      <c r="O105" s="13">
        <f t="shared" si="27"/>
        <v>65</v>
      </c>
      <c r="P105" s="13">
        <f t="shared" si="28"/>
        <v>66</v>
      </c>
      <c r="Q105" s="13">
        <f t="shared" si="29"/>
        <v>870</v>
      </c>
      <c r="R105" s="13">
        <f t="shared" si="30"/>
        <v>3732300</v>
      </c>
      <c r="S105" s="25">
        <f t="shared" si="19"/>
        <v>3.7323E-3</v>
      </c>
      <c r="T105" s="25">
        <f t="shared" si="31"/>
        <v>1.8661500000000001E-2</v>
      </c>
      <c r="U105" s="13">
        <f t="shared" si="32"/>
        <v>18661500</v>
      </c>
      <c r="V105" s="17">
        <f t="shared" si="20"/>
        <v>3.7323E-3</v>
      </c>
      <c r="W105" s="13">
        <f t="shared" si="33"/>
        <v>267.93130241406101</v>
      </c>
    </row>
    <row r="106" spans="10:23" x14ac:dyDescent="0.25">
      <c r="J106" s="7" t="s">
        <v>31</v>
      </c>
      <c r="K106" s="7" t="s">
        <v>2</v>
      </c>
      <c r="L106" s="7" t="s">
        <v>25</v>
      </c>
      <c r="M106" s="7" t="s">
        <v>2</v>
      </c>
      <c r="N106" s="13">
        <f t="shared" si="1"/>
        <v>5</v>
      </c>
      <c r="O106" s="13">
        <f t="shared" si="27"/>
        <v>65</v>
      </c>
      <c r="P106" s="13">
        <f t="shared" si="28"/>
        <v>874</v>
      </c>
      <c r="Q106" s="13">
        <f t="shared" si="29"/>
        <v>70</v>
      </c>
      <c r="R106" s="13">
        <f t="shared" si="30"/>
        <v>3976700</v>
      </c>
      <c r="S106" s="25">
        <f t="shared" si="19"/>
        <v>3.9766999999999997E-3</v>
      </c>
      <c r="T106" s="25">
        <f t="shared" si="31"/>
        <v>1.9883499999999998E-2</v>
      </c>
      <c r="U106" s="13">
        <f t="shared" si="32"/>
        <v>19883500</v>
      </c>
      <c r="V106" s="17">
        <f t="shared" si="20"/>
        <v>3.9766999999999997E-3</v>
      </c>
      <c r="W106" s="13">
        <f t="shared" si="33"/>
        <v>251.46478235723089</v>
      </c>
    </row>
    <row r="107" spans="10:23" x14ac:dyDescent="0.25">
      <c r="J107" s="7" t="s">
        <v>31</v>
      </c>
      <c r="K107" s="7" t="s">
        <v>25</v>
      </c>
      <c r="L107" s="7" t="s">
        <v>2</v>
      </c>
      <c r="M107" s="7" t="s">
        <v>2</v>
      </c>
      <c r="N107" s="13">
        <f t="shared" si="1"/>
        <v>5</v>
      </c>
      <c r="O107" s="13">
        <f t="shared" si="27"/>
        <v>875</v>
      </c>
      <c r="P107" s="13">
        <f t="shared" si="28"/>
        <v>66</v>
      </c>
      <c r="Q107" s="13">
        <f t="shared" si="29"/>
        <v>70</v>
      </c>
      <c r="R107" s="13">
        <f t="shared" si="30"/>
        <v>4042500</v>
      </c>
      <c r="S107" s="25">
        <f t="shared" si="19"/>
        <v>4.0425000000000001E-3</v>
      </c>
      <c r="T107" s="25">
        <f t="shared" si="31"/>
        <v>2.0212500000000001E-2</v>
      </c>
      <c r="U107" s="13">
        <f t="shared" si="32"/>
        <v>20212500</v>
      </c>
      <c r="V107" s="17">
        <f t="shared" si="20"/>
        <v>4.0425000000000001E-3</v>
      </c>
      <c r="W107" s="13">
        <f t="shared" si="33"/>
        <v>247.37167594310452</v>
      </c>
    </row>
    <row r="108" spans="10:23" x14ac:dyDescent="0.25">
      <c r="J108" s="7" t="s">
        <v>31</v>
      </c>
      <c r="K108" s="7" t="s">
        <v>2</v>
      </c>
      <c r="L108" s="7" t="s">
        <v>9</v>
      </c>
      <c r="M108" s="7" t="s">
        <v>25</v>
      </c>
      <c r="N108" s="13">
        <f t="shared" si="1"/>
        <v>5</v>
      </c>
      <c r="O108" s="13">
        <f t="shared" si="27"/>
        <v>65</v>
      </c>
      <c r="P108" s="13">
        <f t="shared" si="28"/>
        <v>60</v>
      </c>
      <c r="Q108" s="13">
        <f t="shared" si="29"/>
        <v>870</v>
      </c>
      <c r="R108" s="13">
        <f t="shared" si="30"/>
        <v>3393000</v>
      </c>
      <c r="S108" s="25">
        <f t="shared" si="19"/>
        <v>3.3930000000000002E-3</v>
      </c>
      <c r="T108" s="25">
        <f t="shared" si="31"/>
        <v>1.6965000000000001E-2</v>
      </c>
      <c r="U108" s="13">
        <f t="shared" si="32"/>
        <v>16965000</v>
      </c>
      <c r="V108" s="17">
        <f t="shared" si="20"/>
        <v>3.3930000000000002E-3</v>
      </c>
      <c r="W108" s="13">
        <f t="shared" si="33"/>
        <v>294.72443265546713</v>
      </c>
    </row>
    <row r="109" spans="10:23" x14ac:dyDescent="0.25">
      <c r="J109" s="7" t="s">
        <v>31</v>
      </c>
      <c r="K109" s="7" t="s">
        <v>2</v>
      </c>
      <c r="L109" s="7" t="s">
        <v>25</v>
      </c>
      <c r="M109" s="7" t="s">
        <v>9</v>
      </c>
      <c r="N109" s="13">
        <f t="shared" si="1"/>
        <v>5</v>
      </c>
      <c r="O109" s="13">
        <f t="shared" si="27"/>
        <v>65</v>
      </c>
      <c r="P109" s="13">
        <f t="shared" si="28"/>
        <v>874</v>
      </c>
      <c r="Q109" s="13">
        <f t="shared" si="29"/>
        <v>60</v>
      </c>
      <c r="R109" s="13">
        <f t="shared" si="30"/>
        <v>3408600</v>
      </c>
      <c r="S109" s="25">
        <f t="shared" si="19"/>
        <v>3.4085999999999999E-3</v>
      </c>
      <c r="T109" s="25">
        <f t="shared" si="31"/>
        <v>1.7042999999999999E-2</v>
      </c>
      <c r="U109" s="13">
        <f t="shared" si="32"/>
        <v>17043000</v>
      </c>
      <c r="V109" s="17">
        <f t="shared" si="20"/>
        <v>3.4085999999999999E-3</v>
      </c>
      <c r="W109" s="13">
        <f t="shared" si="33"/>
        <v>293.37557941676937</v>
      </c>
    </row>
    <row r="110" spans="10:23" x14ac:dyDescent="0.25">
      <c r="J110" s="7" t="s">
        <v>31</v>
      </c>
      <c r="K110" s="7" t="s">
        <v>25</v>
      </c>
      <c r="L110" s="7" t="s">
        <v>2</v>
      </c>
      <c r="M110" s="7" t="s">
        <v>9</v>
      </c>
      <c r="N110" s="13">
        <f t="shared" si="1"/>
        <v>5</v>
      </c>
      <c r="O110" s="13">
        <f t="shared" si="27"/>
        <v>875</v>
      </c>
      <c r="P110" s="13">
        <f t="shared" si="28"/>
        <v>66</v>
      </c>
      <c r="Q110" s="13">
        <f t="shared" si="29"/>
        <v>60</v>
      </c>
      <c r="R110" s="13">
        <f t="shared" si="30"/>
        <v>3465000</v>
      </c>
      <c r="S110" s="25">
        <f t="shared" si="19"/>
        <v>3.4650000000000002E-3</v>
      </c>
      <c r="T110" s="25">
        <f t="shared" si="31"/>
        <v>1.7325E-2</v>
      </c>
      <c r="U110" s="13">
        <f t="shared" si="32"/>
        <v>17325000</v>
      </c>
      <c r="V110" s="17">
        <f t="shared" si="20"/>
        <v>3.4650000000000002E-3</v>
      </c>
      <c r="W110" s="13">
        <f t="shared" si="33"/>
        <v>288.60028860028859</v>
      </c>
    </row>
    <row r="111" spans="10:23" x14ac:dyDescent="0.25">
      <c r="J111" s="7" t="s">
        <v>31</v>
      </c>
      <c r="K111" s="7" t="s">
        <v>9</v>
      </c>
      <c r="L111" s="7" t="s">
        <v>2</v>
      </c>
      <c r="M111" s="7" t="s">
        <v>25</v>
      </c>
      <c r="N111" s="13">
        <f t="shared" si="1"/>
        <v>5</v>
      </c>
      <c r="O111" s="13">
        <f t="shared" si="27"/>
        <v>60</v>
      </c>
      <c r="P111" s="13">
        <f t="shared" si="28"/>
        <v>66</v>
      </c>
      <c r="Q111" s="13">
        <f t="shared" si="29"/>
        <v>870</v>
      </c>
      <c r="R111" s="13">
        <f t="shared" si="30"/>
        <v>3445200</v>
      </c>
      <c r="S111" s="25">
        <f t="shared" si="19"/>
        <v>3.4451999999999998E-3</v>
      </c>
      <c r="T111" s="25">
        <f t="shared" si="31"/>
        <v>1.7225999999999998E-2</v>
      </c>
      <c r="U111" s="13">
        <f t="shared" si="32"/>
        <v>17226000</v>
      </c>
      <c r="V111" s="17">
        <f t="shared" si="20"/>
        <v>3.4451999999999998E-3</v>
      </c>
      <c r="W111" s="13">
        <f t="shared" si="33"/>
        <v>290.25891094856615</v>
      </c>
    </row>
    <row r="112" spans="10:23" x14ac:dyDescent="0.25">
      <c r="J112" s="7" t="s">
        <v>31</v>
      </c>
      <c r="K112" s="7" t="s">
        <v>9</v>
      </c>
      <c r="L112" s="7" t="s">
        <v>25</v>
      </c>
      <c r="M112" s="7" t="s">
        <v>2</v>
      </c>
      <c r="N112" s="13">
        <f t="shared" si="1"/>
        <v>5</v>
      </c>
      <c r="O112" s="13">
        <f t="shared" si="27"/>
        <v>60</v>
      </c>
      <c r="P112" s="13">
        <f t="shared" si="28"/>
        <v>874</v>
      </c>
      <c r="Q112" s="13">
        <f t="shared" si="29"/>
        <v>70</v>
      </c>
      <c r="R112" s="13">
        <f t="shared" si="30"/>
        <v>3670800</v>
      </c>
      <c r="S112" s="25">
        <f t="shared" si="19"/>
        <v>3.6708000000000001E-3</v>
      </c>
      <c r="T112" s="25">
        <f t="shared" si="31"/>
        <v>1.8354000000000002E-2</v>
      </c>
      <c r="U112" s="13">
        <f t="shared" si="32"/>
        <v>18354000</v>
      </c>
      <c r="V112" s="17">
        <f t="shared" si="20"/>
        <v>3.6708000000000001E-3</v>
      </c>
      <c r="W112" s="13">
        <f t="shared" si="33"/>
        <v>272.42018088700013</v>
      </c>
    </row>
    <row r="113" spans="10:23" x14ac:dyDescent="0.25">
      <c r="J113" s="7" t="s">
        <v>31</v>
      </c>
      <c r="K113" s="7" t="s">
        <v>25</v>
      </c>
      <c r="L113" s="7" t="s">
        <v>9</v>
      </c>
      <c r="M113" s="7" t="s">
        <v>2</v>
      </c>
      <c r="N113" s="13">
        <f t="shared" si="1"/>
        <v>5</v>
      </c>
      <c r="O113" s="13">
        <f t="shared" si="27"/>
        <v>875</v>
      </c>
      <c r="P113" s="13">
        <f t="shared" si="28"/>
        <v>60</v>
      </c>
      <c r="Q113" s="13">
        <f t="shared" si="29"/>
        <v>70</v>
      </c>
      <c r="R113" s="13">
        <f t="shared" si="30"/>
        <v>3675000</v>
      </c>
      <c r="S113" s="25">
        <f t="shared" si="19"/>
        <v>3.6749999999999999E-3</v>
      </c>
      <c r="T113" s="25">
        <f t="shared" si="31"/>
        <v>1.8374999999999999E-2</v>
      </c>
      <c r="U113" s="13">
        <f t="shared" si="32"/>
        <v>18375000</v>
      </c>
      <c r="V113" s="17">
        <f t="shared" si="20"/>
        <v>3.6749999999999999E-3</v>
      </c>
      <c r="W113" s="13">
        <f t="shared" si="33"/>
        <v>272.108843537415</v>
      </c>
    </row>
    <row r="114" spans="10:23" x14ac:dyDescent="0.25">
      <c r="J114" s="7"/>
      <c r="K114" s="7"/>
      <c r="L114" s="7"/>
      <c r="M114" s="7"/>
      <c r="N114" s="13"/>
      <c r="O114" s="13"/>
      <c r="P114" s="13"/>
      <c r="Q114" s="13"/>
      <c r="R114" s="13"/>
      <c r="S114" s="25"/>
      <c r="T114" s="25"/>
      <c r="U114" s="13"/>
      <c r="V114" s="17"/>
      <c r="W114" s="13"/>
    </row>
    <row r="115" spans="10:23" x14ac:dyDescent="0.25">
      <c r="J115" s="7" t="s">
        <v>32</v>
      </c>
      <c r="K115" s="7" t="s">
        <v>2</v>
      </c>
      <c r="L115" s="7" t="s">
        <v>25</v>
      </c>
      <c r="M115" s="7" t="s">
        <v>25</v>
      </c>
      <c r="N115" s="13">
        <f t="shared" si="1"/>
        <v>2</v>
      </c>
      <c r="O115" s="13">
        <f t="shared" si="27"/>
        <v>65</v>
      </c>
      <c r="P115" s="13">
        <f t="shared" si="28"/>
        <v>874</v>
      </c>
      <c r="Q115" s="13">
        <f t="shared" si="29"/>
        <v>870</v>
      </c>
      <c r="R115" s="13">
        <f t="shared" si="30"/>
        <v>49424700</v>
      </c>
      <c r="S115" s="25">
        <f t="shared" si="19"/>
        <v>4.9424700000000002E-2</v>
      </c>
      <c r="T115" s="25">
        <f t="shared" si="31"/>
        <v>9.8849400000000004E-2</v>
      </c>
      <c r="U115" s="13">
        <f t="shared" si="32"/>
        <v>98849400</v>
      </c>
      <c r="V115" s="17">
        <f t="shared" si="20"/>
        <v>1.976988E-2</v>
      </c>
      <c r="W115" s="13">
        <f t="shared" si="33"/>
        <v>20.232798580466852</v>
      </c>
    </row>
    <row r="116" spans="10:23" x14ac:dyDescent="0.25">
      <c r="J116" s="7" t="s">
        <v>32</v>
      </c>
      <c r="K116" s="7" t="s">
        <v>25</v>
      </c>
      <c r="L116" s="7" t="s">
        <v>2</v>
      </c>
      <c r="M116" s="7" t="s">
        <v>25</v>
      </c>
      <c r="N116" s="13">
        <f t="shared" si="1"/>
        <v>2</v>
      </c>
      <c r="O116" s="13">
        <f t="shared" si="27"/>
        <v>875</v>
      </c>
      <c r="P116" s="13">
        <f t="shared" si="28"/>
        <v>66</v>
      </c>
      <c r="Q116" s="13">
        <f t="shared" si="29"/>
        <v>870</v>
      </c>
      <c r="R116" s="13">
        <f t="shared" si="30"/>
        <v>50242500</v>
      </c>
      <c r="S116" s="25">
        <f t="shared" si="19"/>
        <v>5.0242500000000002E-2</v>
      </c>
      <c r="T116" s="25">
        <f t="shared" si="31"/>
        <v>0.100485</v>
      </c>
      <c r="U116" s="13">
        <f t="shared" si="32"/>
        <v>100485000</v>
      </c>
      <c r="V116" s="17">
        <f t="shared" si="20"/>
        <v>2.0097E-2</v>
      </c>
      <c r="W116" s="13">
        <f t="shared" si="33"/>
        <v>19.903468179330247</v>
      </c>
    </row>
    <row r="117" spans="10:23" x14ac:dyDescent="0.25">
      <c r="J117" s="7" t="s">
        <v>32</v>
      </c>
      <c r="K117" s="7" t="s">
        <v>25</v>
      </c>
      <c r="L117" s="7" t="s">
        <v>25</v>
      </c>
      <c r="M117" s="7" t="s">
        <v>2</v>
      </c>
      <c r="N117" s="13">
        <f t="shared" si="1"/>
        <v>2</v>
      </c>
      <c r="O117" s="13">
        <f t="shared" si="27"/>
        <v>875</v>
      </c>
      <c r="P117" s="13">
        <f t="shared" si="28"/>
        <v>874</v>
      </c>
      <c r="Q117" s="13">
        <f t="shared" si="29"/>
        <v>70</v>
      </c>
      <c r="R117" s="13">
        <f t="shared" si="30"/>
        <v>53532500</v>
      </c>
      <c r="S117" s="25">
        <f t="shared" si="19"/>
        <v>5.3532499999999997E-2</v>
      </c>
      <c r="T117" s="25">
        <f t="shared" si="31"/>
        <v>0.10706499999999999</v>
      </c>
      <c r="U117" s="13">
        <f t="shared" si="32"/>
        <v>107065000</v>
      </c>
      <c r="V117" s="17">
        <f t="shared" si="20"/>
        <v>2.1413000000000001E-2</v>
      </c>
      <c r="W117" s="13">
        <f t="shared" si="33"/>
        <v>18.680240975108578</v>
      </c>
    </row>
    <row r="118" spans="10:23" x14ac:dyDescent="0.25">
      <c r="J118" s="7"/>
      <c r="K118" s="7"/>
      <c r="L118" s="7"/>
      <c r="M118" s="7"/>
      <c r="N118" s="13"/>
      <c r="O118" s="13"/>
      <c r="P118" s="13"/>
      <c r="Q118" s="13"/>
      <c r="R118" s="13"/>
      <c r="S118" s="25"/>
      <c r="T118" s="25"/>
      <c r="U118" s="13"/>
      <c r="V118" s="17"/>
      <c r="W118" s="13"/>
    </row>
    <row r="119" spans="10:23" x14ac:dyDescent="0.25">
      <c r="J119" s="7" t="s">
        <v>32</v>
      </c>
      <c r="K119" s="7" t="s">
        <v>9</v>
      </c>
      <c r="L119" s="7" t="s">
        <v>8</v>
      </c>
      <c r="M119" s="7" t="s">
        <v>7</v>
      </c>
      <c r="N119" s="13">
        <f t="shared" si="1"/>
        <v>2</v>
      </c>
      <c r="O119" s="13">
        <f t="shared" si="27"/>
        <v>60</v>
      </c>
      <c r="P119" s="13">
        <f t="shared" si="28"/>
        <v>75</v>
      </c>
      <c r="Q119" s="13">
        <f t="shared" si="29"/>
        <v>120</v>
      </c>
      <c r="R119" s="13">
        <f t="shared" si="30"/>
        <v>540000</v>
      </c>
      <c r="S119" s="25">
        <f t="shared" si="19"/>
        <v>5.4000000000000001E-4</v>
      </c>
      <c r="T119" s="25">
        <f t="shared" si="31"/>
        <v>1.08E-3</v>
      </c>
      <c r="U119" s="13">
        <f t="shared" si="32"/>
        <v>1080000</v>
      </c>
      <c r="V119" s="17">
        <f t="shared" si="20"/>
        <v>2.1599999999999999E-4</v>
      </c>
      <c r="W119" s="13">
        <f t="shared" si="33"/>
        <v>1851.8518518518517</v>
      </c>
    </row>
    <row r="120" spans="10:23" x14ac:dyDescent="0.25">
      <c r="J120" s="7" t="s">
        <v>32</v>
      </c>
      <c r="K120" s="7" t="s">
        <v>9</v>
      </c>
      <c r="L120" s="7" t="s">
        <v>7</v>
      </c>
      <c r="M120" s="7" t="s">
        <v>8</v>
      </c>
      <c r="N120" s="13">
        <f t="shared" si="1"/>
        <v>2</v>
      </c>
      <c r="O120" s="13">
        <f t="shared" si="27"/>
        <v>60</v>
      </c>
      <c r="P120" s="13">
        <f t="shared" si="28"/>
        <v>105</v>
      </c>
      <c r="Q120" s="13">
        <f t="shared" si="29"/>
        <v>85</v>
      </c>
      <c r="R120" s="13">
        <f t="shared" si="30"/>
        <v>535500</v>
      </c>
      <c r="S120" s="25">
        <f t="shared" si="19"/>
        <v>5.3549999999999995E-4</v>
      </c>
      <c r="T120" s="25">
        <f t="shared" si="31"/>
        <v>1.0709999999999999E-3</v>
      </c>
      <c r="U120" s="13">
        <f t="shared" si="32"/>
        <v>1071000</v>
      </c>
      <c r="V120" s="17">
        <f t="shared" si="20"/>
        <v>2.142E-4</v>
      </c>
      <c r="W120" s="13">
        <f t="shared" si="33"/>
        <v>1867.4136321195147</v>
      </c>
    </row>
    <row r="121" spans="10:23" x14ac:dyDescent="0.25">
      <c r="J121" s="7" t="s">
        <v>32</v>
      </c>
      <c r="K121" s="7" t="s">
        <v>9</v>
      </c>
      <c r="L121" s="7" t="s">
        <v>8</v>
      </c>
      <c r="M121" s="7" t="s">
        <v>6</v>
      </c>
      <c r="N121" s="13">
        <f t="shared" si="1"/>
        <v>2</v>
      </c>
      <c r="O121" s="13">
        <f t="shared" si="27"/>
        <v>60</v>
      </c>
      <c r="P121" s="13">
        <f t="shared" si="28"/>
        <v>75</v>
      </c>
      <c r="Q121" s="13">
        <f t="shared" si="29"/>
        <v>100</v>
      </c>
      <c r="R121" s="13">
        <f t="shared" si="30"/>
        <v>450000</v>
      </c>
      <c r="S121" s="25">
        <f t="shared" si="19"/>
        <v>4.4999999999999999E-4</v>
      </c>
      <c r="T121" s="25">
        <f t="shared" si="31"/>
        <v>8.9999999999999998E-4</v>
      </c>
      <c r="U121" s="13">
        <f t="shared" si="32"/>
        <v>900000</v>
      </c>
      <c r="V121" s="17">
        <f t="shared" si="20"/>
        <v>1.8000000000000001E-4</v>
      </c>
      <c r="W121" s="13">
        <f t="shared" si="33"/>
        <v>2222.2222222222222</v>
      </c>
    </row>
    <row r="122" spans="10:23" x14ac:dyDescent="0.25">
      <c r="J122" s="7" t="s">
        <v>32</v>
      </c>
      <c r="K122" s="7" t="s">
        <v>9</v>
      </c>
      <c r="L122" s="7" t="s">
        <v>6</v>
      </c>
      <c r="M122" s="7" t="s">
        <v>8</v>
      </c>
      <c r="N122" s="13">
        <f t="shared" si="1"/>
        <v>2</v>
      </c>
      <c r="O122" s="13">
        <f t="shared" si="27"/>
        <v>60</v>
      </c>
      <c r="P122" s="13">
        <f t="shared" si="28"/>
        <v>90</v>
      </c>
      <c r="Q122" s="13">
        <f t="shared" si="29"/>
        <v>85</v>
      </c>
      <c r="R122" s="13">
        <f t="shared" si="30"/>
        <v>459000</v>
      </c>
      <c r="S122" s="25">
        <f t="shared" si="19"/>
        <v>4.5899999999999999E-4</v>
      </c>
      <c r="T122" s="25">
        <f t="shared" si="31"/>
        <v>9.1799999999999998E-4</v>
      </c>
      <c r="U122" s="13">
        <f t="shared" si="32"/>
        <v>918000</v>
      </c>
      <c r="V122" s="17">
        <f t="shared" si="20"/>
        <v>1.8359999999999999E-4</v>
      </c>
      <c r="W122" s="13">
        <f t="shared" si="33"/>
        <v>2178.6492374727668</v>
      </c>
    </row>
    <row r="123" spans="10:23" x14ac:dyDescent="0.25">
      <c r="J123" s="7" t="s">
        <v>32</v>
      </c>
      <c r="K123" s="7" t="s">
        <v>9</v>
      </c>
      <c r="L123" s="7" t="s">
        <v>8</v>
      </c>
      <c r="M123" s="7" t="s">
        <v>5</v>
      </c>
      <c r="N123" s="13">
        <f t="shared" si="1"/>
        <v>2</v>
      </c>
      <c r="O123" s="13">
        <f t="shared" ref="O123:O160" si="41">VLOOKUP(K123, $A$2:$D$15, 2, FALSE)</f>
        <v>60</v>
      </c>
      <c r="P123" s="13">
        <f t="shared" ref="P123:P160" si="42">VLOOKUP(L123, $A$2:$D$15, 3, FALSE)</f>
        <v>75</v>
      </c>
      <c r="Q123" s="13">
        <f t="shared" ref="Q123:Q160" si="43">VLOOKUP(M123, $A$2:$D$15, 4, FALSE)</f>
        <v>115</v>
      </c>
      <c r="R123" s="13">
        <f t="shared" ref="R123:R160" si="44">O123*P123*Q123</f>
        <v>517500</v>
      </c>
      <c r="S123" s="25">
        <f t="shared" si="19"/>
        <v>5.1749999999999995E-4</v>
      </c>
      <c r="T123" s="25">
        <f t="shared" ref="T123:T160" si="45">N123*S123</f>
        <v>1.0349999999999999E-3</v>
      </c>
      <c r="U123" s="13">
        <f t="shared" ref="U123:U160" si="46">N123*R123</f>
        <v>1035000</v>
      </c>
      <c r="V123" s="17">
        <f t="shared" si="20"/>
        <v>2.0699999999999999E-4</v>
      </c>
      <c r="W123" s="13">
        <f t="shared" ref="W123:W160" si="47">1/S123</f>
        <v>1932.3671497584544</v>
      </c>
    </row>
    <row r="124" spans="10:23" x14ac:dyDescent="0.25">
      <c r="J124" s="7" t="s">
        <v>32</v>
      </c>
      <c r="K124" s="7" t="s">
        <v>9</v>
      </c>
      <c r="L124" s="7" t="s">
        <v>5</v>
      </c>
      <c r="M124" s="7" t="s">
        <v>8</v>
      </c>
      <c r="N124" s="13">
        <f t="shared" ref="N124:N187" si="48">VLOOKUP($J124, $A$21:$B$33, 2, FALSE)</f>
        <v>2</v>
      </c>
      <c r="O124" s="13">
        <f t="shared" si="41"/>
        <v>60</v>
      </c>
      <c r="P124" s="13">
        <f t="shared" si="42"/>
        <v>110</v>
      </c>
      <c r="Q124" s="13">
        <f t="shared" si="43"/>
        <v>85</v>
      </c>
      <c r="R124" s="13">
        <f t="shared" si="44"/>
        <v>561000</v>
      </c>
      <c r="S124" s="25">
        <f t="shared" ref="S124:S187" si="49">R124/$F$2</f>
        <v>5.6099999999999998E-4</v>
      </c>
      <c r="T124" s="25">
        <f t="shared" si="45"/>
        <v>1.122E-3</v>
      </c>
      <c r="U124" s="13">
        <f t="shared" si="46"/>
        <v>1122000</v>
      </c>
      <c r="V124" s="17">
        <f t="shared" ref="V124:V187" si="50">U124/$F$6</f>
        <v>2.2440000000000001E-4</v>
      </c>
      <c r="W124" s="13">
        <f t="shared" si="47"/>
        <v>1782.5311942959001</v>
      </c>
    </row>
    <row r="125" spans="10:23" x14ac:dyDescent="0.25">
      <c r="J125" s="7" t="s">
        <v>32</v>
      </c>
      <c r="K125" s="7" t="s">
        <v>9</v>
      </c>
      <c r="L125" s="7" t="s">
        <v>8</v>
      </c>
      <c r="M125" s="7" t="s">
        <v>4</v>
      </c>
      <c r="N125" s="13">
        <f t="shared" si="48"/>
        <v>2</v>
      </c>
      <c r="O125" s="13">
        <f t="shared" si="41"/>
        <v>60</v>
      </c>
      <c r="P125" s="13">
        <f t="shared" si="42"/>
        <v>75</v>
      </c>
      <c r="Q125" s="13">
        <f t="shared" si="43"/>
        <v>135</v>
      </c>
      <c r="R125" s="13">
        <f t="shared" si="44"/>
        <v>607500</v>
      </c>
      <c r="S125" s="25">
        <f t="shared" si="49"/>
        <v>6.0749999999999997E-4</v>
      </c>
      <c r="T125" s="25">
        <f t="shared" si="45"/>
        <v>1.2149999999999999E-3</v>
      </c>
      <c r="U125" s="13">
        <f t="shared" si="46"/>
        <v>1215000</v>
      </c>
      <c r="V125" s="17">
        <f t="shared" si="50"/>
        <v>2.43E-4</v>
      </c>
      <c r="W125" s="13">
        <f t="shared" si="47"/>
        <v>1646.0905349794239</v>
      </c>
    </row>
    <row r="126" spans="10:23" x14ac:dyDescent="0.25">
      <c r="J126" s="7" t="s">
        <v>32</v>
      </c>
      <c r="K126" s="7" t="s">
        <v>9</v>
      </c>
      <c r="L126" s="7" t="s">
        <v>4</v>
      </c>
      <c r="M126" s="7" t="s">
        <v>8</v>
      </c>
      <c r="N126" s="13">
        <f t="shared" si="48"/>
        <v>2</v>
      </c>
      <c r="O126" s="13">
        <f t="shared" si="41"/>
        <v>60</v>
      </c>
      <c r="P126" s="13">
        <f t="shared" si="42"/>
        <v>140</v>
      </c>
      <c r="Q126" s="13">
        <f t="shared" si="43"/>
        <v>85</v>
      </c>
      <c r="R126" s="13">
        <f t="shared" si="44"/>
        <v>714000</v>
      </c>
      <c r="S126" s="25">
        <f t="shared" si="49"/>
        <v>7.1400000000000001E-4</v>
      </c>
      <c r="T126" s="25">
        <f t="shared" si="45"/>
        <v>1.428E-3</v>
      </c>
      <c r="U126" s="13">
        <f t="shared" si="46"/>
        <v>1428000</v>
      </c>
      <c r="V126" s="17">
        <f t="shared" si="50"/>
        <v>2.856E-4</v>
      </c>
      <c r="W126" s="13">
        <f t="shared" si="47"/>
        <v>1400.5602240896358</v>
      </c>
    </row>
    <row r="127" spans="10:23" x14ac:dyDescent="0.25">
      <c r="J127" s="7" t="s">
        <v>32</v>
      </c>
      <c r="K127" s="7" t="s">
        <v>9</v>
      </c>
      <c r="L127" s="7" t="s">
        <v>8</v>
      </c>
      <c r="M127" s="7" t="s">
        <v>3</v>
      </c>
      <c r="N127" s="13">
        <f t="shared" si="48"/>
        <v>2</v>
      </c>
      <c r="O127" s="13">
        <f t="shared" si="41"/>
        <v>60</v>
      </c>
      <c r="P127" s="13">
        <f t="shared" si="42"/>
        <v>75</v>
      </c>
      <c r="Q127" s="13">
        <f t="shared" si="43"/>
        <v>180</v>
      </c>
      <c r="R127" s="13">
        <f t="shared" si="44"/>
        <v>810000</v>
      </c>
      <c r="S127" s="25">
        <f t="shared" si="49"/>
        <v>8.0999999999999996E-4</v>
      </c>
      <c r="T127" s="25">
        <f t="shared" si="45"/>
        <v>1.6199999999999999E-3</v>
      </c>
      <c r="U127" s="13">
        <f t="shared" si="46"/>
        <v>1620000</v>
      </c>
      <c r="V127" s="17">
        <f t="shared" si="50"/>
        <v>3.2400000000000001E-4</v>
      </c>
      <c r="W127" s="13">
        <f t="shared" si="47"/>
        <v>1234.5679012345679</v>
      </c>
    </row>
    <row r="128" spans="10:23" x14ac:dyDescent="0.25">
      <c r="J128" s="7" t="s">
        <v>32</v>
      </c>
      <c r="K128" s="7" t="s">
        <v>9</v>
      </c>
      <c r="L128" s="7" t="s">
        <v>3</v>
      </c>
      <c r="M128" s="7" t="s">
        <v>8</v>
      </c>
      <c r="N128" s="13">
        <f t="shared" si="48"/>
        <v>2</v>
      </c>
      <c r="O128" s="13">
        <f t="shared" si="41"/>
        <v>60</v>
      </c>
      <c r="P128" s="13">
        <f t="shared" si="42"/>
        <v>190</v>
      </c>
      <c r="Q128" s="13">
        <f t="shared" si="43"/>
        <v>85</v>
      </c>
      <c r="R128" s="13">
        <f t="shared" si="44"/>
        <v>969000</v>
      </c>
      <c r="S128" s="25">
        <f t="shared" si="49"/>
        <v>9.6900000000000003E-4</v>
      </c>
      <c r="T128" s="25">
        <f t="shared" si="45"/>
        <v>1.9380000000000001E-3</v>
      </c>
      <c r="U128" s="13">
        <f t="shared" si="46"/>
        <v>1938000</v>
      </c>
      <c r="V128" s="17">
        <f t="shared" si="50"/>
        <v>3.8759999999999999E-4</v>
      </c>
      <c r="W128" s="13">
        <f t="shared" si="47"/>
        <v>1031.9917440660474</v>
      </c>
    </row>
    <row r="129" spans="10:23" x14ac:dyDescent="0.25">
      <c r="J129" s="7" t="s">
        <v>32</v>
      </c>
      <c r="K129" s="7" t="s">
        <v>9</v>
      </c>
      <c r="L129" s="7" t="s">
        <v>8</v>
      </c>
      <c r="M129" s="7" t="s">
        <v>10</v>
      </c>
      <c r="N129" s="13">
        <f t="shared" si="48"/>
        <v>2</v>
      </c>
      <c r="O129" s="13">
        <f t="shared" si="41"/>
        <v>60</v>
      </c>
      <c r="P129" s="13">
        <f t="shared" si="42"/>
        <v>75</v>
      </c>
      <c r="Q129" s="13">
        <f t="shared" si="43"/>
        <v>80</v>
      </c>
      <c r="R129" s="13">
        <f t="shared" si="44"/>
        <v>360000</v>
      </c>
      <c r="S129" s="25">
        <f t="shared" si="49"/>
        <v>3.6000000000000002E-4</v>
      </c>
      <c r="T129" s="25">
        <f t="shared" si="45"/>
        <v>7.2000000000000005E-4</v>
      </c>
      <c r="U129" s="13">
        <f t="shared" si="46"/>
        <v>720000</v>
      </c>
      <c r="V129" s="17">
        <f t="shared" si="50"/>
        <v>1.44E-4</v>
      </c>
      <c r="W129" s="13">
        <f t="shared" si="47"/>
        <v>2777.7777777777778</v>
      </c>
    </row>
    <row r="130" spans="10:23" x14ac:dyDescent="0.25">
      <c r="J130" s="7" t="s">
        <v>32</v>
      </c>
      <c r="K130" s="7" t="s">
        <v>9</v>
      </c>
      <c r="L130" s="7" t="s">
        <v>10</v>
      </c>
      <c r="M130" s="7" t="s">
        <v>8</v>
      </c>
      <c r="N130" s="13">
        <f t="shared" si="48"/>
        <v>2</v>
      </c>
      <c r="O130" s="13">
        <f t="shared" si="41"/>
        <v>60</v>
      </c>
      <c r="P130" s="13">
        <f t="shared" si="42"/>
        <v>109</v>
      </c>
      <c r="Q130" s="13">
        <f t="shared" si="43"/>
        <v>85</v>
      </c>
      <c r="R130" s="13">
        <f t="shared" si="44"/>
        <v>555900</v>
      </c>
      <c r="S130" s="25">
        <f t="shared" si="49"/>
        <v>5.5590000000000001E-4</v>
      </c>
      <c r="T130" s="25">
        <f t="shared" si="45"/>
        <v>1.1118E-3</v>
      </c>
      <c r="U130" s="13">
        <f t="shared" si="46"/>
        <v>1111800</v>
      </c>
      <c r="V130" s="17">
        <f t="shared" si="50"/>
        <v>2.2236000000000001E-4</v>
      </c>
      <c r="W130" s="13">
        <f t="shared" si="47"/>
        <v>1798.8846914912754</v>
      </c>
    </row>
    <row r="131" spans="10:23" x14ac:dyDescent="0.25">
      <c r="J131" s="7" t="s">
        <v>32</v>
      </c>
      <c r="K131" s="7" t="s">
        <v>9</v>
      </c>
      <c r="L131" s="7" t="s">
        <v>8</v>
      </c>
      <c r="M131" s="7" t="s">
        <v>1</v>
      </c>
      <c r="N131" s="13">
        <f t="shared" si="48"/>
        <v>2</v>
      </c>
      <c r="O131" s="13">
        <f t="shared" si="41"/>
        <v>60</v>
      </c>
      <c r="P131" s="13">
        <f t="shared" si="42"/>
        <v>75</v>
      </c>
      <c r="Q131" s="13">
        <f t="shared" si="43"/>
        <v>55</v>
      </c>
      <c r="R131" s="13">
        <f t="shared" si="44"/>
        <v>247500</v>
      </c>
      <c r="S131" s="25">
        <f t="shared" si="49"/>
        <v>2.475E-4</v>
      </c>
      <c r="T131" s="25">
        <f t="shared" si="45"/>
        <v>4.95E-4</v>
      </c>
      <c r="U131" s="13">
        <f t="shared" si="46"/>
        <v>495000</v>
      </c>
      <c r="V131" s="17">
        <f t="shared" si="50"/>
        <v>9.8999999999999994E-5</v>
      </c>
      <c r="W131" s="13">
        <f t="shared" si="47"/>
        <v>4040.4040404040406</v>
      </c>
    </row>
    <row r="132" spans="10:23" x14ac:dyDescent="0.25">
      <c r="J132" s="7" t="s">
        <v>32</v>
      </c>
      <c r="K132" s="7" t="s">
        <v>9</v>
      </c>
      <c r="L132" s="7" t="s">
        <v>1</v>
      </c>
      <c r="M132" s="7" t="s">
        <v>8</v>
      </c>
      <c r="N132" s="13">
        <f t="shared" si="48"/>
        <v>2</v>
      </c>
      <c r="O132" s="13">
        <f t="shared" si="41"/>
        <v>60</v>
      </c>
      <c r="P132" s="13">
        <f t="shared" si="42"/>
        <v>55</v>
      </c>
      <c r="Q132" s="13">
        <f t="shared" si="43"/>
        <v>85</v>
      </c>
      <c r="R132" s="13">
        <f t="shared" si="44"/>
        <v>280500</v>
      </c>
      <c r="S132" s="25">
        <f t="shared" si="49"/>
        <v>2.8049999999999999E-4</v>
      </c>
      <c r="T132" s="25">
        <f t="shared" si="45"/>
        <v>5.6099999999999998E-4</v>
      </c>
      <c r="U132" s="13">
        <f t="shared" si="46"/>
        <v>561000</v>
      </c>
      <c r="V132" s="17">
        <f t="shared" si="50"/>
        <v>1.122E-4</v>
      </c>
      <c r="W132" s="13">
        <f t="shared" si="47"/>
        <v>3565.0623885918003</v>
      </c>
    </row>
    <row r="133" spans="10:23" x14ac:dyDescent="0.25">
      <c r="J133" s="7" t="s">
        <v>32</v>
      </c>
      <c r="K133" s="7" t="s">
        <v>8</v>
      </c>
      <c r="L133" s="7" t="s">
        <v>9</v>
      </c>
      <c r="M133" s="7" t="s">
        <v>7</v>
      </c>
      <c r="N133" s="13">
        <f t="shared" si="48"/>
        <v>2</v>
      </c>
      <c r="O133" s="13">
        <f t="shared" si="41"/>
        <v>65</v>
      </c>
      <c r="P133" s="13">
        <f t="shared" si="42"/>
        <v>60</v>
      </c>
      <c r="Q133" s="13">
        <f t="shared" si="43"/>
        <v>120</v>
      </c>
      <c r="R133" s="13">
        <f t="shared" si="44"/>
        <v>468000</v>
      </c>
      <c r="S133" s="25">
        <f t="shared" si="49"/>
        <v>4.6799999999999999E-4</v>
      </c>
      <c r="T133" s="25">
        <f t="shared" si="45"/>
        <v>9.3599999999999998E-4</v>
      </c>
      <c r="U133" s="13">
        <f t="shared" si="46"/>
        <v>936000</v>
      </c>
      <c r="V133" s="17">
        <f t="shared" si="50"/>
        <v>1.872E-4</v>
      </c>
      <c r="W133" s="13">
        <f t="shared" si="47"/>
        <v>2136.7521367521367</v>
      </c>
    </row>
    <row r="134" spans="10:23" x14ac:dyDescent="0.25">
      <c r="J134" s="7" t="s">
        <v>32</v>
      </c>
      <c r="K134" s="7" t="s">
        <v>7</v>
      </c>
      <c r="L134" s="7" t="s">
        <v>9</v>
      </c>
      <c r="M134" s="7" t="s">
        <v>8</v>
      </c>
      <c r="N134" s="13">
        <f t="shared" si="48"/>
        <v>2</v>
      </c>
      <c r="O134" s="13">
        <f t="shared" si="41"/>
        <v>95</v>
      </c>
      <c r="P134" s="13">
        <f t="shared" si="42"/>
        <v>60</v>
      </c>
      <c r="Q134" s="13">
        <f t="shared" si="43"/>
        <v>85</v>
      </c>
      <c r="R134" s="13">
        <f t="shared" si="44"/>
        <v>484500</v>
      </c>
      <c r="S134" s="25">
        <f t="shared" si="49"/>
        <v>4.8450000000000001E-4</v>
      </c>
      <c r="T134" s="25">
        <f t="shared" si="45"/>
        <v>9.6900000000000003E-4</v>
      </c>
      <c r="U134" s="13">
        <f t="shared" si="46"/>
        <v>969000</v>
      </c>
      <c r="V134" s="17">
        <f t="shared" si="50"/>
        <v>1.9379999999999999E-4</v>
      </c>
      <c r="W134" s="13">
        <f t="shared" si="47"/>
        <v>2063.9834881320949</v>
      </c>
    </row>
    <row r="135" spans="10:23" x14ac:dyDescent="0.25">
      <c r="J135" s="7" t="s">
        <v>32</v>
      </c>
      <c r="K135" s="7" t="s">
        <v>8</v>
      </c>
      <c r="L135" s="7" t="s">
        <v>9</v>
      </c>
      <c r="M135" s="7" t="s">
        <v>6</v>
      </c>
      <c r="N135" s="13">
        <f t="shared" si="48"/>
        <v>2</v>
      </c>
      <c r="O135" s="13">
        <f t="shared" si="41"/>
        <v>65</v>
      </c>
      <c r="P135" s="13">
        <f t="shared" si="42"/>
        <v>60</v>
      </c>
      <c r="Q135" s="13">
        <f t="shared" si="43"/>
        <v>100</v>
      </c>
      <c r="R135" s="13">
        <f t="shared" si="44"/>
        <v>390000</v>
      </c>
      <c r="S135" s="25">
        <f t="shared" si="49"/>
        <v>3.8999999999999999E-4</v>
      </c>
      <c r="T135" s="25">
        <f t="shared" si="45"/>
        <v>7.7999999999999999E-4</v>
      </c>
      <c r="U135" s="13">
        <f t="shared" si="46"/>
        <v>780000</v>
      </c>
      <c r="V135" s="17">
        <f t="shared" si="50"/>
        <v>1.56E-4</v>
      </c>
      <c r="W135" s="13">
        <f t="shared" si="47"/>
        <v>2564.102564102564</v>
      </c>
    </row>
    <row r="136" spans="10:23" x14ac:dyDescent="0.25">
      <c r="J136" s="7" t="s">
        <v>32</v>
      </c>
      <c r="K136" s="7" t="s">
        <v>6</v>
      </c>
      <c r="L136" s="7" t="s">
        <v>9</v>
      </c>
      <c r="M136" s="7" t="s">
        <v>8</v>
      </c>
      <c r="N136" s="13">
        <f t="shared" si="48"/>
        <v>2</v>
      </c>
      <c r="O136" s="13">
        <f t="shared" si="41"/>
        <v>100</v>
      </c>
      <c r="P136" s="13">
        <f t="shared" si="42"/>
        <v>60</v>
      </c>
      <c r="Q136" s="13">
        <f t="shared" si="43"/>
        <v>85</v>
      </c>
      <c r="R136" s="13">
        <f t="shared" si="44"/>
        <v>510000</v>
      </c>
      <c r="S136" s="25">
        <f t="shared" si="49"/>
        <v>5.1000000000000004E-4</v>
      </c>
      <c r="T136" s="25">
        <f t="shared" si="45"/>
        <v>1.0200000000000001E-3</v>
      </c>
      <c r="U136" s="13">
        <f t="shared" si="46"/>
        <v>1020000</v>
      </c>
      <c r="V136" s="17">
        <f t="shared" si="50"/>
        <v>2.04E-4</v>
      </c>
      <c r="W136" s="13">
        <f t="shared" si="47"/>
        <v>1960.7843137254902</v>
      </c>
    </row>
    <row r="137" spans="10:23" x14ac:dyDescent="0.25">
      <c r="J137" s="7" t="s">
        <v>32</v>
      </c>
      <c r="K137" s="7" t="s">
        <v>8</v>
      </c>
      <c r="L137" s="7" t="s">
        <v>9</v>
      </c>
      <c r="M137" s="7" t="s">
        <v>5</v>
      </c>
      <c r="N137" s="13">
        <f t="shared" si="48"/>
        <v>2</v>
      </c>
      <c r="O137" s="13">
        <f t="shared" si="41"/>
        <v>65</v>
      </c>
      <c r="P137" s="13">
        <f t="shared" si="42"/>
        <v>60</v>
      </c>
      <c r="Q137" s="13">
        <f t="shared" si="43"/>
        <v>115</v>
      </c>
      <c r="R137" s="13">
        <f t="shared" si="44"/>
        <v>448500</v>
      </c>
      <c r="S137" s="25">
        <f t="shared" si="49"/>
        <v>4.4850000000000001E-4</v>
      </c>
      <c r="T137" s="25">
        <f t="shared" si="45"/>
        <v>8.9700000000000001E-4</v>
      </c>
      <c r="U137" s="13">
        <f t="shared" si="46"/>
        <v>897000</v>
      </c>
      <c r="V137" s="17">
        <f t="shared" si="50"/>
        <v>1.794E-4</v>
      </c>
      <c r="W137" s="13">
        <f t="shared" si="47"/>
        <v>2229.6544035674469</v>
      </c>
    </row>
    <row r="138" spans="10:23" x14ac:dyDescent="0.25">
      <c r="J138" s="7" t="s">
        <v>32</v>
      </c>
      <c r="K138" s="7" t="s">
        <v>5</v>
      </c>
      <c r="L138" s="7" t="s">
        <v>9</v>
      </c>
      <c r="M138" s="7" t="s">
        <v>8</v>
      </c>
      <c r="N138" s="13">
        <f t="shared" si="48"/>
        <v>2</v>
      </c>
      <c r="O138" s="13">
        <f t="shared" si="41"/>
        <v>120</v>
      </c>
      <c r="P138" s="13">
        <f t="shared" si="42"/>
        <v>60</v>
      </c>
      <c r="Q138" s="13">
        <f t="shared" si="43"/>
        <v>85</v>
      </c>
      <c r="R138" s="13">
        <f t="shared" si="44"/>
        <v>612000</v>
      </c>
      <c r="S138" s="25">
        <f t="shared" si="49"/>
        <v>6.1200000000000002E-4</v>
      </c>
      <c r="T138" s="25">
        <f t="shared" si="45"/>
        <v>1.224E-3</v>
      </c>
      <c r="U138" s="13">
        <f t="shared" si="46"/>
        <v>1224000</v>
      </c>
      <c r="V138" s="17">
        <f t="shared" si="50"/>
        <v>2.4479999999999999E-4</v>
      </c>
      <c r="W138" s="13">
        <f t="shared" si="47"/>
        <v>1633.9869281045751</v>
      </c>
    </row>
    <row r="139" spans="10:23" x14ac:dyDescent="0.25">
      <c r="J139" s="7" t="s">
        <v>32</v>
      </c>
      <c r="K139" s="7" t="s">
        <v>8</v>
      </c>
      <c r="L139" s="7" t="s">
        <v>9</v>
      </c>
      <c r="M139" s="7" t="s">
        <v>4</v>
      </c>
      <c r="N139" s="13">
        <f t="shared" si="48"/>
        <v>2</v>
      </c>
      <c r="O139" s="13">
        <f t="shared" si="41"/>
        <v>65</v>
      </c>
      <c r="P139" s="13">
        <f t="shared" si="42"/>
        <v>60</v>
      </c>
      <c r="Q139" s="13">
        <f t="shared" si="43"/>
        <v>135</v>
      </c>
      <c r="R139" s="13">
        <f t="shared" si="44"/>
        <v>526500</v>
      </c>
      <c r="S139" s="25">
        <f t="shared" si="49"/>
        <v>5.2649999999999995E-4</v>
      </c>
      <c r="T139" s="25">
        <f t="shared" si="45"/>
        <v>1.0529999999999999E-3</v>
      </c>
      <c r="U139" s="13">
        <f t="shared" si="46"/>
        <v>1053000</v>
      </c>
      <c r="V139" s="17">
        <f t="shared" si="50"/>
        <v>2.106E-4</v>
      </c>
      <c r="W139" s="13">
        <f t="shared" si="47"/>
        <v>1899.3352326685663</v>
      </c>
    </row>
    <row r="140" spans="10:23" x14ac:dyDescent="0.25">
      <c r="J140" s="7" t="s">
        <v>32</v>
      </c>
      <c r="K140" s="7" t="s">
        <v>4</v>
      </c>
      <c r="L140" s="7" t="s">
        <v>9</v>
      </c>
      <c r="M140" s="7" t="s">
        <v>8</v>
      </c>
      <c r="N140" s="13">
        <f t="shared" si="48"/>
        <v>2</v>
      </c>
      <c r="O140" s="13">
        <f t="shared" si="41"/>
        <v>150</v>
      </c>
      <c r="P140" s="13">
        <f t="shared" si="42"/>
        <v>60</v>
      </c>
      <c r="Q140" s="13">
        <f t="shared" si="43"/>
        <v>85</v>
      </c>
      <c r="R140" s="13">
        <f t="shared" si="44"/>
        <v>765000</v>
      </c>
      <c r="S140" s="25">
        <f t="shared" si="49"/>
        <v>7.6499999999999995E-4</v>
      </c>
      <c r="T140" s="25">
        <f t="shared" si="45"/>
        <v>1.5299999999999999E-3</v>
      </c>
      <c r="U140" s="13">
        <f t="shared" si="46"/>
        <v>1530000</v>
      </c>
      <c r="V140" s="17">
        <f t="shared" si="50"/>
        <v>3.0600000000000001E-4</v>
      </c>
      <c r="W140" s="13">
        <f t="shared" si="47"/>
        <v>1307.1895424836603</v>
      </c>
    </row>
    <row r="141" spans="10:23" x14ac:dyDescent="0.25">
      <c r="J141" s="7" t="s">
        <v>32</v>
      </c>
      <c r="K141" s="7" t="s">
        <v>8</v>
      </c>
      <c r="L141" s="7" t="s">
        <v>9</v>
      </c>
      <c r="M141" s="7" t="s">
        <v>3</v>
      </c>
      <c r="N141" s="13">
        <f t="shared" si="48"/>
        <v>2</v>
      </c>
      <c r="O141" s="13">
        <f t="shared" si="41"/>
        <v>65</v>
      </c>
      <c r="P141" s="13">
        <f t="shared" si="42"/>
        <v>60</v>
      </c>
      <c r="Q141" s="13">
        <f t="shared" si="43"/>
        <v>180</v>
      </c>
      <c r="R141" s="13">
        <f t="shared" si="44"/>
        <v>702000</v>
      </c>
      <c r="S141" s="25">
        <f t="shared" si="49"/>
        <v>7.0200000000000004E-4</v>
      </c>
      <c r="T141" s="25">
        <f t="shared" si="45"/>
        <v>1.4040000000000001E-3</v>
      </c>
      <c r="U141" s="13">
        <f t="shared" si="46"/>
        <v>1404000</v>
      </c>
      <c r="V141" s="17">
        <f t="shared" si="50"/>
        <v>2.8079999999999999E-4</v>
      </c>
      <c r="W141" s="13">
        <f t="shared" si="47"/>
        <v>1424.5014245014245</v>
      </c>
    </row>
    <row r="142" spans="10:23" x14ac:dyDescent="0.25">
      <c r="J142" s="7" t="s">
        <v>32</v>
      </c>
      <c r="K142" s="7" t="s">
        <v>3</v>
      </c>
      <c r="L142" s="7" t="s">
        <v>9</v>
      </c>
      <c r="M142" s="7" t="s">
        <v>8</v>
      </c>
      <c r="N142" s="13">
        <f t="shared" si="48"/>
        <v>2</v>
      </c>
      <c r="O142" s="13">
        <f t="shared" si="41"/>
        <v>180</v>
      </c>
      <c r="P142" s="13">
        <f t="shared" si="42"/>
        <v>60</v>
      </c>
      <c r="Q142" s="13">
        <f t="shared" si="43"/>
        <v>85</v>
      </c>
      <c r="R142" s="13">
        <f t="shared" si="44"/>
        <v>918000</v>
      </c>
      <c r="S142" s="25">
        <f t="shared" si="49"/>
        <v>9.1799999999999998E-4</v>
      </c>
      <c r="T142" s="25">
        <f t="shared" si="45"/>
        <v>1.836E-3</v>
      </c>
      <c r="U142" s="13">
        <f t="shared" si="46"/>
        <v>1836000</v>
      </c>
      <c r="V142" s="17">
        <f t="shared" si="50"/>
        <v>3.6719999999999998E-4</v>
      </c>
      <c r="W142" s="13">
        <f t="shared" si="47"/>
        <v>1089.3246187363834</v>
      </c>
    </row>
    <row r="143" spans="10:23" x14ac:dyDescent="0.25">
      <c r="J143" s="7" t="s">
        <v>32</v>
      </c>
      <c r="K143" s="7" t="s">
        <v>8</v>
      </c>
      <c r="L143" s="7" t="s">
        <v>9</v>
      </c>
      <c r="M143" s="7" t="s">
        <v>10</v>
      </c>
      <c r="N143" s="13">
        <f t="shared" si="48"/>
        <v>2</v>
      </c>
      <c r="O143" s="13">
        <f t="shared" si="41"/>
        <v>65</v>
      </c>
      <c r="P143" s="13">
        <f t="shared" si="42"/>
        <v>60</v>
      </c>
      <c r="Q143" s="13">
        <f t="shared" si="43"/>
        <v>80</v>
      </c>
      <c r="R143" s="13">
        <f t="shared" si="44"/>
        <v>312000</v>
      </c>
      <c r="S143" s="25">
        <f t="shared" si="49"/>
        <v>3.1199999999999999E-4</v>
      </c>
      <c r="T143" s="25">
        <f t="shared" si="45"/>
        <v>6.2399999999999999E-4</v>
      </c>
      <c r="U143" s="13">
        <f t="shared" si="46"/>
        <v>624000</v>
      </c>
      <c r="V143" s="17">
        <f t="shared" si="50"/>
        <v>1.248E-4</v>
      </c>
      <c r="W143" s="13">
        <f t="shared" si="47"/>
        <v>3205.1282051282051</v>
      </c>
    </row>
    <row r="144" spans="10:23" x14ac:dyDescent="0.25">
      <c r="J144" s="7" t="s">
        <v>32</v>
      </c>
      <c r="K144" s="7" t="s">
        <v>10</v>
      </c>
      <c r="L144" s="7" t="s">
        <v>9</v>
      </c>
      <c r="M144" s="7" t="s">
        <v>8</v>
      </c>
      <c r="N144" s="13">
        <f t="shared" si="48"/>
        <v>2</v>
      </c>
      <c r="O144" s="13">
        <f t="shared" si="41"/>
        <v>110</v>
      </c>
      <c r="P144" s="13">
        <f t="shared" si="42"/>
        <v>60</v>
      </c>
      <c r="Q144" s="13">
        <f t="shared" si="43"/>
        <v>85</v>
      </c>
      <c r="R144" s="13">
        <f t="shared" si="44"/>
        <v>561000</v>
      </c>
      <c r="S144" s="25">
        <f t="shared" si="49"/>
        <v>5.6099999999999998E-4</v>
      </c>
      <c r="T144" s="25">
        <f t="shared" si="45"/>
        <v>1.122E-3</v>
      </c>
      <c r="U144" s="13">
        <f t="shared" si="46"/>
        <v>1122000</v>
      </c>
      <c r="V144" s="17">
        <f t="shared" si="50"/>
        <v>2.2440000000000001E-4</v>
      </c>
      <c r="W144" s="13">
        <f t="shared" si="47"/>
        <v>1782.5311942959001</v>
      </c>
    </row>
    <row r="145" spans="10:23" x14ac:dyDescent="0.25">
      <c r="J145" s="7" t="s">
        <v>32</v>
      </c>
      <c r="K145" s="7" t="s">
        <v>8</v>
      </c>
      <c r="L145" s="7" t="s">
        <v>9</v>
      </c>
      <c r="M145" s="7" t="s">
        <v>1</v>
      </c>
      <c r="N145" s="13">
        <f t="shared" si="48"/>
        <v>2</v>
      </c>
      <c r="O145" s="13">
        <f t="shared" si="41"/>
        <v>65</v>
      </c>
      <c r="P145" s="13">
        <f t="shared" si="42"/>
        <v>60</v>
      </c>
      <c r="Q145" s="13">
        <f t="shared" si="43"/>
        <v>55</v>
      </c>
      <c r="R145" s="13">
        <f t="shared" si="44"/>
        <v>214500</v>
      </c>
      <c r="S145" s="25">
        <f t="shared" si="49"/>
        <v>2.1450000000000001E-4</v>
      </c>
      <c r="T145" s="25">
        <f t="shared" si="45"/>
        <v>4.2900000000000002E-4</v>
      </c>
      <c r="U145" s="13">
        <f t="shared" si="46"/>
        <v>429000</v>
      </c>
      <c r="V145" s="17">
        <f t="shared" si="50"/>
        <v>8.5799999999999998E-5</v>
      </c>
      <c r="W145" s="13">
        <f t="shared" si="47"/>
        <v>4662.0046620046614</v>
      </c>
    </row>
    <row r="146" spans="10:23" x14ac:dyDescent="0.25">
      <c r="J146" s="7" t="s">
        <v>32</v>
      </c>
      <c r="K146" s="7" t="s">
        <v>1</v>
      </c>
      <c r="L146" s="7" t="s">
        <v>9</v>
      </c>
      <c r="M146" s="7" t="s">
        <v>8</v>
      </c>
      <c r="N146" s="13">
        <f t="shared" si="48"/>
        <v>2</v>
      </c>
      <c r="O146" s="13">
        <f t="shared" si="41"/>
        <v>55</v>
      </c>
      <c r="P146" s="13">
        <f t="shared" si="42"/>
        <v>60</v>
      </c>
      <c r="Q146" s="13">
        <f t="shared" si="43"/>
        <v>85</v>
      </c>
      <c r="R146" s="13">
        <f t="shared" si="44"/>
        <v>280500</v>
      </c>
      <c r="S146" s="25">
        <f t="shared" si="49"/>
        <v>2.8049999999999999E-4</v>
      </c>
      <c r="T146" s="25">
        <f t="shared" si="45"/>
        <v>5.6099999999999998E-4</v>
      </c>
      <c r="U146" s="13">
        <f t="shared" si="46"/>
        <v>561000</v>
      </c>
      <c r="V146" s="17">
        <f t="shared" si="50"/>
        <v>1.122E-4</v>
      </c>
      <c r="W146" s="13">
        <f t="shared" si="47"/>
        <v>3565.0623885918003</v>
      </c>
    </row>
    <row r="147" spans="10:23" x14ac:dyDescent="0.25">
      <c r="J147" s="7" t="s">
        <v>32</v>
      </c>
      <c r="K147" s="7" t="s">
        <v>8</v>
      </c>
      <c r="L147" s="7" t="s">
        <v>7</v>
      </c>
      <c r="M147" s="7" t="s">
        <v>9</v>
      </c>
      <c r="N147" s="13">
        <f t="shared" si="48"/>
        <v>2</v>
      </c>
      <c r="O147" s="13">
        <f t="shared" si="41"/>
        <v>65</v>
      </c>
      <c r="P147" s="13">
        <f t="shared" si="42"/>
        <v>105</v>
      </c>
      <c r="Q147" s="13">
        <f t="shared" si="43"/>
        <v>60</v>
      </c>
      <c r="R147" s="13">
        <f t="shared" si="44"/>
        <v>409500</v>
      </c>
      <c r="S147" s="25">
        <f t="shared" si="49"/>
        <v>4.0949999999999998E-4</v>
      </c>
      <c r="T147" s="25">
        <f t="shared" si="45"/>
        <v>8.1899999999999996E-4</v>
      </c>
      <c r="U147" s="13">
        <f t="shared" si="46"/>
        <v>819000</v>
      </c>
      <c r="V147" s="17">
        <f t="shared" si="50"/>
        <v>1.638E-4</v>
      </c>
      <c r="W147" s="13">
        <f t="shared" si="47"/>
        <v>2442.002442002442</v>
      </c>
    </row>
    <row r="148" spans="10:23" x14ac:dyDescent="0.25">
      <c r="J148" s="7" t="s">
        <v>32</v>
      </c>
      <c r="K148" s="7" t="s">
        <v>7</v>
      </c>
      <c r="L148" s="7" t="s">
        <v>8</v>
      </c>
      <c r="M148" s="7" t="s">
        <v>9</v>
      </c>
      <c r="N148" s="13">
        <f t="shared" si="48"/>
        <v>2</v>
      </c>
      <c r="O148" s="13">
        <f t="shared" si="41"/>
        <v>95</v>
      </c>
      <c r="P148" s="13">
        <f t="shared" si="42"/>
        <v>75</v>
      </c>
      <c r="Q148" s="13">
        <f t="shared" si="43"/>
        <v>60</v>
      </c>
      <c r="R148" s="13">
        <f t="shared" si="44"/>
        <v>427500</v>
      </c>
      <c r="S148" s="25">
        <f t="shared" si="49"/>
        <v>4.2749999999999998E-4</v>
      </c>
      <c r="T148" s="25">
        <f t="shared" si="45"/>
        <v>8.5499999999999997E-4</v>
      </c>
      <c r="U148" s="13">
        <f t="shared" si="46"/>
        <v>855000</v>
      </c>
      <c r="V148" s="17">
        <f t="shared" si="50"/>
        <v>1.7100000000000001E-4</v>
      </c>
      <c r="W148" s="13">
        <f t="shared" si="47"/>
        <v>2339.1812865497077</v>
      </c>
    </row>
    <row r="149" spans="10:23" x14ac:dyDescent="0.25">
      <c r="J149" s="7" t="s">
        <v>32</v>
      </c>
      <c r="K149" s="7" t="s">
        <v>8</v>
      </c>
      <c r="L149" s="7" t="s">
        <v>6</v>
      </c>
      <c r="M149" s="7" t="s">
        <v>9</v>
      </c>
      <c r="N149" s="13">
        <f t="shared" si="48"/>
        <v>2</v>
      </c>
      <c r="O149" s="13">
        <f t="shared" si="41"/>
        <v>65</v>
      </c>
      <c r="P149" s="13">
        <f t="shared" si="42"/>
        <v>90</v>
      </c>
      <c r="Q149" s="13">
        <f t="shared" si="43"/>
        <v>60</v>
      </c>
      <c r="R149" s="13">
        <f t="shared" si="44"/>
        <v>351000</v>
      </c>
      <c r="S149" s="25">
        <f t="shared" si="49"/>
        <v>3.5100000000000002E-4</v>
      </c>
      <c r="T149" s="25">
        <f t="shared" si="45"/>
        <v>7.0200000000000004E-4</v>
      </c>
      <c r="U149" s="13">
        <f t="shared" si="46"/>
        <v>702000</v>
      </c>
      <c r="V149" s="17">
        <f t="shared" si="50"/>
        <v>1.404E-4</v>
      </c>
      <c r="W149" s="13">
        <f t="shared" si="47"/>
        <v>2849.002849002849</v>
      </c>
    </row>
    <row r="150" spans="10:23" x14ac:dyDescent="0.25">
      <c r="J150" s="7" t="s">
        <v>32</v>
      </c>
      <c r="K150" s="7" t="s">
        <v>6</v>
      </c>
      <c r="L150" s="7" t="s">
        <v>8</v>
      </c>
      <c r="M150" s="7" t="s">
        <v>9</v>
      </c>
      <c r="N150" s="13">
        <f t="shared" si="48"/>
        <v>2</v>
      </c>
      <c r="O150" s="13">
        <f t="shared" si="41"/>
        <v>100</v>
      </c>
      <c r="P150" s="13">
        <f t="shared" si="42"/>
        <v>75</v>
      </c>
      <c r="Q150" s="13">
        <f t="shared" si="43"/>
        <v>60</v>
      </c>
      <c r="R150" s="13">
        <f t="shared" si="44"/>
        <v>450000</v>
      </c>
      <c r="S150" s="25">
        <f t="shared" si="49"/>
        <v>4.4999999999999999E-4</v>
      </c>
      <c r="T150" s="25">
        <f t="shared" si="45"/>
        <v>8.9999999999999998E-4</v>
      </c>
      <c r="U150" s="13">
        <f t="shared" si="46"/>
        <v>900000</v>
      </c>
      <c r="V150" s="17">
        <f t="shared" si="50"/>
        <v>1.8000000000000001E-4</v>
      </c>
      <c r="W150" s="13">
        <f t="shared" si="47"/>
        <v>2222.2222222222222</v>
      </c>
    </row>
    <row r="151" spans="10:23" x14ac:dyDescent="0.25">
      <c r="J151" s="7" t="s">
        <v>32</v>
      </c>
      <c r="K151" s="7" t="s">
        <v>8</v>
      </c>
      <c r="L151" s="7" t="s">
        <v>5</v>
      </c>
      <c r="M151" s="7" t="s">
        <v>9</v>
      </c>
      <c r="N151" s="13">
        <f t="shared" si="48"/>
        <v>2</v>
      </c>
      <c r="O151" s="13">
        <f t="shared" si="41"/>
        <v>65</v>
      </c>
      <c r="P151" s="13">
        <f t="shared" si="42"/>
        <v>110</v>
      </c>
      <c r="Q151" s="13">
        <f t="shared" si="43"/>
        <v>60</v>
      </c>
      <c r="R151" s="13">
        <f t="shared" si="44"/>
        <v>429000</v>
      </c>
      <c r="S151" s="25">
        <f t="shared" si="49"/>
        <v>4.2900000000000002E-4</v>
      </c>
      <c r="T151" s="25">
        <f t="shared" si="45"/>
        <v>8.5800000000000004E-4</v>
      </c>
      <c r="U151" s="13">
        <f t="shared" si="46"/>
        <v>858000</v>
      </c>
      <c r="V151" s="17">
        <f t="shared" si="50"/>
        <v>1.716E-4</v>
      </c>
      <c r="W151" s="13">
        <f t="shared" si="47"/>
        <v>2331.0023310023307</v>
      </c>
    </row>
    <row r="152" spans="10:23" x14ac:dyDescent="0.25">
      <c r="J152" s="7" t="s">
        <v>32</v>
      </c>
      <c r="K152" s="7" t="s">
        <v>5</v>
      </c>
      <c r="L152" s="7" t="s">
        <v>8</v>
      </c>
      <c r="M152" s="7" t="s">
        <v>9</v>
      </c>
      <c r="N152" s="13">
        <f t="shared" si="48"/>
        <v>2</v>
      </c>
      <c r="O152" s="13">
        <f t="shared" si="41"/>
        <v>120</v>
      </c>
      <c r="P152" s="13">
        <f t="shared" si="42"/>
        <v>75</v>
      </c>
      <c r="Q152" s="13">
        <f t="shared" si="43"/>
        <v>60</v>
      </c>
      <c r="R152" s="13">
        <f t="shared" si="44"/>
        <v>540000</v>
      </c>
      <c r="S152" s="25">
        <f t="shared" si="49"/>
        <v>5.4000000000000001E-4</v>
      </c>
      <c r="T152" s="25">
        <f t="shared" si="45"/>
        <v>1.08E-3</v>
      </c>
      <c r="U152" s="13">
        <f t="shared" si="46"/>
        <v>1080000</v>
      </c>
      <c r="V152" s="17">
        <f t="shared" si="50"/>
        <v>2.1599999999999999E-4</v>
      </c>
      <c r="W152" s="13">
        <f t="shared" si="47"/>
        <v>1851.8518518518517</v>
      </c>
    </row>
    <row r="153" spans="10:23" x14ac:dyDescent="0.25">
      <c r="J153" s="7" t="s">
        <v>32</v>
      </c>
      <c r="K153" s="7" t="s">
        <v>8</v>
      </c>
      <c r="L153" s="7" t="s">
        <v>4</v>
      </c>
      <c r="M153" s="7" t="s">
        <v>9</v>
      </c>
      <c r="N153" s="13">
        <f t="shared" si="48"/>
        <v>2</v>
      </c>
      <c r="O153" s="13">
        <f t="shared" si="41"/>
        <v>65</v>
      </c>
      <c r="P153" s="13">
        <f t="shared" si="42"/>
        <v>140</v>
      </c>
      <c r="Q153" s="13">
        <f t="shared" si="43"/>
        <v>60</v>
      </c>
      <c r="R153" s="13">
        <f t="shared" si="44"/>
        <v>546000</v>
      </c>
      <c r="S153" s="25">
        <f t="shared" si="49"/>
        <v>5.4600000000000004E-4</v>
      </c>
      <c r="T153" s="25">
        <f t="shared" si="45"/>
        <v>1.0920000000000001E-3</v>
      </c>
      <c r="U153" s="13">
        <f t="shared" si="46"/>
        <v>1092000</v>
      </c>
      <c r="V153" s="17">
        <f t="shared" si="50"/>
        <v>2.184E-4</v>
      </c>
      <c r="W153" s="13">
        <f t="shared" si="47"/>
        <v>1831.5018315018312</v>
      </c>
    </row>
    <row r="154" spans="10:23" x14ac:dyDescent="0.25">
      <c r="J154" s="7" t="s">
        <v>32</v>
      </c>
      <c r="K154" s="7" t="s">
        <v>4</v>
      </c>
      <c r="L154" s="7" t="s">
        <v>8</v>
      </c>
      <c r="M154" s="7" t="s">
        <v>9</v>
      </c>
      <c r="N154" s="13">
        <f t="shared" si="48"/>
        <v>2</v>
      </c>
      <c r="O154" s="13">
        <f t="shared" si="41"/>
        <v>150</v>
      </c>
      <c r="P154" s="13">
        <f t="shared" si="42"/>
        <v>75</v>
      </c>
      <c r="Q154" s="13">
        <f t="shared" si="43"/>
        <v>60</v>
      </c>
      <c r="R154" s="13">
        <f t="shared" si="44"/>
        <v>675000</v>
      </c>
      <c r="S154" s="25">
        <f t="shared" si="49"/>
        <v>6.7500000000000004E-4</v>
      </c>
      <c r="T154" s="25">
        <f t="shared" si="45"/>
        <v>1.3500000000000001E-3</v>
      </c>
      <c r="U154" s="13">
        <f t="shared" si="46"/>
        <v>1350000</v>
      </c>
      <c r="V154" s="17">
        <f t="shared" si="50"/>
        <v>2.7E-4</v>
      </c>
      <c r="W154" s="13">
        <f t="shared" si="47"/>
        <v>1481.4814814814813</v>
      </c>
    </row>
    <row r="155" spans="10:23" x14ac:dyDescent="0.25">
      <c r="J155" s="7" t="s">
        <v>32</v>
      </c>
      <c r="K155" s="7" t="s">
        <v>8</v>
      </c>
      <c r="L155" s="7" t="s">
        <v>3</v>
      </c>
      <c r="M155" s="7" t="s">
        <v>9</v>
      </c>
      <c r="N155" s="13">
        <f t="shared" si="48"/>
        <v>2</v>
      </c>
      <c r="O155" s="13">
        <f t="shared" si="41"/>
        <v>65</v>
      </c>
      <c r="P155" s="13">
        <f t="shared" si="42"/>
        <v>190</v>
      </c>
      <c r="Q155" s="13">
        <f t="shared" si="43"/>
        <v>60</v>
      </c>
      <c r="R155" s="13">
        <f t="shared" si="44"/>
        <v>741000</v>
      </c>
      <c r="S155" s="25">
        <f t="shared" si="49"/>
        <v>7.4100000000000001E-4</v>
      </c>
      <c r="T155" s="25">
        <f t="shared" si="45"/>
        <v>1.482E-3</v>
      </c>
      <c r="U155" s="13">
        <f t="shared" si="46"/>
        <v>1482000</v>
      </c>
      <c r="V155" s="17">
        <f t="shared" si="50"/>
        <v>2.9639999999999999E-4</v>
      </c>
      <c r="W155" s="13">
        <f t="shared" si="47"/>
        <v>1349.5276653171391</v>
      </c>
    </row>
    <row r="156" spans="10:23" x14ac:dyDescent="0.25">
      <c r="J156" s="7" t="s">
        <v>32</v>
      </c>
      <c r="K156" s="7" t="s">
        <v>3</v>
      </c>
      <c r="L156" s="7" t="s">
        <v>8</v>
      </c>
      <c r="M156" s="7" t="s">
        <v>9</v>
      </c>
      <c r="N156" s="13">
        <f t="shared" si="48"/>
        <v>2</v>
      </c>
      <c r="O156" s="13">
        <f t="shared" si="41"/>
        <v>180</v>
      </c>
      <c r="P156" s="13">
        <f t="shared" si="42"/>
        <v>75</v>
      </c>
      <c r="Q156" s="13">
        <f t="shared" si="43"/>
        <v>60</v>
      </c>
      <c r="R156" s="13">
        <f t="shared" si="44"/>
        <v>810000</v>
      </c>
      <c r="S156" s="25">
        <f t="shared" si="49"/>
        <v>8.0999999999999996E-4</v>
      </c>
      <c r="T156" s="25">
        <f t="shared" si="45"/>
        <v>1.6199999999999999E-3</v>
      </c>
      <c r="U156" s="13">
        <f t="shared" si="46"/>
        <v>1620000</v>
      </c>
      <c r="V156" s="17">
        <f t="shared" si="50"/>
        <v>3.2400000000000001E-4</v>
      </c>
      <c r="W156" s="13">
        <f t="shared" si="47"/>
        <v>1234.5679012345679</v>
      </c>
    </row>
    <row r="157" spans="10:23" x14ac:dyDescent="0.25">
      <c r="J157" s="7" t="s">
        <v>32</v>
      </c>
      <c r="K157" s="7" t="s">
        <v>8</v>
      </c>
      <c r="L157" s="7" t="s">
        <v>10</v>
      </c>
      <c r="M157" s="7" t="s">
        <v>9</v>
      </c>
      <c r="N157" s="13">
        <f t="shared" si="48"/>
        <v>2</v>
      </c>
      <c r="O157" s="13">
        <f t="shared" si="41"/>
        <v>65</v>
      </c>
      <c r="P157" s="13">
        <f t="shared" si="42"/>
        <v>109</v>
      </c>
      <c r="Q157" s="13">
        <f t="shared" si="43"/>
        <v>60</v>
      </c>
      <c r="R157" s="13">
        <f t="shared" si="44"/>
        <v>425100</v>
      </c>
      <c r="S157" s="25">
        <f t="shared" si="49"/>
        <v>4.2509999999999998E-4</v>
      </c>
      <c r="T157" s="25">
        <f t="shared" si="45"/>
        <v>8.5019999999999996E-4</v>
      </c>
      <c r="U157" s="13">
        <f t="shared" si="46"/>
        <v>850200</v>
      </c>
      <c r="V157" s="17">
        <f t="shared" si="50"/>
        <v>1.7003999999999999E-4</v>
      </c>
      <c r="W157" s="13">
        <f t="shared" si="47"/>
        <v>2352.3876734885912</v>
      </c>
    </row>
    <row r="158" spans="10:23" x14ac:dyDescent="0.25">
      <c r="J158" s="7" t="s">
        <v>32</v>
      </c>
      <c r="K158" s="7" t="s">
        <v>10</v>
      </c>
      <c r="L158" s="7" t="s">
        <v>8</v>
      </c>
      <c r="M158" s="7" t="s">
        <v>9</v>
      </c>
      <c r="N158" s="13">
        <f t="shared" si="48"/>
        <v>2</v>
      </c>
      <c r="O158" s="13">
        <f t="shared" si="41"/>
        <v>110</v>
      </c>
      <c r="P158" s="13">
        <f t="shared" si="42"/>
        <v>75</v>
      </c>
      <c r="Q158" s="13">
        <f t="shared" si="43"/>
        <v>60</v>
      </c>
      <c r="R158" s="13">
        <f t="shared" si="44"/>
        <v>495000</v>
      </c>
      <c r="S158" s="25">
        <f t="shared" si="49"/>
        <v>4.95E-4</v>
      </c>
      <c r="T158" s="25">
        <f t="shared" si="45"/>
        <v>9.8999999999999999E-4</v>
      </c>
      <c r="U158" s="13">
        <f t="shared" si="46"/>
        <v>990000</v>
      </c>
      <c r="V158" s="17">
        <f t="shared" si="50"/>
        <v>1.9799999999999999E-4</v>
      </c>
      <c r="W158" s="13">
        <f t="shared" si="47"/>
        <v>2020.2020202020203</v>
      </c>
    </row>
    <row r="159" spans="10:23" x14ac:dyDescent="0.25">
      <c r="J159" s="7" t="s">
        <v>32</v>
      </c>
      <c r="K159" s="7" t="s">
        <v>8</v>
      </c>
      <c r="L159" s="7" t="s">
        <v>1</v>
      </c>
      <c r="M159" s="7" t="s">
        <v>9</v>
      </c>
      <c r="N159" s="13">
        <f t="shared" si="48"/>
        <v>2</v>
      </c>
      <c r="O159" s="13">
        <f t="shared" si="41"/>
        <v>65</v>
      </c>
      <c r="P159" s="13">
        <f t="shared" si="42"/>
        <v>55</v>
      </c>
      <c r="Q159" s="13">
        <f t="shared" si="43"/>
        <v>60</v>
      </c>
      <c r="R159" s="13">
        <f t="shared" si="44"/>
        <v>214500</v>
      </c>
      <c r="S159" s="25">
        <f t="shared" si="49"/>
        <v>2.1450000000000001E-4</v>
      </c>
      <c r="T159" s="25">
        <f t="shared" si="45"/>
        <v>4.2900000000000002E-4</v>
      </c>
      <c r="U159" s="13">
        <f t="shared" si="46"/>
        <v>429000</v>
      </c>
      <c r="V159" s="17">
        <f t="shared" si="50"/>
        <v>8.5799999999999998E-5</v>
      </c>
      <c r="W159" s="13">
        <f t="shared" si="47"/>
        <v>4662.0046620046614</v>
      </c>
    </row>
    <row r="160" spans="10:23" x14ac:dyDescent="0.25">
      <c r="J160" s="7" t="s">
        <v>32</v>
      </c>
      <c r="K160" s="7" t="s">
        <v>1</v>
      </c>
      <c r="L160" s="7" t="s">
        <v>8</v>
      </c>
      <c r="M160" s="7" t="s">
        <v>9</v>
      </c>
      <c r="N160" s="13">
        <f t="shared" si="48"/>
        <v>2</v>
      </c>
      <c r="O160" s="13">
        <f t="shared" si="41"/>
        <v>55</v>
      </c>
      <c r="P160" s="13">
        <f t="shared" si="42"/>
        <v>75</v>
      </c>
      <c r="Q160" s="13">
        <f t="shared" si="43"/>
        <v>60</v>
      </c>
      <c r="R160" s="13">
        <f t="shared" si="44"/>
        <v>247500</v>
      </c>
      <c r="S160" s="25">
        <f t="shared" si="49"/>
        <v>2.475E-4</v>
      </c>
      <c r="T160" s="25">
        <f t="shared" si="45"/>
        <v>4.95E-4</v>
      </c>
      <c r="U160" s="13">
        <f t="shared" si="46"/>
        <v>495000</v>
      </c>
      <c r="V160" s="17">
        <f t="shared" si="50"/>
        <v>9.8999999999999994E-5</v>
      </c>
      <c r="W160" s="13">
        <f t="shared" si="47"/>
        <v>4040.4040404040406</v>
      </c>
    </row>
    <row r="161" spans="10:23" x14ac:dyDescent="0.25">
      <c r="J161" s="7"/>
      <c r="K161" s="7"/>
      <c r="L161" s="7"/>
      <c r="M161" s="7"/>
      <c r="N161" s="13"/>
      <c r="O161" s="13"/>
      <c r="P161" s="13"/>
      <c r="Q161" s="13"/>
      <c r="R161" s="13"/>
      <c r="S161" s="25"/>
      <c r="T161" s="25"/>
      <c r="U161" s="13"/>
      <c r="V161" s="17"/>
      <c r="W161" s="13"/>
    </row>
    <row r="162" spans="10:23" x14ac:dyDescent="0.25">
      <c r="J162" s="7" t="s">
        <v>32</v>
      </c>
      <c r="K162" s="7" t="s">
        <v>9</v>
      </c>
      <c r="L162" s="7" t="s">
        <v>7</v>
      </c>
      <c r="M162" s="7" t="s">
        <v>6</v>
      </c>
      <c r="N162" s="13">
        <f t="shared" si="48"/>
        <v>2</v>
      </c>
      <c r="O162" s="13">
        <f t="shared" ref="O162:O197" si="51">VLOOKUP(K162, $A$2:$D$15, 2, FALSE)</f>
        <v>60</v>
      </c>
      <c r="P162" s="13">
        <f t="shared" ref="P162:P197" si="52">VLOOKUP(L162, $A$2:$D$15, 3, FALSE)</f>
        <v>105</v>
      </c>
      <c r="Q162" s="13">
        <f t="shared" ref="Q162:Q197" si="53">VLOOKUP(M162, $A$2:$D$15, 4, FALSE)</f>
        <v>100</v>
      </c>
      <c r="R162" s="13">
        <f t="shared" ref="R162:R197" si="54">O162*P162*Q162</f>
        <v>630000</v>
      </c>
      <c r="S162" s="25">
        <f t="shared" si="49"/>
        <v>6.3000000000000003E-4</v>
      </c>
      <c r="T162" s="25">
        <f t="shared" ref="T162:T197" si="55">N162*S162</f>
        <v>1.2600000000000001E-3</v>
      </c>
      <c r="U162" s="13">
        <f t="shared" ref="U162:U197" si="56">N162*R162</f>
        <v>1260000</v>
      </c>
      <c r="V162" s="17">
        <f t="shared" si="50"/>
        <v>2.52E-4</v>
      </c>
      <c r="W162" s="13">
        <f t="shared" ref="W162:W197" si="57">1/S162</f>
        <v>1587.3015873015872</v>
      </c>
    </row>
    <row r="163" spans="10:23" x14ac:dyDescent="0.25">
      <c r="J163" s="7" t="s">
        <v>32</v>
      </c>
      <c r="K163" s="7" t="s">
        <v>9</v>
      </c>
      <c r="L163" s="7" t="s">
        <v>6</v>
      </c>
      <c r="M163" s="7" t="s">
        <v>7</v>
      </c>
      <c r="N163" s="13">
        <f t="shared" si="48"/>
        <v>2</v>
      </c>
      <c r="O163" s="13">
        <f t="shared" si="51"/>
        <v>60</v>
      </c>
      <c r="P163" s="13">
        <f t="shared" si="52"/>
        <v>90</v>
      </c>
      <c r="Q163" s="13">
        <f t="shared" si="53"/>
        <v>120</v>
      </c>
      <c r="R163" s="13">
        <f t="shared" si="54"/>
        <v>648000</v>
      </c>
      <c r="S163" s="25">
        <f t="shared" si="49"/>
        <v>6.4800000000000003E-4</v>
      </c>
      <c r="T163" s="25">
        <f t="shared" si="55"/>
        <v>1.2960000000000001E-3</v>
      </c>
      <c r="U163" s="13">
        <f t="shared" si="56"/>
        <v>1296000</v>
      </c>
      <c r="V163" s="17">
        <f t="shared" si="50"/>
        <v>2.5920000000000001E-4</v>
      </c>
      <c r="W163" s="13">
        <f t="shared" si="57"/>
        <v>1543.2098765432097</v>
      </c>
    </row>
    <row r="164" spans="10:23" x14ac:dyDescent="0.25">
      <c r="J164" s="7" t="s">
        <v>32</v>
      </c>
      <c r="K164" s="7" t="s">
        <v>9</v>
      </c>
      <c r="L164" s="7" t="s">
        <v>7</v>
      </c>
      <c r="M164" s="7" t="s">
        <v>5</v>
      </c>
      <c r="N164" s="13">
        <f t="shared" si="48"/>
        <v>2</v>
      </c>
      <c r="O164" s="13">
        <f t="shared" si="51"/>
        <v>60</v>
      </c>
      <c r="P164" s="13">
        <f t="shared" si="52"/>
        <v>105</v>
      </c>
      <c r="Q164" s="13">
        <f t="shared" si="53"/>
        <v>115</v>
      </c>
      <c r="R164" s="13">
        <f t="shared" si="54"/>
        <v>724500</v>
      </c>
      <c r="S164" s="25">
        <f t="shared" si="49"/>
        <v>7.2449999999999999E-4</v>
      </c>
      <c r="T164" s="25">
        <f t="shared" si="55"/>
        <v>1.449E-3</v>
      </c>
      <c r="U164" s="13">
        <f t="shared" si="56"/>
        <v>1449000</v>
      </c>
      <c r="V164" s="17">
        <f t="shared" si="50"/>
        <v>2.898E-4</v>
      </c>
      <c r="W164" s="13">
        <f t="shared" si="57"/>
        <v>1380.2622498274673</v>
      </c>
    </row>
    <row r="165" spans="10:23" x14ac:dyDescent="0.25">
      <c r="J165" s="7" t="s">
        <v>32</v>
      </c>
      <c r="K165" s="7" t="s">
        <v>9</v>
      </c>
      <c r="L165" s="7" t="s">
        <v>5</v>
      </c>
      <c r="M165" s="7" t="s">
        <v>7</v>
      </c>
      <c r="N165" s="13">
        <f t="shared" si="48"/>
        <v>2</v>
      </c>
      <c r="O165" s="13">
        <f t="shared" si="51"/>
        <v>60</v>
      </c>
      <c r="P165" s="13">
        <f t="shared" si="52"/>
        <v>110</v>
      </c>
      <c r="Q165" s="13">
        <f t="shared" si="53"/>
        <v>120</v>
      </c>
      <c r="R165" s="13">
        <f t="shared" si="54"/>
        <v>792000</v>
      </c>
      <c r="S165" s="25">
        <f t="shared" si="49"/>
        <v>7.9199999999999995E-4</v>
      </c>
      <c r="T165" s="25">
        <f t="shared" si="55"/>
        <v>1.5839999999999999E-3</v>
      </c>
      <c r="U165" s="13">
        <f t="shared" si="56"/>
        <v>1584000</v>
      </c>
      <c r="V165" s="17">
        <f t="shared" si="50"/>
        <v>3.168E-4</v>
      </c>
      <c r="W165" s="13">
        <f t="shared" si="57"/>
        <v>1262.6262626262628</v>
      </c>
    </row>
    <row r="166" spans="10:23" x14ac:dyDescent="0.25">
      <c r="J166" s="7" t="s">
        <v>32</v>
      </c>
      <c r="K166" s="7" t="s">
        <v>9</v>
      </c>
      <c r="L166" s="7" t="s">
        <v>7</v>
      </c>
      <c r="M166" s="7" t="s">
        <v>4</v>
      </c>
      <c r="N166" s="13">
        <f t="shared" si="48"/>
        <v>2</v>
      </c>
      <c r="O166" s="13">
        <f t="shared" si="51"/>
        <v>60</v>
      </c>
      <c r="P166" s="13">
        <f t="shared" si="52"/>
        <v>105</v>
      </c>
      <c r="Q166" s="13">
        <f t="shared" si="53"/>
        <v>135</v>
      </c>
      <c r="R166" s="13">
        <f t="shared" si="54"/>
        <v>850500</v>
      </c>
      <c r="S166" s="25">
        <f t="shared" si="49"/>
        <v>8.5050000000000002E-4</v>
      </c>
      <c r="T166" s="25">
        <f t="shared" si="55"/>
        <v>1.701E-3</v>
      </c>
      <c r="U166" s="13">
        <f t="shared" si="56"/>
        <v>1701000</v>
      </c>
      <c r="V166" s="17">
        <f t="shared" si="50"/>
        <v>3.4019999999999998E-4</v>
      </c>
      <c r="W166" s="13">
        <f t="shared" si="57"/>
        <v>1175.7789535567313</v>
      </c>
    </row>
    <row r="167" spans="10:23" x14ac:dyDescent="0.25">
      <c r="J167" s="7" t="s">
        <v>32</v>
      </c>
      <c r="K167" s="7" t="s">
        <v>9</v>
      </c>
      <c r="L167" s="7" t="s">
        <v>4</v>
      </c>
      <c r="M167" s="7" t="s">
        <v>7</v>
      </c>
      <c r="N167" s="13">
        <f t="shared" si="48"/>
        <v>2</v>
      </c>
      <c r="O167" s="13">
        <f t="shared" si="51"/>
        <v>60</v>
      </c>
      <c r="P167" s="13">
        <f t="shared" si="52"/>
        <v>140</v>
      </c>
      <c r="Q167" s="13">
        <f t="shared" si="53"/>
        <v>120</v>
      </c>
      <c r="R167" s="13">
        <f t="shared" si="54"/>
        <v>1008000</v>
      </c>
      <c r="S167" s="25">
        <f t="shared" si="49"/>
        <v>1.008E-3</v>
      </c>
      <c r="T167" s="25">
        <f t="shared" si="55"/>
        <v>2.016E-3</v>
      </c>
      <c r="U167" s="13">
        <f t="shared" si="56"/>
        <v>2016000</v>
      </c>
      <c r="V167" s="17">
        <f t="shared" si="50"/>
        <v>4.0319999999999999E-4</v>
      </c>
      <c r="W167" s="13">
        <f t="shared" si="57"/>
        <v>992.06349206349205</v>
      </c>
    </row>
    <row r="168" spans="10:23" x14ac:dyDescent="0.25">
      <c r="J168" s="7" t="s">
        <v>32</v>
      </c>
      <c r="K168" s="7" t="s">
        <v>9</v>
      </c>
      <c r="L168" s="7" t="s">
        <v>7</v>
      </c>
      <c r="M168" s="7" t="s">
        <v>3</v>
      </c>
      <c r="N168" s="13">
        <f t="shared" si="48"/>
        <v>2</v>
      </c>
      <c r="O168" s="13">
        <f t="shared" si="51"/>
        <v>60</v>
      </c>
      <c r="P168" s="13">
        <f t="shared" si="52"/>
        <v>105</v>
      </c>
      <c r="Q168" s="13">
        <f t="shared" si="53"/>
        <v>180</v>
      </c>
      <c r="R168" s="13">
        <f t="shared" si="54"/>
        <v>1134000</v>
      </c>
      <c r="S168" s="25">
        <f t="shared" si="49"/>
        <v>1.134E-3</v>
      </c>
      <c r="T168" s="25">
        <f t="shared" si="55"/>
        <v>2.2680000000000001E-3</v>
      </c>
      <c r="U168" s="13">
        <f t="shared" si="56"/>
        <v>2268000</v>
      </c>
      <c r="V168" s="17">
        <f t="shared" si="50"/>
        <v>4.5360000000000002E-4</v>
      </c>
      <c r="W168" s="13">
        <f t="shared" si="57"/>
        <v>881.83421516754845</v>
      </c>
    </row>
    <row r="169" spans="10:23" x14ac:dyDescent="0.25">
      <c r="J169" s="7" t="s">
        <v>32</v>
      </c>
      <c r="K169" s="7" t="s">
        <v>9</v>
      </c>
      <c r="L169" s="7" t="s">
        <v>3</v>
      </c>
      <c r="M169" s="7" t="s">
        <v>7</v>
      </c>
      <c r="N169" s="13">
        <f t="shared" si="48"/>
        <v>2</v>
      </c>
      <c r="O169" s="13">
        <f t="shared" si="51"/>
        <v>60</v>
      </c>
      <c r="P169" s="13">
        <f t="shared" si="52"/>
        <v>190</v>
      </c>
      <c r="Q169" s="13">
        <f t="shared" si="53"/>
        <v>120</v>
      </c>
      <c r="R169" s="13">
        <f t="shared" si="54"/>
        <v>1368000</v>
      </c>
      <c r="S169" s="25">
        <f t="shared" si="49"/>
        <v>1.3680000000000001E-3</v>
      </c>
      <c r="T169" s="25">
        <f t="shared" si="55"/>
        <v>2.7360000000000002E-3</v>
      </c>
      <c r="U169" s="13">
        <f t="shared" si="56"/>
        <v>2736000</v>
      </c>
      <c r="V169" s="17">
        <f t="shared" si="50"/>
        <v>5.4719999999999997E-4</v>
      </c>
      <c r="W169" s="13">
        <f t="shared" si="57"/>
        <v>730.9941520467836</v>
      </c>
    </row>
    <row r="170" spans="10:23" x14ac:dyDescent="0.25">
      <c r="J170" s="7" t="s">
        <v>32</v>
      </c>
      <c r="K170" s="7" t="s">
        <v>9</v>
      </c>
      <c r="L170" s="7" t="s">
        <v>7</v>
      </c>
      <c r="M170" s="7" t="s">
        <v>10</v>
      </c>
      <c r="N170" s="13">
        <f t="shared" si="48"/>
        <v>2</v>
      </c>
      <c r="O170" s="13">
        <f t="shared" si="51"/>
        <v>60</v>
      </c>
      <c r="P170" s="13">
        <f t="shared" si="52"/>
        <v>105</v>
      </c>
      <c r="Q170" s="13">
        <f t="shared" si="53"/>
        <v>80</v>
      </c>
      <c r="R170" s="13">
        <f t="shared" si="54"/>
        <v>504000</v>
      </c>
      <c r="S170" s="25">
        <f t="shared" si="49"/>
        <v>5.04E-4</v>
      </c>
      <c r="T170" s="25">
        <f t="shared" si="55"/>
        <v>1.008E-3</v>
      </c>
      <c r="U170" s="13">
        <f t="shared" si="56"/>
        <v>1008000</v>
      </c>
      <c r="V170" s="17">
        <f t="shared" si="50"/>
        <v>2.0159999999999999E-4</v>
      </c>
      <c r="W170" s="13">
        <f t="shared" si="57"/>
        <v>1984.1269841269841</v>
      </c>
    </row>
    <row r="171" spans="10:23" x14ac:dyDescent="0.25">
      <c r="J171" s="7" t="s">
        <v>32</v>
      </c>
      <c r="K171" s="7" t="s">
        <v>9</v>
      </c>
      <c r="L171" s="7" t="s">
        <v>10</v>
      </c>
      <c r="M171" s="7" t="s">
        <v>7</v>
      </c>
      <c r="N171" s="13">
        <f t="shared" si="48"/>
        <v>2</v>
      </c>
      <c r="O171" s="13">
        <f t="shared" si="51"/>
        <v>60</v>
      </c>
      <c r="P171" s="13">
        <f t="shared" si="52"/>
        <v>109</v>
      </c>
      <c r="Q171" s="13">
        <f t="shared" si="53"/>
        <v>120</v>
      </c>
      <c r="R171" s="13">
        <f t="shared" si="54"/>
        <v>784800</v>
      </c>
      <c r="S171" s="25">
        <f t="shared" si="49"/>
        <v>7.8479999999999999E-4</v>
      </c>
      <c r="T171" s="25">
        <f t="shared" si="55"/>
        <v>1.5696E-3</v>
      </c>
      <c r="U171" s="13">
        <f t="shared" si="56"/>
        <v>1569600</v>
      </c>
      <c r="V171" s="17">
        <f t="shared" si="50"/>
        <v>3.1391999999999998E-4</v>
      </c>
      <c r="W171" s="13">
        <f t="shared" si="57"/>
        <v>1274.20998980632</v>
      </c>
    </row>
    <row r="172" spans="10:23" x14ac:dyDescent="0.25">
      <c r="J172" s="7" t="s">
        <v>32</v>
      </c>
      <c r="K172" s="7" t="s">
        <v>9</v>
      </c>
      <c r="L172" s="7" t="s">
        <v>7</v>
      </c>
      <c r="M172" s="7" t="s">
        <v>1</v>
      </c>
      <c r="N172" s="13">
        <f t="shared" si="48"/>
        <v>2</v>
      </c>
      <c r="O172" s="13">
        <f t="shared" si="51"/>
        <v>60</v>
      </c>
      <c r="P172" s="13">
        <f t="shared" si="52"/>
        <v>105</v>
      </c>
      <c r="Q172" s="13">
        <f t="shared" si="53"/>
        <v>55</v>
      </c>
      <c r="R172" s="13">
        <f t="shared" si="54"/>
        <v>346500</v>
      </c>
      <c r="S172" s="25">
        <f t="shared" si="49"/>
        <v>3.4650000000000002E-4</v>
      </c>
      <c r="T172" s="25">
        <f t="shared" si="55"/>
        <v>6.9300000000000004E-4</v>
      </c>
      <c r="U172" s="13">
        <f t="shared" si="56"/>
        <v>693000</v>
      </c>
      <c r="V172" s="17">
        <f t="shared" si="50"/>
        <v>1.3860000000000001E-4</v>
      </c>
      <c r="W172" s="13">
        <f t="shared" si="57"/>
        <v>2886.002886002886</v>
      </c>
    </row>
    <row r="173" spans="10:23" x14ac:dyDescent="0.25">
      <c r="J173" s="7" t="s">
        <v>32</v>
      </c>
      <c r="K173" s="7" t="s">
        <v>9</v>
      </c>
      <c r="L173" s="7" t="s">
        <v>1</v>
      </c>
      <c r="M173" s="7" t="s">
        <v>7</v>
      </c>
      <c r="N173" s="13">
        <f t="shared" si="48"/>
        <v>2</v>
      </c>
      <c r="O173" s="13">
        <f t="shared" si="51"/>
        <v>60</v>
      </c>
      <c r="P173" s="13">
        <f t="shared" si="52"/>
        <v>55</v>
      </c>
      <c r="Q173" s="13">
        <f t="shared" si="53"/>
        <v>120</v>
      </c>
      <c r="R173" s="13">
        <f t="shared" si="54"/>
        <v>396000</v>
      </c>
      <c r="S173" s="25">
        <f t="shared" si="49"/>
        <v>3.9599999999999998E-4</v>
      </c>
      <c r="T173" s="25">
        <f t="shared" si="55"/>
        <v>7.9199999999999995E-4</v>
      </c>
      <c r="U173" s="13">
        <f t="shared" si="56"/>
        <v>792000</v>
      </c>
      <c r="V173" s="17">
        <f t="shared" si="50"/>
        <v>1.584E-4</v>
      </c>
      <c r="W173" s="13">
        <f t="shared" si="57"/>
        <v>2525.2525252525256</v>
      </c>
    </row>
    <row r="174" spans="10:23" x14ac:dyDescent="0.25">
      <c r="J174" s="7" t="s">
        <v>32</v>
      </c>
      <c r="K174" s="7" t="s">
        <v>7</v>
      </c>
      <c r="L174" s="7" t="s">
        <v>9</v>
      </c>
      <c r="M174" s="7" t="s">
        <v>6</v>
      </c>
      <c r="N174" s="13">
        <f t="shared" si="48"/>
        <v>2</v>
      </c>
      <c r="O174" s="13">
        <f t="shared" si="51"/>
        <v>95</v>
      </c>
      <c r="P174" s="13">
        <f t="shared" si="52"/>
        <v>60</v>
      </c>
      <c r="Q174" s="13">
        <f t="shared" si="53"/>
        <v>100</v>
      </c>
      <c r="R174" s="13">
        <f t="shared" si="54"/>
        <v>570000</v>
      </c>
      <c r="S174" s="25">
        <f t="shared" si="49"/>
        <v>5.6999999999999998E-4</v>
      </c>
      <c r="T174" s="25">
        <f t="shared" si="55"/>
        <v>1.14E-3</v>
      </c>
      <c r="U174" s="13">
        <f t="shared" si="56"/>
        <v>1140000</v>
      </c>
      <c r="V174" s="17">
        <f t="shared" si="50"/>
        <v>2.2800000000000001E-4</v>
      </c>
      <c r="W174" s="13">
        <f t="shared" si="57"/>
        <v>1754.3859649122808</v>
      </c>
    </row>
    <row r="175" spans="10:23" x14ac:dyDescent="0.25">
      <c r="J175" s="7" t="s">
        <v>32</v>
      </c>
      <c r="K175" s="7" t="s">
        <v>6</v>
      </c>
      <c r="L175" s="7" t="s">
        <v>9</v>
      </c>
      <c r="M175" s="7" t="s">
        <v>7</v>
      </c>
      <c r="N175" s="13">
        <f t="shared" si="48"/>
        <v>2</v>
      </c>
      <c r="O175" s="13">
        <f t="shared" si="51"/>
        <v>100</v>
      </c>
      <c r="P175" s="13">
        <f t="shared" si="52"/>
        <v>60</v>
      </c>
      <c r="Q175" s="13">
        <f t="shared" si="53"/>
        <v>120</v>
      </c>
      <c r="R175" s="13">
        <f t="shared" si="54"/>
        <v>720000</v>
      </c>
      <c r="S175" s="25">
        <f t="shared" si="49"/>
        <v>7.2000000000000005E-4</v>
      </c>
      <c r="T175" s="25">
        <f t="shared" si="55"/>
        <v>1.4400000000000001E-3</v>
      </c>
      <c r="U175" s="13">
        <f t="shared" si="56"/>
        <v>1440000</v>
      </c>
      <c r="V175" s="17">
        <f t="shared" si="50"/>
        <v>2.8800000000000001E-4</v>
      </c>
      <c r="W175" s="13">
        <f t="shared" si="57"/>
        <v>1388.8888888888889</v>
      </c>
    </row>
    <row r="176" spans="10:23" x14ac:dyDescent="0.25">
      <c r="J176" s="7" t="s">
        <v>32</v>
      </c>
      <c r="K176" s="7" t="s">
        <v>7</v>
      </c>
      <c r="L176" s="7" t="s">
        <v>9</v>
      </c>
      <c r="M176" s="7" t="s">
        <v>5</v>
      </c>
      <c r="N176" s="13">
        <f t="shared" si="48"/>
        <v>2</v>
      </c>
      <c r="O176" s="13">
        <f t="shared" si="51"/>
        <v>95</v>
      </c>
      <c r="P176" s="13">
        <f t="shared" si="52"/>
        <v>60</v>
      </c>
      <c r="Q176" s="13">
        <f t="shared" si="53"/>
        <v>115</v>
      </c>
      <c r="R176" s="13">
        <f t="shared" si="54"/>
        <v>655500</v>
      </c>
      <c r="S176" s="25">
        <f t="shared" si="49"/>
        <v>6.5550000000000005E-4</v>
      </c>
      <c r="T176" s="25">
        <f t="shared" si="55"/>
        <v>1.3110000000000001E-3</v>
      </c>
      <c r="U176" s="13">
        <f t="shared" si="56"/>
        <v>1311000</v>
      </c>
      <c r="V176" s="17">
        <f t="shared" si="50"/>
        <v>2.6219999999999998E-4</v>
      </c>
      <c r="W176" s="13">
        <f t="shared" si="57"/>
        <v>1525.5530129672004</v>
      </c>
    </row>
    <row r="177" spans="10:23" x14ac:dyDescent="0.25">
      <c r="J177" s="7" t="s">
        <v>32</v>
      </c>
      <c r="K177" s="7" t="s">
        <v>5</v>
      </c>
      <c r="L177" s="7" t="s">
        <v>9</v>
      </c>
      <c r="M177" s="7" t="s">
        <v>7</v>
      </c>
      <c r="N177" s="13">
        <f t="shared" si="48"/>
        <v>2</v>
      </c>
      <c r="O177" s="13">
        <f t="shared" si="51"/>
        <v>120</v>
      </c>
      <c r="P177" s="13">
        <f t="shared" si="52"/>
        <v>60</v>
      </c>
      <c r="Q177" s="13">
        <f t="shared" si="53"/>
        <v>120</v>
      </c>
      <c r="R177" s="13">
        <f t="shared" si="54"/>
        <v>864000</v>
      </c>
      <c r="S177" s="25">
        <f t="shared" si="49"/>
        <v>8.6399999999999997E-4</v>
      </c>
      <c r="T177" s="25">
        <f t="shared" si="55"/>
        <v>1.7279999999999999E-3</v>
      </c>
      <c r="U177" s="13">
        <f t="shared" si="56"/>
        <v>1728000</v>
      </c>
      <c r="V177" s="17">
        <f t="shared" si="50"/>
        <v>3.456E-4</v>
      </c>
      <c r="W177" s="13">
        <f t="shared" si="57"/>
        <v>1157.4074074074074</v>
      </c>
    </row>
    <row r="178" spans="10:23" x14ac:dyDescent="0.25">
      <c r="J178" s="7" t="s">
        <v>32</v>
      </c>
      <c r="K178" s="7" t="s">
        <v>7</v>
      </c>
      <c r="L178" s="7" t="s">
        <v>9</v>
      </c>
      <c r="M178" s="7" t="s">
        <v>4</v>
      </c>
      <c r="N178" s="13">
        <f t="shared" si="48"/>
        <v>2</v>
      </c>
      <c r="O178" s="13">
        <f t="shared" si="51"/>
        <v>95</v>
      </c>
      <c r="P178" s="13">
        <f t="shared" si="52"/>
        <v>60</v>
      </c>
      <c r="Q178" s="13">
        <f t="shared" si="53"/>
        <v>135</v>
      </c>
      <c r="R178" s="13">
        <f t="shared" si="54"/>
        <v>769500</v>
      </c>
      <c r="S178" s="25">
        <f t="shared" si="49"/>
        <v>7.695E-4</v>
      </c>
      <c r="T178" s="25">
        <f t="shared" si="55"/>
        <v>1.539E-3</v>
      </c>
      <c r="U178" s="13">
        <f t="shared" si="56"/>
        <v>1539000</v>
      </c>
      <c r="V178" s="17">
        <f t="shared" si="50"/>
        <v>3.078E-4</v>
      </c>
      <c r="W178" s="13">
        <f t="shared" si="57"/>
        <v>1299.545159194282</v>
      </c>
    </row>
    <row r="179" spans="10:23" x14ac:dyDescent="0.25">
      <c r="J179" s="7" t="s">
        <v>32</v>
      </c>
      <c r="K179" s="7" t="s">
        <v>4</v>
      </c>
      <c r="L179" s="7" t="s">
        <v>9</v>
      </c>
      <c r="M179" s="7" t="s">
        <v>7</v>
      </c>
      <c r="N179" s="13">
        <f t="shared" si="48"/>
        <v>2</v>
      </c>
      <c r="O179" s="13">
        <f t="shared" si="51"/>
        <v>150</v>
      </c>
      <c r="P179" s="13">
        <f t="shared" si="52"/>
        <v>60</v>
      </c>
      <c r="Q179" s="13">
        <f t="shared" si="53"/>
        <v>120</v>
      </c>
      <c r="R179" s="13">
        <f t="shared" si="54"/>
        <v>1080000</v>
      </c>
      <c r="S179" s="25">
        <f t="shared" si="49"/>
        <v>1.08E-3</v>
      </c>
      <c r="T179" s="25">
        <f t="shared" si="55"/>
        <v>2.16E-3</v>
      </c>
      <c r="U179" s="13">
        <f t="shared" si="56"/>
        <v>2160000</v>
      </c>
      <c r="V179" s="17">
        <f t="shared" si="50"/>
        <v>4.3199999999999998E-4</v>
      </c>
      <c r="W179" s="13">
        <f t="shared" si="57"/>
        <v>925.92592592592587</v>
      </c>
    </row>
    <row r="180" spans="10:23" x14ac:dyDescent="0.25">
      <c r="J180" s="7" t="s">
        <v>32</v>
      </c>
      <c r="K180" s="7" t="s">
        <v>7</v>
      </c>
      <c r="L180" s="7" t="s">
        <v>9</v>
      </c>
      <c r="M180" s="7" t="s">
        <v>3</v>
      </c>
      <c r="N180" s="13">
        <f t="shared" si="48"/>
        <v>2</v>
      </c>
      <c r="O180" s="13">
        <f t="shared" si="51"/>
        <v>95</v>
      </c>
      <c r="P180" s="13">
        <f t="shared" si="52"/>
        <v>60</v>
      </c>
      <c r="Q180" s="13">
        <f t="shared" si="53"/>
        <v>180</v>
      </c>
      <c r="R180" s="13">
        <f t="shared" si="54"/>
        <v>1026000</v>
      </c>
      <c r="S180" s="25">
        <f t="shared" si="49"/>
        <v>1.026E-3</v>
      </c>
      <c r="T180" s="25">
        <f t="shared" si="55"/>
        <v>2.052E-3</v>
      </c>
      <c r="U180" s="13">
        <f t="shared" si="56"/>
        <v>2052000</v>
      </c>
      <c r="V180" s="17">
        <f t="shared" si="50"/>
        <v>4.104E-4</v>
      </c>
      <c r="W180" s="13">
        <f t="shared" si="57"/>
        <v>974.65886939571146</v>
      </c>
    </row>
    <row r="181" spans="10:23" x14ac:dyDescent="0.25">
      <c r="J181" s="7" t="s">
        <v>32</v>
      </c>
      <c r="K181" s="7" t="s">
        <v>3</v>
      </c>
      <c r="L181" s="7" t="s">
        <v>9</v>
      </c>
      <c r="M181" s="7" t="s">
        <v>7</v>
      </c>
      <c r="N181" s="13">
        <f t="shared" si="48"/>
        <v>2</v>
      </c>
      <c r="O181" s="13">
        <f t="shared" si="51"/>
        <v>180</v>
      </c>
      <c r="P181" s="13">
        <f t="shared" si="52"/>
        <v>60</v>
      </c>
      <c r="Q181" s="13">
        <f t="shared" si="53"/>
        <v>120</v>
      </c>
      <c r="R181" s="13">
        <f t="shared" si="54"/>
        <v>1296000</v>
      </c>
      <c r="S181" s="25">
        <f t="shared" si="49"/>
        <v>1.2960000000000001E-3</v>
      </c>
      <c r="T181" s="25">
        <f t="shared" si="55"/>
        <v>2.5920000000000001E-3</v>
      </c>
      <c r="U181" s="13">
        <f t="shared" si="56"/>
        <v>2592000</v>
      </c>
      <c r="V181" s="17">
        <f t="shared" si="50"/>
        <v>5.1840000000000002E-4</v>
      </c>
      <c r="W181" s="13">
        <f t="shared" si="57"/>
        <v>771.60493827160485</v>
      </c>
    </row>
    <row r="182" spans="10:23" x14ac:dyDescent="0.25">
      <c r="J182" s="7" t="s">
        <v>32</v>
      </c>
      <c r="K182" s="7" t="s">
        <v>7</v>
      </c>
      <c r="L182" s="7" t="s">
        <v>9</v>
      </c>
      <c r="M182" s="7" t="s">
        <v>10</v>
      </c>
      <c r="N182" s="13">
        <f t="shared" si="48"/>
        <v>2</v>
      </c>
      <c r="O182" s="13">
        <f t="shared" si="51"/>
        <v>95</v>
      </c>
      <c r="P182" s="13">
        <f t="shared" si="52"/>
        <v>60</v>
      </c>
      <c r="Q182" s="13">
        <f t="shared" si="53"/>
        <v>80</v>
      </c>
      <c r="R182" s="13">
        <f t="shared" si="54"/>
        <v>456000</v>
      </c>
      <c r="S182" s="25">
        <f t="shared" si="49"/>
        <v>4.5600000000000003E-4</v>
      </c>
      <c r="T182" s="25">
        <f t="shared" si="55"/>
        <v>9.1200000000000005E-4</v>
      </c>
      <c r="U182" s="13">
        <f t="shared" si="56"/>
        <v>912000</v>
      </c>
      <c r="V182" s="17">
        <f t="shared" si="50"/>
        <v>1.8239999999999999E-4</v>
      </c>
      <c r="W182" s="13">
        <f t="shared" si="57"/>
        <v>2192.9824561403507</v>
      </c>
    </row>
    <row r="183" spans="10:23" x14ac:dyDescent="0.25">
      <c r="J183" s="7" t="s">
        <v>32</v>
      </c>
      <c r="K183" s="7" t="s">
        <v>10</v>
      </c>
      <c r="L183" s="7" t="s">
        <v>9</v>
      </c>
      <c r="M183" s="7" t="s">
        <v>7</v>
      </c>
      <c r="N183" s="13">
        <f t="shared" si="48"/>
        <v>2</v>
      </c>
      <c r="O183" s="13">
        <f t="shared" si="51"/>
        <v>110</v>
      </c>
      <c r="P183" s="13">
        <f t="shared" si="52"/>
        <v>60</v>
      </c>
      <c r="Q183" s="13">
        <f t="shared" si="53"/>
        <v>120</v>
      </c>
      <c r="R183" s="13">
        <f t="shared" si="54"/>
        <v>792000</v>
      </c>
      <c r="S183" s="25">
        <f t="shared" si="49"/>
        <v>7.9199999999999995E-4</v>
      </c>
      <c r="T183" s="25">
        <f t="shared" si="55"/>
        <v>1.5839999999999999E-3</v>
      </c>
      <c r="U183" s="13">
        <f t="shared" si="56"/>
        <v>1584000</v>
      </c>
      <c r="V183" s="17">
        <f t="shared" si="50"/>
        <v>3.168E-4</v>
      </c>
      <c r="W183" s="13">
        <f t="shared" si="57"/>
        <v>1262.6262626262628</v>
      </c>
    </row>
    <row r="184" spans="10:23" x14ac:dyDescent="0.25">
      <c r="J184" s="7" t="s">
        <v>32</v>
      </c>
      <c r="K184" s="7" t="s">
        <v>7</v>
      </c>
      <c r="L184" s="7" t="s">
        <v>9</v>
      </c>
      <c r="M184" s="7" t="s">
        <v>1</v>
      </c>
      <c r="N184" s="13">
        <f t="shared" si="48"/>
        <v>2</v>
      </c>
      <c r="O184" s="13">
        <f t="shared" si="51"/>
        <v>95</v>
      </c>
      <c r="P184" s="13">
        <f t="shared" si="52"/>
        <v>60</v>
      </c>
      <c r="Q184" s="13">
        <f t="shared" si="53"/>
        <v>55</v>
      </c>
      <c r="R184" s="13">
        <f t="shared" si="54"/>
        <v>313500</v>
      </c>
      <c r="S184" s="25">
        <f t="shared" si="49"/>
        <v>3.1349999999999998E-4</v>
      </c>
      <c r="T184" s="25">
        <f t="shared" si="55"/>
        <v>6.2699999999999995E-4</v>
      </c>
      <c r="U184" s="13">
        <f t="shared" si="56"/>
        <v>627000</v>
      </c>
      <c r="V184" s="17">
        <f t="shared" si="50"/>
        <v>1.2540000000000001E-4</v>
      </c>
      <c r="W184" s="13">
        <f t="shared" si="57"/>
        <v>3189.7926634768742</v>
      </c>
    </row>
    <row r="185" spans="10:23" x14ac:dyDescent="0.25">
      <c r="J185" s="7" t="s">
        <v>32</v>
      </c>
      <c r="K185" s="7" t="s">
        <v>1</v>
      </c>
      <c r="L185" s="7" t="s">
        <v>9</v>
      </c>
      <c r="M185" s="7" t="s">
        <v>7</v>
      </c>
      <c r="N185" s="13">
        <f t="shared" si="48"/>
        <v>2</v>
      </c>
      <c r="O185" s="13">
        <f t="shared" si="51"/>
        <v>55</v>
      </c>
      <c r="P185" s="13">
        <f t="shared" si="52"/>
        <v>60</v>
      </c>
      <c r="Q185" s="13">
        <f t="shared" si="53"/>
        <v>120</v>
      </c>
      <c r="R185" s="13">
        <f t="shared" si="54"/>
        <v>396000</v>
      </c>
      <c r="S185" s="25">
        <f t="shared" si="49"/>
        <v>3.9599999999999998E-4</v>
      </c>
      <c r="T185" s="25">
        <f t="shared" si="55"/>
        <v>7.9199999999999995E-4</v>
      </c>
      <c r="U185" s="13">
        <f t="shared" si="56"/>
        <v>792000</v>
      </c>
      <c r="V185" s="17">
        <f t="shared" si="50"/>
        <v>1.584E-4</v>
      </c>
      <c r="W185" s="13">
        <f t="shared" si="57"/>
        <v>2525.2525252525256</v>
      </c>
    </row>
    <row r="186" spans="10:23" x14ac:dyDescent="0.25">
      <c r="J186" s="7" t="s">
        <v>32</v>
      </c>
      <c r="K186" s="7" t="s">
        <v>7</v>
      </c>
      <c r="L186" s="7" t="s">
        <v>6</v>
      </c>
      <c r="M186" s="7" t="s">
        <v>9</v>
      </c>
      <c r="N186" s="13">
        <f t="shared" si="48"/>
        <v>2</v>
      </c>
      <c r="O186" s="13">
        <f t="shared" si="51"/>
        <v>95</v>
      </c>
      <c r="P186" s="13">
        <f t="shared" si="52"/>
        <v>90</v>
      </c>
      <c r="Q186" s="13">
        <f t="shared" si="53"/>
        <v>60</v>
      </c>
      <c r="R186" s="13">
        <f t="shared" si="54"/>
        <v>513000</v>
      </c>
      <c r="S186" s="25">
        <f t="shared" si="49"/>
        <v>5.13E-4</v>
      </c>
      <c r="T186" s="25">
        <f t="shared" si="55"/>
        <v>1.026E-3</v>
      </c>
      <c r="U186" s="13">
        <f t="shared" si="56"/>
        <v>1026000</v>
      </c>
      <c r="V186" s="17">
        <f t="shared" si="50"/>
        <v>2.052E-4</v>
      </c>
      <c r="W186" s="13">
        <f t="shared" si="57"/>
        <v>1949.3177387914229</v>
      </c>
    </row>
    <row r="187" spans="10:23" x14ac:dyDescent="0.25">
      <c r="J187" s="7" t="s">
        <v>32</v>
      </c>
      <c r="K187" s="7" t="s">
        <v>6</v>
      </c>
      <c r="L187" s="7" t="s">
        <v>7</v>
      </c>
      <c r="M187" s="7" t="s">
        <v>9</v>
      </c>
      <c r="N187" s="13">
        <f t="shared" si="48"/>
        <v>2</v>
      </c>
      <c r="O187" s="13">
        <f t="shared" si="51"/>
        <v>100</v>
      </c>
      <c r="P187" s="13">
        <f t="shared" si="52"/>
        <v>105</v>
      </c>
      <c r="Q187" s="13">
        <f t="shared" si="53"/>
        <v>60</v>
      </c>
      <c r="R187" s="13">
        <f t="shared" si="54"/>
        <v>630000</v>
      </c>
      <c r="S187" s="25">
        <f t="shared" si="49"/>
        <v>6.3000000000000003E-4</v>
      </c>
      <c r="T187" s="25">
        <f t="shared" si="55"/>
        <v>1.2600000000000001E-3</v>
      </c>
      <c r="U187" s="13">
        <f t="shared" si="56"/>
        <v>1260000</v>
      </c>
      <c r="V187" s="17">
        <f t="shared" si="50"/>
        <v>2.52E-4</v>
      </c>
      <c r="W187" s="13">
        <f t="shared" si="57"/>
        <v>1587.3015873015872</v>
      </c>
    </row>
    <row r="188" spans="10:23" x14ac:dyDescent="0.25">
      <c r="J188" s="7" t="s">
        <v>32</v>
      </c>
      <c r="K188" s="7" t="s">
        <v>7</v>
      </c>
      <c r="L188" s="7" t="s">
        <v>5</v>
      </c>
      <c r="M188" s="7" t="s">
        <v>9</v>
      </c>
      <c r="N188" s="13">
        <f t="shared" ref="N188:N251" si="58">VLOOKUP($J188, $A$21:$B$33, 2, FALSE)</f>
        <v>2</v>
      </c>
      <c r="O188" s="13">
        <f t="shared" si="51"/>
        <v>95</v>
      </c>
      <c r="P188" s="13">
        <f t="shared" si="52"/>
        <v>110</v>
      </c>
      <c r="Q188" s="13">
        <f t="shared" si="53"/>
        <v>60</v>
      </c>
      <c r="R188" s="13">
        <f t="shared" si="54"/>
        <v>627000</v>
      </c>
      <c r="S188" s="25">
        <f t="shared" ref="S188:S251" si="59">R188/$F$2</f>
        <v>6.2699999999999995E-4</v>
      </c>
      <c r="T188" s="25">
        <f t="shared" si="55"/>
        <v>1.2539999999999999E-3</v>
      </c>
      <c r="U188" s="13">
        <f t="shared" si="56"/>
        <v>1254000</v>
      </c>
      <c r="V188" s="17">
        <f t="shared" ref="V188:V251" si="60">U188/$F$6</f>
        <v>2.5080000000000002E-4</v>
      </c>
      <c r="W188" s="13">
        <f t="shared" si="57"/>
        <v>1594.8963317384371</v>
      </c>
    </row>
    <row r="189" spans="10:23" x14ac:dyDescent="0.25">
      <c r="J189" s="7" t="s">
        <v>32</v>
      </c>
      <c r="K189" s="7" t="s">
        <v>5</v>
      </c>
      <c r="L189" s="7" t="s">
        <v>7</v>
      </c>
      <c r="M189" s="7" t="s">
        <v>9</v>
      </c>
      <c r="N189" s="13">
        <f t="shared" si="58"/>
        <v>2</v>
      </c>
      <c r="O189" s="13">
        <f t="shared" si="51"/>
        <v>120</v>
      </c>
      <c r="P189" s="13">
        <f t="shared" si="52"/>
        <v>105</v>
      </c>
      <c r="Q189" s="13">
        <f t="shared" si="53"/>
        <v>60</v>
      </c>
      <c r="R189" s="13">
        <f t="shared" si="54"/>
        <v>756000</v>
      </c>
      <c r="S189" s="25">
        <f t="shared" si="59"/>
        <v>7.5600000000000005E-4</v>
      </c>
      <c r="T189" s="25">
        <f t="shared" si="55"/>
        <v>1.5120000000000001E-3</v>
      </c>
      <c r="U189" s="13">
        <f t="shared" si="56"/>
        <v>1512000</v>
      </c>
      <c r="V189" s="17">
        <f t="shared" si="60"/>
        <v>3.0239999999999998E-4</v>
      </c>
      <c r="W189" s="13">
        <f t="shared" si="57"/>
        <v>1322.7513227513227</v>
      </c>
    </row>
    <row r="190" spans="10:23" x14ac:dyDescent="0.25">
      <c r="J190" s="7" t="s">
        <v>32</v>
      </c>
      <c r="K190" s="7" t="s">
        <v>7</v>
      </c>
      <c r="L190" s="7" t="s">
        <v>4</v>
      </c>
      <c r="M190" s="7" t="s">
        <v>9</v>
      </c>
      <c r="N190" s="13">
        <f t="shared" si="58"/>
        <v>2</v>
      </c>
      <c r="O190" s="13">
        <f t="shared" si="51"/>
        <v>95</v>
      </c>
      <c r="P190" s="13">
        <f t="shared" si="52"/>
        <v>140</v>
      </c>
      <c r="Q190" s="13">
        <f t="shared" si="53"/>
        <v>60</v>
      </c>
      <c r="R190" s="13">
        <f t="shared" si="54"/>
        <v>798000</v>
      </c>
      <c r="S190" s="25">
        <f t="shared" si="59"/>
        <v>7.9799999999999999E-4</v>
      </c>
      <c r="T190" s="25">
        <f t="shared" si="55"/>
        <v>1.596E-3</v>
      </c>
      <c r="U190" s="13">
        <f t="shared" si="56"/>
        <v>1596000</v>
      </c>
      <c r="V190" s="17">
        <f t="shared" si="60"/>
        <v>3.1920000000000001E-4</v>
      </c>
      <c r="W190" s="13">
        <f t="shared" si="57"/>
        <v>1253.1328320802006</v>
      </c>
    </row>
    <row r="191" spans="10:23" x14ac:dyDescent="0.25">
      <c r="J191" s="7" t="s">
        <v>32</v>
      </c>
      <c r="K191" s="7" t="s">
        <v>4</v>
      </c>
      <c r="L191" s="7" t="s">
        <v>7</v>
      </c>
      <c r="M191" s="7" t="s">
        <v>9</v>
      </c>
      <c r="N191" s="13">
        <f t="shared" si="58"/>
        <v>2</v>
      </c>
      <c r="O191" s="13">
        <f t="shared" si="51"/>
        <v>150</v>
      </c>
      <c r="P191" s="13">
        <f t="shared" si="52"/>
        <v>105</v>
      </c>
      <c r="Q191" s="13">
        <f t="shared" si="53"/>
        <v>60</v>
      </c>
      <c r="R191" s="13">
        <f t="shared" si="54"/>
        <v>945000</v>
      </c>
      <c r="S191" s="25">
        <f t="shared" si="59"/>
        <v>9.4499999999999998E-4</v>
      </c>
      <c r="T191" s="25">
        <f t="shared" si="55"/>
        <v>1.89E-3</v>
      </c>
      <c r="U191" s="13">
        <f t="shared" si="56"/>
        <v>1890000</v>
      </c>
      <c r="V191" s="17">
        <f t="shared" si="60"/>
        <v>3.7800000000000003E-4</v>
      </c>
      <c r="W191" s="13">
        <f t="shared" si="57"/>
        <v>1058.2010582010582</v>
      </c>
    </row>
    <row r="192" spans="10:23" x14ac:dyDescent="0.25">
      <c r="J192" s="7" t="s">
        <v>32</v>
      </c>
      <c r="K192" s="7" t="s">
        <v>7</v>
      </c>
      <c r="L192" s="7" t="s">
        <v>3</v>
      </c>
      <c r="M192" s="7" t="s">
        <v>9</v>
      </c>
      <c r="N192" s="13">
        <f t="shared" si="58"/>
        <v>2</v>
      </c>
      <c r="O192" s="13">
        <f t="shared" si="51"/>
        <v>95</v>
      </c>
      <c r="P192" s="13">
        <f t="shared" si="52"/>
        <v>190</v>
      </c>
      <c r="Q192" s="13">
        <f t="shared" si="53"/>
        <v>60</v>
      </c>
      <c r="R192" s="13">
        <f t="shared" si="54"/>
        <v>1083000</v>
      </c>
      <c r="S192" s="25">
        <f t="shared" si="59"/>
        <v>1.083E-3</v>
      </c>
      <c r="T192" s="25">
        <f t="shared" si="55"/>
        <v>2.166E-3</v>
      </c>
      <c r="U192" s="13">
        <f t="shared" si="56"/>
        <v>2166000</v>
      </c>
      <c r="V192" s="17">
        <f t="shared" si="60"/>
        <v>4.3320000000000001E-4</v>
      </c>
      <c r="W192" s="13">
        <f t="shared" si="57"/>
        <v>923.36103416435833</v>
      </c>
    </row>
    <row r="193" spans="10:23" x14ac:dyDescent="0.25">
      <c r="J193" s="7" t="s">
        <v>32</v>
      </c>
      <c r="K193" s="7" t="s">
        <v>3</v>
      </c>
      <c r="L193" s="7" t="s">
        <v>7</v>
      </c>
      <c r="M193" s="7" t="s">
        <v>9</v>
      </c>
      <c r="N193" s="13">
        <f t="shared" si="58"/>
        <v>2</v>
      </c>
      <c r="O193" s="13">
        <f t="shared" si="51"/>
        <v>180</v>
      </c>
      <c r="P193" s="13">
        <f t="shared" si="52"/>
        <v>105</v>
      </c>
      <c r="Q193" s="13">
        <f t="shared" si="53"/>
        <v>60</v>
      </c>
      <c r="R193" s="13">
        <f t="shared" si="54"/>
        <v>1134000</v>
      </c>
      <c r="S193" s="25">
        <f t="shared" si="59"/>
        <v>1.134E-3</v>
      </c>
      <c r="T193" s="25">
        <f t="shared" si="55"/>
        <v>2.2680000000000001E-3</v>
      </c>
      <c r="U193" s="13">
        <f t="shared" si="56"/>
        <v>2268000</v>
      </c>
      <c r="V193" s="17">
        <f t="shared" si="60"/>
        <v>4.5360000000000002E-4</v>
      </c>
      <c r="W193" s="13">
        <f t="shared" si="57"/>
        <v>881.83421516754845</v>
      </c>
    </row>
    <row r="194" spans="10:23" x14ac:dyDescent="0.25">
      <c r="J194" s="7" t="s">
        <v>32</v>
      </c>
      <c r="K194" s="7" t="s">
        <v>7</v>
      </c>
      <c r="L194" s="7" t="s">
        <v>10</v>
      </c>
      <c r="M194" s="7" t="s">
        <v>9</v>
      </c>
      <c r="N194" s="13">
        <f t="shared" si="58"/>
        <v>2</v>
      </c>
      <c r="O194" s="13">
        <f t="shared" si="51"/>
        <v>95</v>
      </c>
      <c r="P194" s="13">
        <f t="shared" si="52"/>
        <v>109</v>
      </c>
      <c r="Q194" s="13">
        <f t="shared" si="53"/>
        <v>60</v>
      </c>
      <c r="R194" s="13">
        <f t="shared" si="54"/>
        <v>621300</v>
      </c>
      <c r="S194" s="25">
        <f t="shared" si="59"/>
        <v>6.2129999999999998E-4</v>
      </c>
      <c r="T194" s="25">
        <f t="shared" si="55"/>
        <v>1.2426E-3</v>
      </c>
      <c r="U194" s="13">
        <f t="shared" si="56"/>
        <v>1242600</v>
      </c>
      <c r="V194" s="17">
        <f t="shared" si="60"/>
        <v>2.4852000000000001E-4</v>
      </c>
      <c r="W194" s="13">
        <f t="shared" si="57"/>
        <v>1609.5284081764044</v>
      </c>
    </row>
    <row r="195" spans="10:23" x14ac:dyDescent="0.25">
      <c r="J195" s="7" t="s">
        <v>32</v>
      </c>
      <c r="K195" s="7" t="s">
        <v>10</v>
      </c>
      <c r="L195" s="7" t="s">
        <v>7</v>
      </c>
      <c r="M195" s="7" t="s">
        <v>9</v>
      </c>
      <c r="N195" s="13">
        <f t="shared" si="58"/>
        <v>2</v>
      </c>
      <c r="O195" s="13">
        <f t="shared" si="51"/>
        <v>110</v>
      </c>
      <c r="P195" s="13">
        <f t="shared" si="52"/>
        <v>105</v>
      </c>
      <c r="Q195" s="13">
        <f t="shared" si="53"/>
        <v>60</v>
      </c>
      <c r="R195" s="13">
        <f t="shared" si="54"/>
        <v>693000</v>
      </c>
      <c r="S195" s="25">
        <f t="shared" si="59"/>
        <v>6.9300000000000004E-4</v>
      </c>
      <c r="T195" s="25">
        <f t="shared" si="55"/>
        <v>1.3860000000000001E-3</v>
      </c>
      <c r="U195" s="13">
        <f t="shared" si="56"/>
        <v>1386000</v>
      </c>
      <c r="V195" s="17">
        <f t="shared" si="60"/>
        <v>2.7720000000000002E-4</v>
      </c>
      <c r="W195" s="13">
        <f t="shared" si="57"/>
        <v>1443.001443001443</v>
      </c>
    </row>
    <row r="196" spans="10:23" x14ac:dyDescent="0.25">
      <c r="J196" s="7" t="s">
        <v>32</v>
      </c>
      <c r="K196" s="7" t="s">
        <v>7</v>
      </c>
      <c r="L196" s="7" t="s">
        <v>1</v>
      </c>
      <c r="M196" s="7" t="s">
        <v>9</v>
      </c>
      <c r="N196" s="13">
        <f t="shared" si="58"/>
        <v>2</v>
      </c>
      <c r="O196" s="13">
        <f t="shared" si="51"/>
        <v>95</v>
      </c>
      <c r="P196" s="13">
        <f t="shared" si="52"/>
        <v>55</v>
      </c>
      <c r="Q196" s="13">
        <f t="shared" si="53"/>
        <v>60</v>
      </c>
      <c r="R196" s="13">
        <f t="shared" si="54"/>
        <v>313500</v>
      </c>
      <c r="S196" s="25">
        <f t="shared" si="59"/>
        <v>3.1349999999999998E-4</v>
      </c>
      <c r="T196" s="25">
        <f t="shared" si="55"/>
        <v>6.2699999999999995E-4</v>
      </c>
      <c r="U196" s="13">
        <f t="shared" si="56"/>
        <v>627000</v>
      </c>
      <c r="V196" s="17">
        <f t="shared" si="60"/>
        <v>1.2540000000000001E-4</v>
      </c>
      <c r="W196" s="13">
        <f t="shared" si="57"/>
        <v>3189.7926634768742</v>
      </c>
    </row>
    <row r="197" spans="10:23" x14ac:dyDescent="0.25">
      <c r="J197" s="7" t="s">
        <v>32</v>
      </c>
      <c r="K197" s="7" t="s">
        <v>1</v>
      </c>
      <c r="L197" s="7" t="s">
        <v>7</v>
      </c>
      <c r="M197" s="7" t="s">
        <v>9</v>
      </c>
      <c r="N197" s="13">
        <f t="shared" si="58"/>
        <v>2</v>
      </c>
      <c r="O197" s="13">
        <f t="shared" si="51"/>
        <v>55</v>
      </c>
      <c r="P197" s="13">
        <f t="shared" si="52"/>
        <v>105</v>
      </c>
      <c r="Q197" s="13">
        <f t="shared" si="53"/>
        <v>60</v>
      </c>
      <c r="R197" s="13">
        <f t="shared" si="54"/>
        <v>346500</v>
      </c>
      <c r="S197" s="25">
        <f t="shared" si="59"/>
        <v>3.4650000000000002E-4</v>
      </c>
      <c r="T197" s="25">
        <f t="shared" si="55"/>
        <v>6.9300000000000004E-4</v>
      </c>
      <c r="U197" s="13">
        <f t="shared" si="56"/>
        <v>693000</v>
      </c>
      <c r="V197" s="17">
        <f t="shared" si="60"/>
        <v>1.3860000000000001E-4</v>
      </c>
      <c r="W197" s="13">
        <f t="shared" si="57"/>
        <v>2886.002886002886</v>
      </c>
    </row>
    <row r="198" spans="10:23" x14ac:dyDescent="0.25">
      <c r="J198" s="7"/>
      <c r="K198" s="7"/>
      <c r="L198" s="7"/>
      <c r="M198" s="7"/>
      <c r="N198" s="13"/>
      <c r="O198" s="13"/>
      <c r="P198" s="13"/>
      <c r="Q198" s="13"/>
      <c r="R198" s="13"/>
      <c r="S198" s="25"/>
      <c r="T198" s="25"/>
      <c r="U198" s="13"/>
      <c r="V198" s="17"/>
      <c r="W198" s="13"/>
    </row>
    <row r="199" spans="10:23" x14ac:dyDescent="0.25">
      <c r="J199" s="7" t="s">
        <v>32</v>
      </c>
      <c r="K199" s="7" t="s">
        <v>9</v>
      </c>
      <c r="L199" s="7" t="s">
        <v>6</v>
      </c>
      <c r="M199" s="7" t="s">
        <v>5</v>
      </c>
      <c r="N199" s="13">
        <f t="shared" si="58"/>
        <v>2</v>
      </c>
      <c r="O199" s="13">
        <f t="shared" ref="O199:O228" si="61">VLOOKUP(K199, $A$2:$D$15, 2, FALSE)</f>
        <v>60</v>
      </c>
      <c r="P199" s="13">
        <f t="shared" ref="P199:P228" si="62">VLOOKUP(L199, $A$2:$D$15, 3, FALSE)</f>
        <v>90</v>
      </c>
      <c r="Q199" s="13">
        <f t="shared" ref="Q199:Q228" si="63">VLOOKUP(M199, $A$2:$D$15, 4, FALSE)</f>
        <v>115</v>
      </c>
      <c r="R199" s="13">
        <f t="shared" ref="R199:R228" si="64">O199*P199*Q199</f>
        <v>621000</v>
      </c>
      <c r="S199" s="25">
        <f t="shared" si="59"/>
        <v>6.2100000000000002E-4</v>
      </c>
      <c r="T199" s="25">
        <f t="shared" ref="T199:T228" si="65">N199*S199</f>
        <v>1.242E-3</v>
      </c>
      <c r="U199" s="13">
        <f t="shared" ref="U199:U228" si="66">N199*R199</f>
        <v>1242000</v>
      </c>
      <c r="V199" s="17">
        <f t="shared" si="60"/>
        <v>2.4840000000000002E-4</v>
      </c>
      <c r="W199" s="13">
        <f t="shared" ref="W199:W228" si="67">1/S199</f>
        <v>1610.3059581320451</v>
      </c>
    </row>
    <row r="200" spans="10:23" x14ac:dyDescent="0.25">
      <c r="J200" s="7" t="s">
        <v>32</v>
      </c>
      <c r="K200" s="7" t="s">
        <v>9</v>
      </c>
      <c r="L200" s="7" t="s">
        <v>5</v>
      </c>
      <c r="M200" s="7" t="s">
        <v>6</v>
      </c>
      <c r="N200" s="13">
        <f t="shared" si="58"/>
        <v>2</v>
      </c>
      <c r="O200" s="13">
        <f t="shared" si="61"/>
        <v>60</v>
      </c>
      <c r="P200" s="13">
        <f t="shared" si="62"/>
        <v>110</v>
      </c>
      <c r="Q200" s="13">
        <f t="shared" si="63"/>
        <v>100</v>
      </c>
      <c r="R200" s="13">
        <f t="shared" si="64"/>
        <v>660000</v>
      </c>
      <c r="S200" s="25">
        <f t="shared" si="59"/>
        <v>6.6E-4</v>
      </c>
      <c r="T200" s="25">
        <f t="shared" si="65"/>
        <v>1.32E-3</v>
      </c>
      <c r="U200" s="13">
        <f t="shared" si="66"/>
        <v>1320000</v>
      </c>
      <c r="V200" s="17">
        <f t="shared" si="60"/>
        <v>2.6400000000000002E-4</v>
      </c>
      <c r="W200" s="13">
        <f t="shared" si="67"/>
        <v>1515.1515151515152</v>
      </c>
    </row>
    <row r="201" spans="10:23" x14ac:dyDescent="0.25">
      <c r="J201" s="7" t="s">
        <v>32</v>
      </c>
      <c r="K201" s="7" t="s">
        <v>9</v>
      </c>
      <c r="L201" s="7" t="s">
        <v>6</v>
      </c>
      <c r="M201" s="7" t="s">
        <v>4</v>
      </c>
      <c r="N201" s="13">
        <f t="shared" si="58"/>
        <v>2</v>
      </c>
      <c r="O201" s="13">
        <f t="shared" si="61"/>
        <v>60</v>
      </c>
      <c r="P201" s="13">
        <f t="shared" si="62"/>
        <v>90</v>
      </c>
      <c r="Q201" s="13">
        <f t="shared" si="63"/>
        <v>135</v>
      </c>
      <c r="R201" s="13">
        <f t="shared" si="64"/>
        <v>729000</v>
      </c>
      <c r="S201" s="25">
        <f t="shared" si="59"/>
        <v>7.2900000000000005E-4</v>
      </c>
      <c r="T201" s="25">
        <f t="shared" si="65"/>
        <v>1.4580000000000001E-3</v>
      </c>
      <c r="U201" s="13">
        <f t="shared" si="66"/>
        <v>1458000</v>
      </c>
      <c r="V201" s="17">
        <f t="shared" si="60"/>
        <v>2.9159999999999999E-4</v>
      </c>
      <c r="W201" s="13">
        <f t="shared" si="67"/>
        <v>1371.7421124828531</v>
      </c>
    </row>
    <row r="202" spans="10:23" x14ac:dyDescent="0.25">
      <c r="J202" s="7" t="s">
        <v>32</v>
      </c>
      <c r="K202" s="7" t="s">
        <v>9</v>
      </c>
      <c r="L202" s="7" t="s">
        <v>4</v>
      </c>
      <c r="M202" s="7" t="s">
        <v>6</v>
      </c>
      <c r="N202" s="13">
        <f t="shared" si="58"/>
        <v>2</v>
      </c>
      <c r="O202" s="13">
        <f t="shared" si="61"/>
        <v>60</v>
      </c>
      <c r="P202" s="13">
        <f t="shared" si="62"/>
        <v>140</v>
      </c>
      <c r="Q202" s="13">
        <f t="shared" si="63"/>
        <v>100</v>
      </c>
      <c r="R202" s="13">
        <f t="shared" si="64"/>
        <v>840000</v>
      </c>
      <c r="S202" s="25">
        <f t="shared" si="59"/>
        <v>8.4000000000000003E-4</v>
      </c>
      <c r="T202" s="25">
        <f t="shared" si="65"/>
        <v>1.6800000000000001E-3</v>
      </c>
      <c r="U202" s="13">
        <f t="shared" si="66"/>
        <v>1680000</v>
      </c>
      <c r="V202" s="17">
        <f t="shared" si="60"/>
        <v>3.3599999999999998E-4</v>
      </c>
      <c r="W202" s="13">
        <f t="shared" si="67"/>
        <v>1190.4761904761904</v>
      </c>
    </row>
    <row r="203" spans="10:23" x14ac:dyDescent="0.25">
      <c r="J203" s="7" t="s">
        <v>32</v>
      </c>
      <c r="K203" s="7" t="s">
        <v>9</v>
      </c>
      <c r="L203" s="7" t="s">
        <v>6</v>
      </c>
      <c r="M203" s="7" t="s">
        <v>3</v>
      </c>
      <c r="N203" s="13">
        <f t="shared" si="58"/>
        <v>2</v>
      </c>
      <c r="O203" s="13">
        <f t="shared" si="61"/>
        <v>60</v>
      </c>
      <c r="P203" s="13">
        <f t="shared" si="62"/>
        <v>90</v>
      </c>
      <c r="Q203" s="13">
        <f t="shared" si="63"/>
        <v>180</v>
      </c>
      <c r="R203" s="13">
        <f t="shared" si="64"/>
        <v>972000</v>
      </c>
      <c r="S203" s="25">
        <f t="shared" si="59"/>
        <v>9.7199999999999999E-4</v>
      </c>
      <c r="T203" s="25">
        <f t="shared" si="65"/>
        <v>1.944E-3</v>
      </c>
      <c r="U203" s="13">
        <f t="shared" si="66"/>
        <v>1944000</v>
      </c>
      <c r="V203" s="17">
        <f t="shared" si="60"/>
        <v>3.8880000000000002E-4</v>
      </c>
      <c r="W203" s="13">
        <f t="shared" si="67"/>
        <v>1028.80658436214</v>
      </c>
    </row>
    <row r="204" spans="10:23" x14ac:dyDescent="0.25">
      <c r="J204" s="7" t="s">
        <v>32</v>
      </c>
      <c r="K204" s="7" t="s">
        <v>9</v>
      </c>
      <c r="L204" s="7" t="s">
        <v>3</v>
      </c>
      <c r="M204" s="7" t="s">
        <v>6</v>
      </c>
      <c r="N204" s="13">
        <f t="shared" si="58"/>
        <v>2</v>
      </c>
      <c r="O204" s="13">
        <f t="shared" si="61"/>
        <v>60</v>
      </c>
      <c r="P204" s="13">
        <f t="shared" si="62"/>
        <v>190</v>
      </c>
      <c r="Q204" s="13">
        <f t="shared" si="63"/>
        <v>100</v>
      </c>
      <c r="R204" s="13">
        <f t="shared" si="64"/>
        <v>1140000</v>
      </c>
      <c r="S204" s="25">
        <f t="shared" si="59"/>
        <v>1.14E-3</v>
      </c>
      <c r="T204" s="25">
        <f t="shared" si="65"/>
        <v>2.2799999999999999E-3</v>
      </c>
      <c r="U204" s="13">
        <f t="shared" si="66"/>
        <v>2280000</v>
      </c>
      <c r="V204" s="17">
        <f t="shared" si="60"/>
        <v>4.5600000000000003E-4</v>
      </c>
      <c r="W204" s="13">
        <f t="shared" si="67"/>
        <v>877.19298245614038</v>
      </c>
    </row>
    <row r="205" spans="10:23" x14ac:dyDescent="0.25">
      <c r="J205" s="7" t="s">
        <v>32</v>
      </c>
      <c r="K205" s="7" t="s">
        <v>9</v>
      </c>
      <c r="L205" s="7" t="s">
        <v>6</v>
      </c>
      <c r="M205" s="7" t="s">
        <v>10</v>
      </c>
      <c r="N205" s="13">
        <f t="shared" si="58"/>
        <v>2</v>
      </c>
      <c r="O205" s="13">
        <f t="shared" si="61"/>
        <v>60</v>
      </c>
      <c r="P205" s="13">
        <f t="shared" si="62"/>
        <v>90</v>
      </c>
      <c r="Q205" s="13">
        <f t="shared" si="63"/>
        <v>80</v>
      </c>
      <c r="R205" s="13">
        <f t="shared" si="64"/>
        <v>432000</v>
      </c>
      <c r="S205" s="25">
        <f t="shared" si="59"/>
        <v>4.3199999999999998E-4</v>
      </c>
      <c r="T205" s="25">
        <f t="shared" si="65"/>
        <v>8.6399999999999997E-4</v>
      </c>
      <c r="U205" s="13">
        <f t="shared" si="66"/>
        <v>864000</v>
      </c>
      <c r="V205" s="17">
        <f t="shared" si="60"/>
        <v>1.728E-4</v>
      </c>
      <c r="W205" s="13">
        <f t="shared" si="67"/>
        <v>2314.8148148148148</v>
      </c>
    </row>
    <row r="206" spans="10:23" x14ac:dyDescent="0.25">
      <c r="J206" s="7" t="s">
        <v>32</v>
      </c>
      <c r="K206" s="7" t="s">
        <v>9</v>
      </c>
      <c r="L206" s="7" t="s">
        <v>10</v>
      </c>
      <c r="M206" s="7" t="s">
        <v>6</v>
      </c>
      <c r="N206" s="13">
        <f t="shared" si="58"/>
        <v>2</v>
      </c>
      <c r="O206" s="13">
        <f t="shared" si="61"/>
        <v>60</v>
      </c>
      <c r="P206" s="13">
        <f t="shared" si="62"/>
        <v>109</v>
      </c>
      <c r="Q206" s="13">
        <f t="shared" si="63"/>
        <v>100</v>
      </c>
      <c r="R206" s="13">
        <f t="shared" si="64"/>
        <v>654000</v>
      </c>
      <c r="S206" s="25">
        <f t="shared" si="59"/>
        <v>6.5399999999999996E-4</v>
      </c>
      <c r="T206" s="25">
        <f t="shared" si="65"/>
        <v>1.3079999999999999E-3</v>
      </c>
      <c r="U206" s="13">
        <f t="shared" si="66"/>
        <v>1308000</v>
      </c>
      <c r="V206" s="17">
        <f t="shared" si="60"/>
        <v>2.6160000000000002E-4</v>
      </c>
      <c r="W206" s="13">
        <f t="shared" si="67"/>
        <v>1529.0519877675843</v>
      </c>
    </row>
    <row r="207" spans="10:23" x14ac:dyDescent="0.25">
      <c r="J207" s="7" t="s">
        <v>32</v>
      </c>
      <c r="K207" s="7" t="s">
        <v>9</v>
      </c>
      <c r="L207" s="7" t="s">
        <v>6</v>
      </c>
      <c r="M207" s="7" t="s">
        <v>1</v>
      </c>
      <c r="N207" s="13">
        <f t="shared" si="58"/>
        <v>2</v>
      </c>
      <c r="O207" s="13">
        <f t="shared" si="61"/>
        <v>60</v>
      </c>
      <c r="P207" s="13">
        <f t="shared" si="62"/>
        <v>90</v>
      </c>
      <c r="Q207" s="13">
        <f t="shared" si="63"/>
        <v>55</v>
      </c>
      <c r="R207" s="13">
        <f t="shared" si="64"/>
        <v>297000</v>
      </c>
      <c r="S207" s="25">
        <f t="shared" si="59"/>
        <v>2.9700000000000001E-4</v>
      </c>
      <c r="T207" s="25">
        <f t="shared" si="65"/>
        <v>5.9400000000000002E-4</v>
      </c>
      <c r="U207" s="13">
        <f t="shared" si="66"/>
        <v>594000</v>
      </c>
      <c r="V207" s="17">
        <f t="shared" si="60"/>
        <v>1.188E-4</v>
      </c>
      <c r="W207" s="13">
        <f t="shared" si="67"/>
        <v>3367.0033670033667</v>
      </c>
    </row>
    <row r="208" spans="10:23" x14ac:dyDescent="0.25">
      <c r="J208" s="7" t="s">
        <v>32</v>
      </c>
      <c r="K208" s="7" t="s">
        <v>9</v>
      </c>
      <c r="L208" s="7" t="s">
        <v>1</v>
      </c>
      <c r="M208" s="7" t="s">
        <v>6</v>
      </c>
      <c r="N208" s="13">
        <f t="shared" si="58"/>
        <v>2</v>
      </c>
      <c r="O208" s="13">
        <f t="shared" si="61"/>
        <v>60</v>
      </c>
      <c r="P208" s="13">
        <f t="shared" si="62"/>
        <v>55</v>
      </c>
      <c r="Q208" s="13">
        <f t="shared" si="63"/>
        <v>100</v>
      </c>
      <c r="R208" s="13">
        <f t="shared" si="64"/>
        <v>330000</v>
      </c>
      <c r="S208" s="25">
        <f t="shared" si="59"/>
        <v>3.3E-4</v>
      </c>
      <c r="T208" s="25">
        <f t="shared" si="65"/>
        <v>6.6E-4</v>
      </c>
      <c r="U208" s="13">
        <f t="shared" si="66"/>
        <v>660000</v>
      </c>
      <c r="V208" s="17">
        <f t="shared" si="60"/>
        <v>1.3200000000000001E-4</v>
      </c>
      <c r="W208" s="13">
        <f t="shared" si="67"/>
        <v>3030.3030303030305</v>
      </c>
    </row>
    <row r="209" spans="10:23" x14ac:dyDescent="0.25">
      <c r="J209" s="7" t="s">
        <v>32</v>
      </c>
      <c r="K209" s="7" t="s">
        <v>6</v>
      </c>
      <c r="L209" s="7" t="s">
        <v>9</v>
      </c>
      <c r="M209" s="7" t="s">
        <v>5</v>
      </c>
      <c r="N209" s="13">
        <f t="shared" si="58"/>
        <v>2</v>
      </c>
      <c r="O209" s="13">
        <f t="shared" si="61"/>
        <v>100</v>
      </c>
      <c r="P209" s="13">
        <f t="shared" si="62"/>
        <v>60</v>
      </c>
      <c r="Q209" s="13">
        <f t="shared" si="63"/>
        <v>115</v>
      </c>
      <c r="R209" s="13">
        <f t="shared" si="64"/>
        <v>690000</v>
      </c>
      <c r="S209" s="25">
        <f t="shared" si="59"/>
        <v>6.8999999999999997E-4</v>
      </c>
      <c r="T209" s="25">
        <f t="shared" si="65"/>
        <v>1.3799999999999999E-3</v>
      </c>
      <c r="U209" s="13">
        <f t="shared" si="66"/>
        <v>1380000</v>
      </c>
      <c r="V209" s="17">
        <f t="shared" si="60"/>
        <v>2.7599999999999999E-4</v>
      </c>
      <c r="W209" s="13">
        <f t="shared" si="67"/>
        <v>1449.2753623188407</v>
      </c>
    </row>
    <row r="210" spans="10:23" x14ac:dyDescent="0.25">
      <c r="J210" s="7" t="s">
        <v>32</v>
      </c>
      <c r="K210" s="7" t="s">
        <v>5</v>
      </c>
      <c r="L210" s="7" t="s">
        <v>9</v>
      </c>
      <c r="M210" s="7" t="s">
        <v>6</v>
      </c>
      <c r="N210" s="13">
        <f t="shared" si="58"/>
        <v>2</v>
      </c>
      <c r="O210" s="13">
        <f t="shared" si="61"/>
        <v>120</v>
      </c>
      <c r="P210" s="13">
        <f t="shared" si="62"/>
        <v>60</v>
      </c>
      <c r="Q210" s="13">
        <f t="shared" si="63"/>
        <v>100</v>
      </c>
      <c r="R210" s="13">
        <f t="shared" si="64"/>
        <v>720000</v>
      </c>
      <c r="S210" s="25">
        <f t="shared" si="59"/>
        <v>7.2000000000000005E-4</v>
      </c>
      <c r="T210" s="25">
        <f t="shared" si="65"/>
        <v>1.4400000000000001E-3</v>
      </c>
      <c r="U210" s="13">
        <f t="shared" si="66"/>
        <v>1440000</v>
      </c>
      <c r="V210" s="17">
        <f t="shared" si="60"/>
        <v>2.8800000000000001E-4</v>
      </c>
      <c r="W210" s="13">
        <f t="shared" si="67"/>
        <v>1388.8888888888889</v>
      </c>
    </row>
    <row r="211" spans="10:23" x14ac:dyDescent="0.25">
      <c r="J211" s="7" t="s">
        <v>32</v>
      </c>
      <c r="K211" s="7" t="s">
        <v>6</v>
      </c>
      <c r="L211" s="7" t="s">
        <v>9</v>
      </c>
      <c r="M211" s="7" t="s">
        <v>4</v>
      </c>
      <c r="N211" s="13">
        <f t="shared" si="58"/>
        <v>2</v>
      </c>
      <c r="O211" s="13">
        <f t="shared" si="61"/>
        <v>100</v>
      </c>
      <c r="P211" s="13">
        <f t="shared" si="62"/>
        <v>60</v>
      </c>
      <c r="Q211" s="13">
        <f t="shared" si="63"/>
        <v>135</v>
      </c>
      <c r="R211" s="13">
        <f t="shared" si="64"/>
        <v>810000</v>
      </c>
      <c r="S211" s="25">
        <f t="shared" si="59"/>
        <v>8.0999999999999996E-4</v>
      </c>
      <c r="T211" s="25">
        <f t="shared" si="65"/>
        <v>1.6199999999999999E-3</v>
      </c>
      <c r="U211" s="13">
        <f t="shared" si="66"/>
        <v>1620000</v>
      </c>
      <c r="V211" s="17">
        <f t="shared" si="60"/>
        <v>3.2400000000000001E-4</v>
      </c>
      <c r="W211" s="13">
        <f t="shared" si="67"/>
        <v>1234.5679012345679</v>
      </c>
    </row>
    <row r="212" spans="10:23" x14ac:dyDescent="0.25">
      <c r="J212" s="7" t="s">
        <v>32</v>
      </c>
      <c r="K212" s="7" t="s">
        <v>4</v>
      </c>
      <c r="L212" s="7" t="s">
        <v>9</v>
      </c>
      <c r="M212" s="7" t="s">
        <v>6</v>
      </c>
      <c r="N212" s="13">
        <f t="shared" si="58"/>
        <v>2</v>
      </c>
      <c r="O212" s="13">
        <f t="shared" si="61"/>
        <v>150</v>
      </c>
      <c r="P212" s="13">
        <f t="shared" si="62"/>
        <v>60</v>
      </c>
      <c r="Q212" s="13">
        <f t="shared" si="63"/>
        <v>100</v>
      </c>
      <c r="R212" s="13">
        <f t="shared" si="64"/>
        <v>900000</v>
      </c>
      <c r="S212" s="25">
        <f t="shared" si="59"/>
        <v>8.9999999999999998E-4</v>
      </c>
      <c r="T212" s="25">
        <f t="shared" si="65"/>
        <v>1.8E-3</v>
      </c>
      <c r="U212" s="13">
        <f t="shared" si="66"/>
        <v>1800000</v>
      </c>
      <c r="V212" s="17">
        <f t="shared" si="60"/>
        <v>3.6000000000000002E-4</v>
      </c>
      <c r="W212" s="13">
        <f t="shared" si="67"/>
        <v>1111.1111111111111</v>
      </c>
    </row>
    <row r="213" spans="10:23" x14ac:dyDescent="0.25">
      <c r="J213" s="7" t="s">
        <v>32</v>
      </c>
      <c r="K213" s="7" t="s">
        <v>6</v>
      </c>
      <c r="L213" s="7" t="s">
        <v>9</v>
      </c>
      <c r="M213" s="7" t="s">
        <v>3</v>
      </c>
      <c r="N213" s="13">
        <f t="shared" si="58"/>
        <v>2</v>
      </c>
      <c r="O213" s="13">
        <f t="shared" si="61"/>
        <v>100</v>
      </c>
      <c r="P213" s="13">
        <f t="shared" si="62"/>
        <v>60</v>
      </c>
      <c r="Q213" s="13">
        <f t="shared" si="63"/>
        <v>180</v>
      </c>
      <c r="R213" s="13">
        <f t="shared" si="64"/>
        <v>1080000</v>
      </c>
      <c r="S213" s="25">
        <f t="shared" si="59"/>
        <v>1.08E-3</v>
      </c>
      <c r="T213" s="25">
        <f t="shared" si="65"/>
        <v>2.16E-3</v>
      </c>
      <c r="U213" s="13">
        <f t="shared" si="66"/>
        <v>2160000</v>
      </c>
      <c r="V213" s="17">
        <f t="shared" si="60"/>
        <v>4.3199999999999998E-4</v>
      </c>
      <c r="W213" s="13">
        <f t="shared" si="67"/>
        <v>925.92592592592587</v>
      </c>
    </row>
    <row r="214" spans="10:23" x14ac:dyDescent="0.25">
      <c r="J214" s="7" t="s">
        <v>32</v>
      </c>
      <c r="K214" s="7" t="s">
        <v>3</v>
      </c>
      <c r="L214" s="7" t="s">
        <v>9</v>
      </c>
      <c r="M214" s="7" t="s">
        <v>6</v>
      </c>
      <c r="N214" s="13">
        <f t="shared" si="58"/>
        <v>2</v>
      </c>
      <c r="O214" s="13">
        <f t="shared" si="61"/>
        <v>180</v>
      </c>
      <c r="P214" s="13">
        <f t="shared" si="62"/>
        <v>60</v>
      </c>
      <c r="Q214" s="13">
        <f t="shared" si="63"/>
        <v>100</v>
      </c>
      <c r="R214" s="13">
        <f t="shared" si="64"/>
        <v>1080000</v>
      </c>
      <c r="S214" s="25">
        <f t="shared" si="59"/>
        <v>1.08E-3</v>
      </c>
      <c r="T214" s="25">
        <f t="shared" si="65"/>
        <v>2.16E-3</v>
      </c>
      <c r="U214" s="13">
        <f t="shared" si="66"/>
        <v>2160000</v>
      </c>
      <c r="V214" s="17">
        <f t="shared" si="60"/>
        <v>4.3199999999999998E-4</v>
      </c>
      <c r="W214" s="13">
        <f t="shared" si="67"/>
        <v>925.92592592592587</v>
      </c>
    </row>
    <row r="215" spans="10:23" x14ac:dyDescent="0.25">
      <c r="J215" s="7" t="s">
        <v>32</v>
      </c>
      <c r="K215" s="7" t="s">
        <v>6</v>
      </c>
      <c r="L215" s="7" t="s">
        <v>9</v>
      </c>
      <c r="M215" s="7" t="s">
        <v>10</v>
      </c>
      <c r="N215" s="13">
        <f t="shared" si="58"/>
        <v>2</v>
      </c>
      <c r="O215" s="13">
        <f t="shared" si="61"/>
        <v>100</v>
      </c>
      <c r="P215" s="13">
        <f t="shared" si="62"/>
        <v>60</v>
      </c>
      <c r="Q215" s="13">
        <f t="shared" si="63"/>
        <v>80</v>
      </c>
      <c r="R215" s="13">
        <f t="shared" si="64"/>
        <v>480000</v>
      </c>
      <c r="S215" s="25">
        <f t="shared" si="59"/>
        <v>4.8000000000000001E-4</v>
      </c>
      <c r="T215" s="25">
        <f t="shared" si="65"/>
        <v>9.6000000000000002E-4</v>
      </c>
      <c r="U215" s="13">
        <f t="shared" si="66"/>
        <v>960000</v>
      </c>
      <c r="V215" s="17">
        <f t="shared" si="60"/>
        <v>1.92E-4</v>
      </c>
      <c r="W215" s="13">
        <f t="shared" si="67"/>
        <v>2083.3333333333335</v>
      </c>
    </row>
    <row r="216" spans="10:23" x14ac:dyDescent="0.25">
      <c r="J216" s="7" t="s">
        <v>32</v>
      </c>
      <c r="K216" s="7" t="s">
        <v>10</v>
      </c>
      <c r="L216" s="7" t="s">
        <v>9</v>
      </c>
      <c r="M216" s="7" t="s">
        <v>6</v>
      </c>
      <c r="N216" s="13">
        <f t="shared" si="58"/>
        <v>2</v>
      </c>
      <c r="O216" s="13">
        <f t="shared" si="61"/>
        <v>110</v>
      </c>
      <c r="P216" s="13">
        <f t="shared" si="62"/>
        <v>60</v>
      </c>
      <c r="Q216" s="13">
        <f t="shared" si="63"/>
        <v>100</v>
      </c>
      <c r="R216" s="13">
        <f t="shared" si="64"/>
        <v>660000</v>
      </c>
      <c r="S216" s="25">
        <f t="shared" si="59"/>
        <v>6.6E-4</v>
      </c>
      <c r="T216" s="25">
        <f t="shared" si="65"/>
        <v>1.32E-3</v>
      </c>
      <c r="U216" s="13">
        <f t="shared" si="66"/>
        <v>1320000</v>
      </c>
      <c r="V216" s="17">
        <f t="shared" si="60"/>
        <v>2.6400000000000002E-4</v>
      </c>
      <c r="W216" s="13">
        <f t="shared" si="67"/>
        <v>1515.1515151515152</v>
      </c>
    </row>
    <row r="217" spans="10:23" x14ac:dyDescent="0.25">
      <c r="J217" s="7" t="s">
        <v>32</v>
      </c>
      <c r="K217" s="7" t="s">
        <v>6</v>
      </c>
      <c r="L217" s="7" t="s">
        <v>9</v>
      </c>
      <c r="M217" s="7" t="s">
        <v>1</v>
      </c>
      <c r="N217" s="13">
        <f t="shared" si="58"/>
        <v>2</v>
      </c>
      <c r="O217" s="13">
        <f t="shared" si="61"/>
        <v>100</v>
      </c>
      <c r="P217" s="13">
        <f t="shared" si="62"/>
        <v>60</v>
      </c>
      <c r="Q217" s="13">
        <f t="shared" si="63"/>
        <v>55</v>
      </c>
      <c r="R217" s="13">
        <f t="shared" si="64"/>
        <v>330000</v>
      </c>
      <c r="S217" s="25">
        <f t="shared" si="59"/>
        <v>3.3E-4</v>
      </c>
      <c r="T217" s="25">
        <f t="shared" si="65"/>
        <v>6.6E-4</v>
      </c>
      <c r="U217" s="13">
        <f t="shared" si="66"/>
        <v>660000</v>
      </c>
      <c r="V217" s="17">
        <f t="shared" si="60"/>
        <v>1.3200000000000001E-4</v>
      </c>
      <c r="W217" s="13">
        <f t="shared" si="67"/>
        <v>3030.3030303030305</v>
      </c>
    </row>
    <row r="218" spans="10:23" x14ac:dyDescent="0.25">
      <c r="J218" s="7" t="s">
        <v>32</v>
      </c>
      <c r="K218" s="7" t="s">
        <v>1</v>
      </c>
      <c r="L218" s="7" t="s">
        <v>9</v>
      </c>
      <c r="M218" s="7" t="s">
        <v>6</v>
      </c>
      <c r="N218" s="13">
        <f t="shared" si="58"/>
        <v>2</v>
      </c>
      <c r="O218" s="13">
        <f t="shared" si="61"/>
        <v>55</v>
      </c>
      <c r="P218" s="13">
        <f t="shared" si="62"/>
        <v>60</v>
      </c>
      <c r="Q218" s="13">
        <f t="shared" si="63"/>
        <v>100</v>
      </c>
      <c r="R218" s="13">
        <f t="shared" si="64"/>
        <v>330000</v>
      </c>
      <c r="S218" s="25">
        <f t="shared" si="59"/>
        <v>3.3E-4</v>
      </c>
      <c r="T218" s="25">
        <f t="shared" si="65"/>
        <v>6.6E-4</v>
      </c>
      <c r="U218" s="13">
        <f t="shared" si="66"/>
        <v>660000</v>
      </c>
      <c r="V218" s="17">
        <f t="shared" si="60"/>
        <v>1.3200000000000001E-4</v>
      </c>
      <c r="W218" s="13">
        <f t="shared" si="67"/>
        <v>3030.3030303030305</v>
      </c>
    </row>
    <row r="219" spans="10:23" x14ac:dyDescent="0.25">
      <c r="J219" s="7" t="s">
        <v>32</v>
      </c>
      <c r="K219" s="7" t="s">
        <v>6</v>
      </c>
      <c r="L219" s="7" t="s">
        <v>5</v>
      </c>
      <c r="M219" s="7" t="s">
        <v>9</v>
      </c>
      <c r="N219" s="13">
        <f t="shared" si="58"/>
        <v>2</v>
      </c>
      <c r="O219" s="13">
        <f t="shared" si="61"/>
        <v>100</v>
      </c>
      <c r="P219" s="13">
        <f t="shared" si="62"/>
        <v>110</v>
      </c>
      <c r="Q219" s="13">
        <f t="shared" si="63"/>
        <v>60</v>
      </c>
      <c r="R219" s="13">
        <f t="shared" si="64"/>
        <v>660000</v>
      </c>
      <c r="S219" s="25">
        <f t="shared" si="59"/>
        <v>6.6E-4</v>
      </c>
      <c r="T219" s="25">
        <f t="shared" si="65"/>
        <v>1.32E-3</v>
      </c>
      <c r="U219" s="13">
        <f t="shared" si="66"/>
        <v>1320000</v>
      </c>
      <c r="V219" s="17">
        <f t="shared" si="60"/>
        <v>2.6400000000000002E-4</v>
      </c>
      <c r="W219" s="13">
        <f t="shared" si="67"/>
        <v>1515.1515151515152</v>
      </c>
    </row>
    <row r="220" spans="10:23" x14ac:dyDescent="0.25">
      <c r="J220" s="7" t="s">
        <v>32</v>
      </c>
      <c r="K220" s="7" t="s">
        <v>5</v>
      </c>
      <c r="L220" s="7" t="s">
        <v>6</v>
      </c>
      <c r="M220" s="7" t="s">
        <v>9</v>
      </c>
      <c r="N220" s="13">
        <f t="shared" si="58"/>
        <v>2</v>
      </c>
      <c r="O220" s="13">
        <f t="shared" si="61"/>
        <v>120</v>
      </c>
      <c r="P220" s="13">
        <f t="shared" si="62"/>
        <v>90</v>
      </c>
      <c r="Q220" s="13">
        <f t="shared" si="63"/>
        <v>60</v>
      </c>
      <c r="R220" s="13">
        <f t="shared" si="64"/>
        <v>648000</v>
      </c>
      <c r="S220" s="25">
        <f t="shared" si="59"/>
        <v>6.4800000000000003E-4</v>
      </c>
      <c r="T220" s="25">
        <f t="shared" si="65"/>
        <v>1.2960000000000001E-3</v>
      </c>
      <c r="U220" s="13">
        <f t="shared" si="66"/>
        <v>1296000</v>
      </c>
      <c r="V220" s="17">
        <f t="shared" si="60"/>
        <v>2.5920000000000001E-4</v>
      </c>
      <c r="W220" s="13">
        <f t="shared" si="67"/>
        <v>1543.2098765432097</v>
      </c>
    </row>
    <row r="221" spans="10:23" x14ac:dyDescent="0.25">
      <c r="J221" s="7" t="s">
        <v>32</v>
      </c>
      <c r="K221" s="7" t="s">
        <v>6</v>
      </c>
      <c r="L221" s="7" t="s">
        <v>4</v>
      </c>
      <c r="M221" s="7" t="s">
        <v>9</v>
      </c>
      <c r="N221" s="13">
        <f t="shared" si="58"/>
        <v>2</v>
      </c>
      <c r="O221" s="13">
        <f t="shared" si="61"/>
        <v>100</v>
      </c>
      <c r="P221" s="13">
        <f t="shared" si="62"/>
        <v>140</v>
      </c>
      <c r="Q221" s="13">
        <f t="shared" si="63"/>
        <v>60</v>
      </c>
      <c r="R221" s="13">
        <f t="shared" si="64"/>
        <v>840000</v>
      </c>
      <c r="S221" s="25">
        <f t="shared" si="59"/>
        <v>8.4000000000000003E-4</v>
      </c>
      <c r="T221" s="25">
        <f t="shared" si="65"/>
        <v>1.6800000000000001E-3</v>
      </c>
      <c r="U221" s="13">
        <f t="shared" si="66"/>
        <v>1680000</v>
      </c>
      <c r="V221" s="17">
        <f t="shared" si="60"/>
        <v>3.3599999999999998E-4</v>
      </c>
      <c r="W221" s="13">
        <f t="shared" si="67"/>
        <v>1190.4761904761904</v>
      </c>
    </row>
    <row r="222" spans="10:23" x14ac:dyDescent="0.25">
      <c r="J222" s="7" t="s">
        <v>32</v>
      </c>
      <c r="K222" s="7" t="s">
        <v>4</v>
      </c>
      <c r="L222" s="7" t="s">
        <v>6</v>
      </c>
      <c r="M222" s="7" t="s">
        <v>9</v>
      </c>
      <c r="N222" s="13">
        <f t="shared" si="58"/>
        <v>2</v>
      </c>
      <c r="O222" s="13">
        <f t="shared" si="61"/>
        <v>150</v>
      </c>
      <c r="P222" s="13">
        <f t="shared" si="62"/>
        <v>90</v>
      </c>
      <c r="Q222" s="13">
        <f t="shared" si="63"/>
        <v>60</v>
      </c>
      <c r="R222" s="13">
        <f t="shared" si="64"/>
        <v>810000</v>
      </c>
      <c r="S222" s="25">
        <f t="shared" si="59"/>
        <v>8.0999999999999996E-4</v>
      </c>
      <c r="T222" s="25">
        <f t="shared" si="65"/>
        <v>1.6199999999999999E-3</v>
      </c>
      <c r="U222" s="13">
        <f t="shared" si="66"/>
        <v>1620000</v>
      </c>
      <c r="V222" s="17">
        <f t="shared" si="60"/>
        <v>3.2400000000000001E-4</v>
      </c>
      <c r="W222" s="13">
        <f t="shared" si="67"/>
        <v>1234.5679012345679</v>
      </c>
    </row>
    <row r="223" spans="10:23" x14ac:dyDescent="0.25">
      <c r="J223" s="7" t="s">
        <v>32</v>
      </c>
      <c r="K223" s="7" t="s">
        <v>6</v>
      </c>
      <c r="L223" s="7" t="s">
        <v>3</v>
      </c>
      <c r="M223" s="7" t="s">
        <v>9</v>
      </c>
      <c r="N223" s="13">
        <f t="shared" si="58"/>
        <v>2</v>
      </c>
      <c r="O223" s="13">
        <f t="shared" si="61"/>
        <v>100</v>
      </c>
      <c r="P223" s="13">
        <f t="shared" si="62"/>
        <v>190</v>
      </c>
      <c r="Q223" s="13">
        <f t="shared" si="63"/>
        <v>60</v>
      </c>
      <c r="R223" s="13">
        <f t="shared" si="64"/>
        <v>1140000</v>
      </c>
      <c r="S223" s="25">
        <f t="shared" si="59"/>
        <v>1.14E-3</v>
      </c>
      <c r="T223" s="25">
        <f t="shared" si="65"/>
        <v>2.2799999999999999E-3</v>
      </c>
      <c r="U223" s="13">
        <f t="shared" si="66"/>
        <v>2280000</v>
      </c>
      <c r="V223" s="17">
        <f t="shared" si="60"/>
        <v>4.5600000000000003E-4</v>
      </c>
      <c r="W223" s="13">
        <f t="shared" si="67"/>
        <v>877.19298245614038</v>
      </c>
    </row>
    <row r="224" spans="10:23" x14ac:dyDescent="0.25">
      <c r="J224" s="7" t="s">
        <v>32</v>
      </c>
      <c r="K224" s="7" t="s">
        <v>3</v>
      </c>
      <c r="L224" s="7" t="s">
        <v>6</v>
      </c>
      <c r="M224" s="7" t="s">
        <v>9</v>
      </c>
      <c r="N224" s="13">
        <f t="shared" si="58"/>
        <v>2</v>
      </c>
      <c r="O224" s="13">
        <f t="shared" si="61"/>
        <v>180</v>
      </c>
      <c r="P224" s="13">
        <f t="shared" si="62"/>
        <v>90</v>
      </c>
      <c r="Q224" s="13">
        <f t="shared" si="63"/>
        <v>60</v>
      </c>
      <c r="R224" s="13">
        <f t="shared" si="64"/>
        <v>972000</v>
      </c>
      <c r="S224" s="25">
        <f t="shared" si="59"/>
        <v>9.7199999999999999E-4</v>
      </c>
      <c r="T224" s="25">
        <f t="shared" si="65"/>
        <v>1.944E-3</v>
      </c>
      <c r="U224" s="13">
        <f t="shared" si="66"/>
        <v>1944000</v>
      </c>
      <c r="V224" s="17">
        <f t="shared" si="60"/>
        <v>3.8880000000000002E-4</v>
      </c>
      <c r="W224" s="13">
        <f t="shared" si="67"/>
        <v>1028.80658436214</v>
      </c>
    </row>
    <row r="225" spans="10:23" x14ac:dyDescent="0.25">
      <c r="J225" s="7" t="s">
        <v>32</v>
      </c>
      <c r="K225" s="7" t="s">
        <v>6</v>
      </c>
      <c r="L225" s="7" t="s">
        <v>10</v>
      </c>
      <c r="M225" s="7" t="s">
        <v>9</v>
      </c>
      <c r="N225" s="13">
        <f t="shared" si="58"/>
        <v>2</v>
      </c>
      <c r="O225" s="13">
        <f t="shared" si="61"/>
        <v>100</v>
      </c>
      <c r="P225" s="13">
        <f t="shared" si="62"/>
        <v>109</v>
      </c>
      <c r="Q225" s="13">
        <f t="shared" si="63"/>
        <v>60</v>
      </c>
      <c r="R225" s="13">
        <f t="shared" si="64"/>
        <v>654000</v>
      </c>
      <c r="S225" s="25">
        <f t="shared" si="59"/>
        <v>6.5399999999999996E-4</v>
      </c>
      <c r="T225" s="25">
        <f t="shared" si="65"/>
        <v>1.3079999999999999E-3</v>
      </c>
      <c r="U225" s="13">
        <f t="shared" si="66"/>
        <v>1308000</v>
      </c>
      <c r="V225" s="17">
        <f t="shared" si="60"/>
        <v>2.6160000000000002E-4</v>
      </c>
      <c r="W225" s="13">
        <f t="shared" si="67"/>
        <v>1529.0519877675843</v>
      </c>
    </row>
    <row r="226" spans="10:23" x14ac:dyDescent="0.25">
      <c r="J226" s="7" t="s">
        <v>32</v>
      </c>
      <c r="K226" s="7" t="s">
        <v>10</v>
      </c>
      <c r="L226" s="7" t="s">
        <v>6</v>
      </c>
      <c r="M226" s="7" t="s">
        <v>9</v>
      </c>
      <c r="N226" s="13">
        <f t="shared" si="58"/>
        <v>2</v>
      </c>
      <c r="O226" s="13">
        <f t="shared" si="61"/>
        <v>110</v>
      </c>
      <c r="P226" s="13">
        <f t="shared" si="62"/>
        <v>90</v>
      </c>
      <c r="Q226" s="13">
        <f t="shared" si="63"/>
        <v>60</v>
      </c>
      <c r="R226" s="13">
        <f t="shared" si="64"/>
        <v>594000</v>
      </c>
      <c r="S226" s="25">
        <f t="shared" si="59"/>
        <v>5.9400000000000002E-4</v>
      </c>
      <c r="T226" s="25">
        <f t="shared" si="65"/>
        <v>1.188E-3</v>
      </c>
      <c r="U226" s="13">
        <f t="shared" si="66"/>
        <v>1188000</v>
      </c>
      <c r="V226" s="17">
        <f t="shared" si="60"/>
        <v>2.376E-4</v>
      </c>
      <c r="W226" s="13">
        <f t="shared" si="67"/>
        <v>1683.5016835016834</v>
      </c>
    </row>
    <row r="227" spans="10:23" x14ac:dyDescent="0.25">
      <c r="J227" s="7" t="s">
        <v>32</v>
      </c>
      <c r="K227" s="7" t="s">
        <v>6</v>
      </c>
      <c r="L227" s="7" t="s">
        <v>1</v>
      </c>
      <c r="M227" s="7" t="s">
        <v>9</v>
      </c>
      <c r="N227" s="13">
        <f t="shared" si="58"/>
        <v>2</v>
      </c>
      <c r="O227" s="13">
        <f t="shared" si="61"/>
        <v>100</v>
      </c>
      <c r="P227" s="13">
        <f t="shared" si="62"/>
        <v>55</v>
      </c>
      <c r="Q227" s="13">
        <f t="shared" si="63"/>
        <v>60</v>
      </c>
      <c r="R227" s="13">
        <f t="shared" si="64"/>
        <v>330000</v>
      </c>
      <c r="S227" s="25">
        <f t="shared" si="59"/>
        <v>3.3E-4</v>
      </c>
      <c r="T227" s="25">
        <f t="shared" si="65"/>
        <v>6.6E-4</v>
      </c>
      <c r="U227" s="13">
        <f t="shared" si="66"/>
        <v>660000</v>
      </c>
      <c r="V227" s="17">
        <f t="shared" si="60"/>
        <v>1.3200000000000001E-4</v>
      </c>
      <c r="W227" s="13">
        <f t="shared" si="67"/>
        <v>3030.3030303030305</v>
      </c>
    </row>
    <row r="228" spans="10:23" x14ac:dyDescent="0.25">
      <c r="J228" s="7" t="s">
        <v>32</v>
      </c>
      <c r="K228" s="7" t="s">
        <v>1</v>
      </c>
      <c r="L228" s="7" t="s">
        <v>6</v>
      </c>
      <c r="M228" s="7" t="s">
        <v>9</v>
      </c>
      <c r="N228" s="13">
        <f t="shared" si="58"/>
        <v>2</v>
      </c>
      <c r="O228" s="13">
        <f t="shared" si="61"/>
        <v>55</v>
      </c>
      <c r="P228" s="13">
        <f t="shared" si="62"/>
        <v>90</v>
      </c>
      <c r="Q228" s="13">
        <f t="shared" si="63"/>
        <v>60</v>
      </c>
      <c r="R228" s="13">
        <f t="shared" si="64"/>
        <v>297000</v>
      </c>
      <c r="S228" s="25">
        <f t="shared" si="59"/>
        <v>2.9700000000000001E-4</v>
      </c>
      <c r="T228" s="25">
        <f t="shared" si="65"/>
        <v>5.9400000000000002E-4</v>
      </c>
      <c r="U228" s="13">
        <f t="shared" si="66"/>
        <v>594000</v>
      </c>
      <c r="V228" s="17">
        <f t="shared" si="60"/>
        <v>1.188E-4</v>
      </c>
      <c r="W228" s="13">
        <f t="shared" si="67"/>
        <v>3367.0033670033667</v>
      </c>
    </row>
    <row r="229" spans="10:23" x14ac:dyDescent="0.25">
      <c r="J229" s="7"/>
      <c r="K229" s="7"/>
      <c r="L229" s="7"/>
      <c r="M229" s="7"/>
      <c r="N229" s="13"/>
      <c r="O229" s="13"/>
      <c r="P229" s="13"/>
      <c r="Q229" s="13"/>
      <c r="R229" s="13"/>
      <c r="S229" s="25"/>
      <c r="T229" s="25"/>
      <c r="U229" s="13"/>
      <c r="V229" s="17"/>
      <c r="W229" s="13"/>
    </row>
    <row r="230" spans="10:23" x14ac:dyDescent="0.25">
      <c r="J230" s="7" t="s">
        <v>32</v>
      </c>
      <c r="K230" s="7" t="s">
        <v>9</v>
      </c>
      <c r="L230" s="7" t="s">
        <v>5</v>
      </c>
      <c r="M230" s="7" t="s">
        <v>10</v>
      </c>
      <c r="N230" s="13">
        <f t="shared" si="58"/>
        <v>2</v>
      </c>
      <c r="O230" s="13">
        <f t="shared" ref="O230:O241" si="68">VLOOKUP(K230, $A$2:$D$15, 2, FALSE)</f>
        <v>60</v>
      </c>
      <c r="P230" s="13">
        <f t="shared" ref="P230:P241" si="69">VLOOKUP(L230, $A$2:$D$15, 3, FALSE)</f>
        <v>110</v>
      </c>
      <c r="Q230" s="13">
        <f t="shared" ref="Q230:Q241" si="70">VLOOKUP(M230, $A$2:$D$15, 4, FALSE)</f>
        <v>80</v>
      </c>
      <c r="R230" s="13">
        <f t="shared" ref="R230:R241" si="71">O230*P230*Q230</f>
        <v>528000</v>
      </c>
      <c r="S230" s="25">
        <f t="shared" si="59"/>
        <v>5.2800000000000004E-4</v>
      </c>
      <c r="T230" s="25">
        <f t="shared" ref="T230:T241" si="72">N230*S230</f>
        <v>1.0560000000000001E-3</v>
      </c>
      <c r="U230" s="13">
        <f t="shared" ref="U230:U241" si="73">N230*R230</f>
        <v>1056000</v>
      </c>
      <c r="V230" s="17">
        <f t="shared" si="60"/>
        <v>2.1120000000000001E-4</v>
      </c>
      <c r="W230" s="13">
        <f t="shared" ref="W230:W241" si="74">1/S230</f>
        <v>1893.9393939393938</v>
      </c>
    </row>
    <row r="231" spans="10:23" x14ac:dyDescent="0.25">
      <c r="J231" s="7" t="s">
        <v>32</v>
      </c>
      <c r="K231" s="7" t="s">
        <v>9</v>
      </c>
      <c r="L231" s="7" t="s">
        <v>10</v>
      </c>
      <c r="M231" s="7" t="s">
        <v>5</v>
      </c>
      <c r="N231" s="13">
        <f t="shared" si="58"/>
        <v>2</v>
      </c>
      <c r="O231" s="13">
        <f t="shared" si="68"/>
        <v>60</v>
      </c>
      <c r="P231" s="13">
        <f t="shared" si="69"/>
        <v>109</v>
      </c>
      <c r="Q231" s="13">
        <f t="shared" si="70"/>
        <v>115</v>
      </c>
      <c r="R231" s="13">
        <f t="shared" si="71"/>
        <v>752100</v>
      </c>
      <c r="S231" s="25">
        <f t="shared" si="59"/>
        <v>7.5210000000000001E-4</v>
      </c>
      <c r="T231" s="25">
        <f t="shared" si="72"/>
        <v>1.5042E-3</v>
      </c>
      <c r="U231" s="13">
        <f t="shared" si="73"/>
        <v>1504200</v>
      </c>
      <c r="V231" s="17">
        <f t="shared" si="60"/>
        <v>3.0084000000000003E-4</v>
      </c>
      <c r="W231" s="13">
        <f t="shared" si="74"/>
        <v>1329.6104241457253</v>
      </c>
    </row>
    <row r="232" spans="10:23" x14ac:dyDescent="0.25">
      <c r="J232" s="7" t="s">
        <v>32</v>
      </c>
      <c r="K232" s="7" t="s">
        <v>9</v>
      </c>
      <c r="L232" s="7" t="s">
        <v>5</v>
      </c>
      <c r="M232" s="7" t="s">
        <v>1</v>
      </c>
      <c r="N232" s="13">
        <f t="shared" si="58"/>
        <v>2</v>
      </c>
      <c r="O232" s="13">
        <f t="shared" si="68"/>
        <v>60</v>
      </c>
      <c r="P232" s="13">
        <f t="shared" si="69"/>
        <v>110</v>
      </c>
      <c r="Q232" s="13">
        <f t="shared" si="70"/>
        <v>55</v>
      </c>
      <c r="R232" s="13">
        <f t="shared" si="71"/>
        <v>363000</v>
      </c>
      <c r="S232" s="25">
        <f t="shared" si="59"/>
        <v>3.6299999999999999E-4</v>
      </c>
      <c r="T232" s="25">
        <f t="shared" si="72"/>
        <v>7.2599999999999997E-4</v>
      </c>
      <c r="U232" s="13">
        <f t="shared" si="73"/>
        <v>726000</v>
      </c>
      <c r="V232" s="17">
        <f t="shared" si="60"/>
        <v>1.4520000000000001E-4</v>
      </c>
      <c r="W232" s="13">
        <f t="shared" si="74"/>
        <v>2754.8209366391184</v>
      </c>
    </row>
    <row r="233" spans="10:23" x14ac:dyDescent="0.25">
      <c r="J233" s="7" t="s">
        <v>32</v>
      </c>
      <c r="K233" s="7" t="s">
        <v>9</v>
      </c>
      <c r="L233" s="7" t="s">
        <v>1</v>
      </c>
      <c r="M233" s="7" t="s">
        <v>5</v>
      </c>
      <c r="N233" s="13">
        <f t="shared" si="58"/>
        <v>2</v>
      </c>
      <c r="O233" s="13">
        <f t="shared" si="68"/>
        <v>60</v>
      </c>
      <c r="P233" s="13">
        <f t="shared" si="69"/>
        <v>55</v>
      </c>
      <c r="Q233" s="13">
        <f t="shared" si="70"/>
        <v>115</v>
      </c>
      <c r="R233" s="13">
        <f t="shared" si="71"/>
        <v>379500</v>
      </c>
      <c r="S233" s="25">
        <f t="shared" si="59"/>
        <v>3.7950000000000001E-4</v>
      </c>
      <c r="T233" s="25">
        <f t="shared" si="72"/>
        <v>7.5900000000000002E-4</v>
      </c>
      <c r="U233" s="13">
        <f t="shared" si="73"/>
        <v>759000</v>
      </c>
      <c r="V233" s="17">
        <f t="shared" si="60"/>
        <v>1.518E-4</v>
      </c>
      <c r="W233" s="13">
        <f t="shared" si="74"/>
        <v>2635.046113306983</v>
      </c>
    </row>
    <row r="234" spans="10:23" x14ac:dyDescent="0.25">
      <c r="J234" s="7" t="s">
        <v>32</v>
      </c>
      <c r="K234" s="7" t="s">
        <v>5</v>
      </c>
      <c r="L234" s="7" t="s">
        <v>9</v>
      </c>
      <c r="M234" s="7" t="s">
        <v>10</v>
      </c>
      <c r="N234" s="13">
        <f t="shared" si="58"/>
        <v>2</v>
      </c>
      <c r="O234" s="13">
        <f t="shared" si="68"/>
        <v>120</v>
      </c>
      <c r="P234" s="13">
        <f t="shared" si="69"/>
        <v>60</v>
      </c>
      <c r="Q234" s="13">
        <f t="shared" si="70"/>
        <v>80</v>
      </c>
      <c r="R234" s="13">
        <f t="shared" si="71"/>
        <v>576000</v>
      </c>
      <c r="S234" s="25">
        <f t="shared" si="59"/>
        <v>5.7600000000000001E-4</v>
      </c>
      <c r="T234" s="25">
        <f t="shared" si="72"/>
        <v>1.152E-3</v>
      </c>
      <c r="U234" s="13">
        <f t="shared" si="73"/>
        <v>1152000</v>
      </c>
      <c r="V234" s="17">
        <f t="shared" si="60"/>
        <v>2.3039999999999999E-4</v>
      </c>
      <c r="W234" s="13">
        <f t="shared" si="74"/>
        <v>1736.1111111111111</v>
      </c>
    </row>
    <row r="235" spans="10:23" x14ac:dyDescent="0.25">
      <c r="J235" s="7" t="s">
        <v>32</v>
      </c>
      <c r="K235" s="7" t="s">
        <v>10</v>
      </c>
      <c r="L235" s="7" t="s">
        <v>9</v>
      </c>
      <c r="M235" s="7" t="s">
        <v>5</v>
      </c>
      <c r="N235" s="13">
        <f t="shared" si="58"/>
        <v>2</v>
      </c>
      <c r="O235" s="13">
        <f t="shared" si="68"/>
        <v>110</v>
      </c>
      <c r="P235" s="13">
        <f t="shared" si="69"/>
        <v>60</v>
      </c>
      <c r="Q235" s="13">
        <f t="shared" si="70"/>
        <v>115</v>
      </c>
      <c r="R235" s="13">
        <f t="shared" si="71"/>
        <v>759000</v>
      </c>
      <c r="S235" s="25">
        <f t="shared" si="59"/>
        <v>7.5900000000000002E-4</v>
      </c>
      <c r="T235" s="25">
        <f t="shared" si="72"/>
        <v>1.518E-3</v>
      </c>
      <c r="U235" s="13">
        <f t="shared" si="73"/>
        <v>1518000</v>
      </c>
      <c r="V235" s="17">
        <f t="shared" si="60"/>
        <v>3.0360000000000001E-4</v>
      </c>
      <c r="W235" s="13">
        <f t="shared" si="74"/>
        <v>1317.5230566534915</v>
      </c>
    </row>
    <row r="236" spans="10:23" x14ac:dyDescent="0.25">
      <c r="J236" s="7" t="s">
        <v>32</v>
      </c>
      <c r="K236" s="7" t="s">
        <v>5</v>
      </c>
      <c r="L236" s="7" t="s">
        <v>9</v>
      </c>
      <c r="M236" s="7" t="s">
        <v>1</v>
      </c>
      <c r="N236" s="13">
        <f t="shared" si="58"/>
        <v>2</v>
      </c>
      <c r="O236" s="13">
        <f t="shared" si="68"/>
        <v>120</v>
      </c>
      <c r="P236" s="13">
        <f t="shared" si="69"/>
        <v>60</v>
      </c>
      <c r="Q236" s="13">
        <f t="shared" si="70"/>
        <v>55</v>
      </c>
      <c r="R236" s="13">
        <f t="shared" si="71"/>
        <v>396000</v>
      </c>
      <c r="S236" s="25">
        <f t="shared" si="59"/>
        <v>3.9599999999999998E-4</v>
      </c>
      <c r="T236" s="25">
        <f t="shared" si="72"/>
        <v>7.9199999999999995E-4</v>
      </c>
      <c r="U236" s="13">
        <f t="shared" si="73"/>
        <v>792000</v>
      </c>
      <c r="V236" s="17">
        <f t="shared" si="60"/>
        <v>1.584E-4</v>
      </c>
      <c r="W236" s="13">
        <f t="shared" si="74"/>
        <v>2525.2525252525256</v>
      </c>
    </row>
    <row r="237" spans="10:23" x14ac:dyDescent="0.25">
      <c r="J237" s="7" t="s">
        <v>32</v>
      </c>
      <c r="K237" s="7" t="s">
        <v>1</v>
      </c>
      <c r="L237" s="7" t="s">
        <v>9</v>
      </c>
      <c r="M237" s="7" t="s">
        <v>5</v>
      </c>
      <c r="N237" s="13">
        <f t="shared" si="58"/>
        <v>2</v>
      </c>
      <c r="O237" s="13">
        <f t="shared" si="68"/>
        <v>55</v>
      </c>
      <c r="P237" s="13">
        <f t="shared" si="69"/>
        <v>60</v>
      </c>
      <c r="Q237" s="13">
        <f t="shared" si="70"/>
        <v>115</v>
      </c>
      <c r="R237" s="13">
        <f t="shared" si="71"/>
        <v>379500</v>
      </c>
      <c r="S237" s="25">
        <f t="shared" si="59"/>
        <v>3.7950000000000001E-4</v>
      </c>
      <c r="T237" s="25">
        <f t="shared" si="72"/>
        <v>7.5900000000000002E-4</v>
      </c>
      <c r="U237" s="13">
        <f t="shared" si="73"/>
        <v>759000</v>
      </c>
      <c r="V237" s="17">
        <f t="shared" si="60"/>
        <v>1.518E-4</v>
      </c>
      <c r="W237" s="13">
        <f t="shared" si="74"/>
        <v>2635.046113306983</v>
      </c>
    </row>
    <row r="238" spans="10:23" x14ac:dyDescent="0.25">
      <c r="J238" s="7" t="s">
        <v>32</v>
      </c>
      <c r="K238" s="7" t="s">
        <v>5</v>
      </c>
      <c r="L238" s="7" t="s">
        <v>10</v>
      </c>
      <c r="M238" s="7" t="s">
        <v>9</v>
      </c>
      <c r="N238" s="13">
        <f t="shared" si="58"/>
        <v>2</v>
      </c>
      <c r="O238" s="13">
        <f t="shared" si="68"/>
        <v>120</v>
      </c>
      <c r="P238" s="13">
        <f t="shared" si="69"/>
        <v>109</v>
      </c>
      <c r="Q238" s="13">
        <f t="shared" si="70"/>
        <v>60</v>
      </c>
      <c r="R238" s="13">
        <f t="shared" si="71"/>
        <v>784800</v>
      </c>
      <c r="S238" s="25">
        <f t="shared" si="59"/>
        <v>7.8479999999999999E-4</v>
      </c>
      <c r="T238" s="25">
        <f t="shared" si="72"/>
        <v>1.5696E-3</v>
      </c>
      <c r="U238" s="13">
        <f t="shared" si="73"/>
        <v>1569600</v>
      </c>
      <c r="V238" s="17">
        <f t="shared" si="60"/>
        <v>3.1391999999999998E-4</v>
      </c>
      <c r="W238" s="13">
        <f t="shared" si="74"/>
        <v>1274.20998980632</v>
      </c>
    </row>
    <row r="239" spans="10:23" x14ac:dyDescent="0.25">
      <c r="J239" s="7" t="s">
        <v>32</v>
      </c>
      <c r="K239" s="7" t="s">
        <v>10</v>
      </c>
      <c r="L239" s="7" t="s">
        <v>5</v>
      </c>
      <c r="M239" s="7" t="s">
        <v>9</v>
      </c>
      <c r="N239" s="13">
        <f t="shared" si="58"/>
        <v>2</v>
      </c>
      <c r="O239" s="13">
        <f t="shared" si="68"/>
        <v>110</v>
      </c>
      <c r="P239" s="13">
        <f t="shared" si="69"/>
        <v>110</v>
      </c>
      <c r="Q239" s="13">
        <f t="shared" si="70"/>
        <v>60</v>
      </c>
      <c r="R239" s="13">
        <f t="shared" si="71"/>
        <v>726000</v>
      </c>
      <c r="S239" s="25">
        <f t="shared" si="59"/>
        <v>7.2599999999999997E-4</v>
      </c>
      <c r="T239" s="25">
        <f t="shared" si="72"/>
        <v>1.4519999999999999E-3</v>
      </c>
      <c r="U239" s="13">
        <f t="shared" si="73"/>
        <v>1452000</v>
      </c>
      <c r="V239" s="17">
        <f t="shared" si="60"/>
        <v>2.9040000000000001E-4</v>
      </c>
      <c r="W239" s="13">
        <f t="shared" si="74"/>
        <v>1377.4104683195592</v>
      </c>
    </row>
    <row r="240" spans="10:23" x14ac:dyDescent="0.25">
      <c r="J240" s="7" t="s">
        <v>32</v>
      </c>
      <c r="K240" s="7" t="s">
        <v>5</v>
      </c>
      <c r="L240" s="7" t="s">
        <v>1</v>
      </c>
      <c r="M240" s="7" t="s">
        <v>9</v>
      </c>
      <c r="N240" s="13">
        <f t="shared" si="58"/>
        <v>2</v>
      </c>
      <c r="O240" s="13">
        <f t="shared" si="68"/>
        <v>120</v>
      </c>
      <c r="P240" s="13">
        <f t="shared" si="69"/>
        <v>55</v>
      </c>
      <c r="Q240" s="13">
        <f t="shared" si="70"/>
        <v>60</v>
      </c>
      <c r="R240" s="13">
        <f t="shared" si="71"/>
        <v>396000</v>
      </c>
      <c r="S240" s="25">
        <f t="shared" si="59"/>
        <v>3.9599999999999998E-4</v>
      </c>
      <c r="T240" s="25">
        <f t="shared" si="72"/>
        <v>7.9199999999999995E-4</v>
      </c>
      <c r="U240" s="13">
        <f t="shared" si="73"/>
        <v>792000</v>
      </c>
      <c r="V240" s="17">
        <f t="shared" si="60"/>
        <v>1.584E-4</v>
      </c>
      <c r="W240" s="13">
        <f t="shared" si="74"/>
        <v>2525.2525252525256</v>
      </c>
    </row>
    <row r="241" spans="10:23" x14ac:dyDescent="0.25">
      <c r="J241" s="7" t="s">
        <v>32</v>
      </c>
      <c r="K241" s="7" t="s">
        <v>1</v>
      </c>
      <c r="L241" s="7" t="s">
        <v>5</v>
      </c>
      <c r="M241" s="7" t="s">
        <v>9</v>
      </c>
      <c r="N241" s="13">
        <f t="shared" si="58"/>
        <v>2</v>
      </c>
      <c r="O241" s="13">
        <f t="shared" si="68"/>
        <v>55</v>
      </c>
      <c r="P241" s="13">
        <f t="shared" si="69"/>
        <v>110</v>
      </c>
      <c r="Q241" s="13">
        <f t="shared" si="70"/>
        <v>60</v>
      </c>
      <c r="R241" s="13">
        <f t="shared" si="71"/>
        <v>363000</v>
      </c>
      <c r="S241" s="25">
        <f t="shared" si="59"/>
        <v>3.6299999999999999E-4</v>
      </c>
      <c r="T241" s="25">
        <f t="shared" si="72"/>
        <v>7.2599999999999997E-4</v>
      </c>
      <c r="U241" s="13">
        <f t="shared" si="73"/>
        <v>726000</v>
      </c>
      <c r="V241" s="17">
        <f t="shared" si="60"/>
        <v>1.4520000000000001E-4</v>
      </c>
      <c r="W241" s="13">
        <f t="shared" si="74"/>
        <v>2754.8209366391184</v>
      </c>
    </row>
    <row r="242" spans="10:23" x14ac:dyDescent="0.25">
      <c r="J242" s="7"/>
      <c r="K242" s="7"/>
      <c r="L242" s="7"/>
      <c r="M242" s="7"/>
      <c r="N242" s="13"/>
      <c r="O242" s="13"/>
      <c r="P242" s="13"/>
      <c r="Q242" s="13"/>
      <c r="R242" s="13"/>
      <c r="S242" s="25"/>
      <c r="T242" s="25"/>
      <c r="U242" s="13"/>
      <c r="V242" s="17"/>
      <c r="W242" s="13"/>
    </row>
    <row r="243" spans="10:23" x14ac:dyDescent="0.25">
      <c r="J243" s="7" t="s">
        <v>32</v>
      </c>
      <c r="K243" s="7" t="s">
        <v>9</v>
      </c>
      <c r="L243" s="7" t="s">
        <v>4</v>
      </c>
      <c r="M243" s="7" t="s">
        <v>10</v>
      </c>
      <c r="N243" s="13">
        <f t="shared" si="58"/>
        <v>2</v>
      </c>
      <c r="O243" s="13">
        <f t="shared" ref="O243:O254" si="75">VLOOKUP(K243, $A$2:$D$15, 2, FALSE)</f>
        <v>60</v>
      </c>
      <c r="P243" s="13">
        <f t="shared" ref="P243:P254" si="76">VLOOKUP(L243, $A$2:$D$15, 3, FALSE)</f>
        <v>140</v>
      </c>
      <c r="Q243" s="13">
        <f t="shared" ref="Q243:Q254" si="77">VLOOKUP(M243, $A$2:$D$15, 4, FALSE)</f>
        <v>80</v>
      </c>
      <c r="R243" s="13">
        <f t="shared" ref="R243:R254" si="78">O243*P243*Q243</f>
        <v>672000</v>
      </c>
      <c r="S243" s="25">
        <f t="shared" si="59"/>
        <v>6.7199999999999996E-4</v>
      </c>
      <c r="T243" s="25">
        <f t="shared" ref="T243:T254" si="79">N243*S243</f>
        <v>1.3439999999999999E-3</v>
      </c>
      <c r="U243" s="13">
        <f t="shared" ref="U243:U254" si="80">N243*R243</f>
        <v>1344000</v>
      </c>
      <c r="V243" s="17">
        <f t="shared" si="60"/>
        <v>2.6879999999999997E-4</v>
      </c>
      <c r="W243" s="13">
        <f t="shared" ref="W243:W254" si="81">1/S243</f>
        <v>1488.0952380952381</v>
      </c>
    </row>
    <row r="244" spans="10:23" x14ac:dyDescent="0.25">
      <c r="J244" s="7" t="s">
        <v>32</v>
      </c>
      <c r="K244" s="7" t="s">
        <v>9</v>
      </c>
      <c r="L244" s="7" t="s">
        <v>10</v>
      </c>
      <c r="M244" s="7" t="s">
        <v>4</v>
      </c>
      <c r="N244" s="13">
        <f t="shared" si="58"/>
        <v>2</v>
      </c>
      <c r="O244" s="13">
        <f t="shared" si="75"/>
        <v>60</v>
      </c>
      <c r="P244" s="13">
        <f t="shared" si="76"/>
        <v>109</v>
      </c>
      <c r="Q244" s="13">
        <f t="shared" si="77"/>
        <v>135</v>
      </c>
      <c r="R244" s="13">
        <f t="shared" si="78"/>
        <v>882900</v>
      </c>
      <c r="S244" s="25">
        <f t="shared" si="59"/>
        <v>8.8290000000000005E-4</v>
      </c>
      <c r="T244" s="25">
        <f t="shared" si="79"/>
        <v>1.7658000000000001E-3</v>
      </c>
      <c r="U244" s="13">
        <f t="shared" si="80"/>
        <v>1765800</v>
      </c>
      <c r="V244" s="17">
        <f t="shared" si="60"/>
        <v>3.5315999999999999E-4</v>
      </c>
      <c r="W244" s="13">
        <f t="shared" si="81"/>
        <v>1132.6311020500623</v>
      </c>
    </row>
    <row r="245" spans="10:23" x14ac:dyDescent="0.25">
      <c r="J245" s="7" t="s">
        <v>32</v>
      </c>
      <c r="K245" s="7" t="s">
        <v>9</v>
      </c>
      <c r="L245" s="7" t="s">
        <v>4</v>
      </c>
      <c r="M245" s="7" t="s">
        <v>1</v>
      </c>
      <c r="N245" s="13">
        <f t="shared" si="58"/>
        <v>2</v>
      </c>
      <c r="O245" s="13">
        <f t="shared" si="75"/>
        <v>60</v>
      </c>
      <c r="P245" s="13">
        <f t="shared" si="76"/>
        <v>140</v>
      </c>
      <c r="Q245" s="13">
        <f t="shared" si="77"/>
        <v>55</v>
      </c>
      <c r="R245" s="13">
        <f t="shared" si="78"/>
        <v>462000</v>
      </c>
      <c r="S245" s="25">
        <f t="shared" si="59"/>
        <v>4.6200000000000001E-4</v>
      </c>
      <c r="T245" s="25">
        <f t="shared" si="79"/>
        <v>9.2400000000000002E-4</v>
      </c>
      <c r="U245" s="13">
        <f t="shared" si="80"/>
        <v>924000</v>
      </c>
      <c r="V245" s="17">
        <f t="shared" si="60"/>
        <v>1.8479999999999999E-4</v>
      </c>
      <c r="W245" s="13">
        <f t="shared" si="81"/>
        <v>2164.5021645021643</v>
      </c>
    </row>
    <row r="246" spans="10:23" x14ac:dyDescent="0.25">
      <c r="J246" s="7" t="s">
        <v>32</v>
      </c>
      <c r="K246" s="7" t="s">
        <v>9</v>
      </c>
      <c r="L246" s="7" t="s">
        <v>1</v>
      </c>
      <c r="M246" s="7" t="s">
        <v>4</v>
      </c>
      <c r="N246" s="13">
        <f t="shared" si="58"/>
        <v>2</v>
      </c>
      <c r="O246" s="13">
        <f t="shared" si="75"/>
        <v>60</v>
      </c>
      <c r="P246" s="13">
        <f t="shared" si="76"/>
        <v>55</v>
      </c>
      <c r="Q246" s="13">
        <f t="shared" si="77"/>
        <v>135</v>
      </c>
      <c r="R246" s="13">
        <f t="shared" si="78"/>
        <v>445500</v>
      </c>
      <c r="S246" s="25">
        <f t="shared" si="59"/>
        <v>4.4549999999999999E-4</v>
      </c>
      <c r="T246" s="25">
        <f t="shared" si="79"/>
        <v>8.9099999999999997E-4</v>
      </c>
      <c r="U246" s="13">
        <f t="shared" si="80"/>
        <v>891000</v>
      </c>
      <c r="V246" s="17">
        <f t="shared" si="60"/>
        <v>1.7819999999999999E-4</v>
      </c>
      <c r="W246" s="13">
        <f t="shared" si="81"/>
        <v>2244.6689113355783</v>
      </c>
    </row>
    <row r="247" spans="10:23" x14ac:dyDescent="0.25">
      <c r="J247" s="7" t="s">
        <v>32</v>
      </c>
      <c r="K247" s="7" t="s">
        <v>4</v>
      </c>
      <c r="L247" s="7" t="s">
        <v>9</v>
      </c>
      <c r="M247" s="7" t="s">
        <v>10</v>
      </c>
      <c r="N247" s="13">
        <f t="shared" si="58"/>
        <v>2</v>
      </c>
      <c r="O247" s="13">
        <f t="shared" si="75"/>
        <v>150</v>
      </c>
      <c r="P247" s="13">
        <f t="shared" si="76"/>
        <v>60</v>
      </c>
      <c r="Q247" s="13">
        <f t="shared" si="77"/>
        <v>80</v>
      </c>
      <c r="R247" s="13">
        <f t="shared" si="78"/>
        <v>720000</v>
      </c>
      <c r="S247" s="25">
        <f t="shared" si="59"/>
        <v>7.2000000000000005E-4</v>
      </c>
      <c r="T247" s="25">
        <f t="shared" si="79"/>
        <v>1.4400000000000001E-3</v>
      </c>
      <c r="U247" s="13">
        <f t="shared" si="80"/>
        <v>1440000</v>
      </c>
      <c r="V247" s="17">
        <f t="shared" si="60"/>
        <v>2.8800000000000001E-4</v>
      </c>
      <c r="W247" s="13">
        <f t="shared" si="81"/>
        <v>1388.8888888888889</v>
      </c>
    </row>
    <row r="248" spans="10:23" x14ac:dyDescent="0.25">
      <c r="J248" s="7" t="s">
        <v>32</v>
      </c>
      <c r="K248" s="7" t="s">
        <v>10</v>
      </c>
      <c r="L248" s="7" t="s">
        <v>9</v>
      </c>
      <c r="M248" s="7" t="s">
        <v>4</v>
      </c>
      <c r="N248" s="13">
        <f t="shared" si="58"/>
        <v>2</v>
      </c>
      <c r="O248" s="13">
        <f t="shared" si="75"/>
        <v>110</v>
      </c>
      <c r="P248" s="13">
        <f t="shared" si="76"/>
        <v>60</v>
      </c>
      <c r="Q248" s="13">
        <f t="shared" si="77"/>
        <v>135</v>
      </c>
      <c r="R248" s="13">
        <f t="shared" si="78"/>
        <v>891000</v>
      </c>
      <c r="S248" s="25">
        <f t="shared" si="59"/>
        <v>8.9099999999999997E-4</v>
      </c>
      <c r="T248" s="25">
        <f t="shared" si="79"/>
        <v>1.7819999999999999E-3</v>
      </c>
      <c r="U248" s="13">
        <f t="shared" si="80"/>
        <v>1782000</v>
      </c>
      <c r="V248" s="17">
        <f t="shared" si="60"/>
        <v>3.5639999999999999E-4</v>
      </c>
      <c r="W248" s="13">
        <f t="shared" si="81"/>
        <v>1122.3344556677891</v>
      </c>
    </row>
    <row r="249" spans="10:23" x14ac:dyDescent="0.25">
      <c r="J249" s="7" t="s">
        <v>32</v>
      </c>
      <c r="K249" s="7" t="s">
        <v>4</v>
      </c>
      <c r="L249" s="7" t="s">
        <v>9</v>
      </c>
      <c r="M249" s="7" t="s">
        <v>1</v>
      </c>
      <c r="N249" s="13">
        <f t="shared" si="58"/>
        <v>2</v>
      </c>
      <c r="O249" s="13">
        <f t="shared" si="75"/>
        <v>150</v>
      </c>
      <c r="P249" s="13">
        <f t="shared" si="76"/>
        <v>60</v>
      </c>
      <c r="Q249" s="13">
        <f t="shared" si="77"/>
        <v>55</v>
      </c>
      <c r="R249" s="13">
        <f t="shared" si="78"/>
        <v>495000</v>
      </c>
      <c r="S249" s="25">
        <f t="shared" si="59"/>
        <v>4.95E-4</v>
      </c>
      <c r="T249" s="25">
        <f t="shared" si="79"/>
        <v>9.8999999999999999E-4</v>
      </c>
      <c r="U249" s="13">
        <f t="shared" si="80"/>
        <v>990000</v>
      </c>
      <c r="V249" s="17">
        <f t="shared" si="60"/>
        <v>1.9799999999999999E-4</v>
      </c>
      <c r="W249" s="13">
        <f t="shared" si="81"/>
        <v>2020.2020202020203</v>
      </c>
    </row>
    <row r="250" spans="10:23" x14ac:dyDescent="0.25">
      <c r="J250" s="7" t="s">
        <v>32</v>
      </c>
      <c r="K250" s="7" t="s">
        <v>1</v>
      </c>
      <c r="L250" s="7" t="s">
        <v>9</v>
      </c>
      <c r="M250" s="7" t="s">
        <v>4</v>
      </c>
      <c r="N250" s="13">
        <f t="shared" si="58"/>
        <v>2</v>
      </c>
      <c r="O250" s="13">
        <f t="shared" si="75"/>
        <v>55</v>
      </c>
      <c r="P250" s="13">
        <f t="shared" si="76"/>
        <v>60</v>
      </c>
      <c r="Q250" s="13">
        <f t="shared" si="77"/>
        <v>135</v>
      </c>
      <c r="R250" s="13">
        <f t="shared" si="78"/>
        <v>445500</v>
      </c>
      <c r="S250" s="25">
        <f t="shared" si="59"/>
        <v>4.4549999999999999E-4</v>
      </c>
      <c r="T250" s="25">
        <f t="shared" si="79"/>
        <v>8.9099999999999997E-4</v>
      </c>
      <c r="U250" s="13">
        <f t="shared" si="80"/>
        <v>891000</v>
      </c>
      <c r="V250" s="17">
        <f t="shared" si="60"/>
        <v>1.7819999999999999E-4</v>
      </c>
      <c r="W250" s="13">
        <f t="shared" si="81"/>
        <v>2244.6689113355783</v>
      </c>
    </row>
    <row r="251" spans="10:23" x14ac:dyDescent="0.25">
      <c r="J251" s="7" t="s">
        <v>32</v>
      </c>
      <c r="K251" s="7" t="s">
        <v>4</v>
      </c>
      <c r="L251" s="7" t="s">
        <v>10</v>
      </c>
      <c r="M251" s="7" t="s">
        <v>9</v>
      </c>
      <c r="N251" s="13">
        <f t="shared" si="58"/>
        <v>2</v>
      </c>
      <c r="O251" s="13">
        <f t="shared" si="75"/>
        <v>150</v>
      </c>
      <c r="P251" s="13">
        <f t="shared" si="76"/>
        <v>109</v>
      </c>
      <c r="Q251" s="13">
        <f t="shared" si="77"/>
        <v>60</v>
      </c>
      <c r="R251" s="13">
        <f t="shared" si="78"/>
        <v>981000</v>
      </c>
      <c r="S251" s="25">
        <f t="shared" si="59"/>
        <v>9.810000000000001E-4</v>
      </c>
      <c r="T251" s="25">
        <f t="shared" si="79"/>
        <v>1.9620000000000002E-3</v>
      </c>
      <c r="U251" s="13">
        <f t="shared" si="80"/>
        <v>1962000</v>
      </c>
      <c r="V251" s="17">
        <f t="shared" si="60"/>
        <v>3.924E-4</v>
      </c>
      <c r="W251" s="13">
        <f t="shared" si="81"/>
        <v>1019.3679918450559</v>
      </c>
    </row>
    <row r="252" spans="10:23" x14ac:dyDescent="0.25">
      <c r="J252" s="7" t="s">
        <v>32</v>
      </c>
      <c r="K252" s="7" t="s">
        <v>10</v>
      </c>
      <c r="L252" s="7" t="s">
        <v>4</v>
      </c>
      <c r="M252" s="7" t="s">
        <v>9</v>
      </c>
      <c r="N252" s="13">
        <f t="shared" ref="N252:N254" si="82">VLOOKUP($J252, $A$21:$B$33, 2, FALSE)</f>
        <v>2</v>
      </c>
      <c r="O252" s="13">
        <f t="shared" si="75"/>
        <v>110</v>
      </c>
      <c r="P252" s="13">
        <f t="shared" si="76"/>
        <v>140</v>
      </c>
      <c r="Q252" s="13">
        <f t="shared" si="77"/>
        <v>60</v>
      </c>
      <c r="R252" s="13">
        <f t="shared" si="78"/>
        <v>924000</v>
      </c>
      <c r="S252" s="25">
        <f t="shared" ref="S252:S254" si="83">R252/$F$2</f>
        <v>9.2400000000000002E-4</v>
      </c>
      <c r="T252" s="25">
        <f t="shared" si="79"/>
        <v>1.848E-3</v>
      </c>
      <c r="U252" s="13">
        <f t="shared" si="80"/>
        <v>1848000</v>
      </c>
      <c r="V252" s="17">
        <f t="shared" ref="V252:V254" si="84">U252/$F$6</f>
        <v>3.6959999999999998E-4</v>
      </c>
      <c r="W252" s="13">
        <f t="shared" si="81"/>
        <v>1082.2510822510822</v>
      </c>
    </row>
    <row r="253" spans="10:23" x14ac:dyDescent="0.25">
      <c r="J253" s="7" t="s">
        <v>32</v>
      </c>
      <c r="K253" s="7" t="s">
        <v>4</v>
      </c>
      <c r="L253" s="7" t="s">
        <v>1</v>
      </c>
      <c r="M253" s="7" t="s">
        <v>9</v>
      </c>
      <c r="N253" s="13">
        <f t="shared" si="82"/>
        <v>2</v>
      </c>
      <c r="O253" s="13">
        <f t="shared" si="75"/>
        <v>150</v>
      </c>
      <c r="P253" s="13">
        <f t="shared" si="76"/>
        <v>55</v>
      </c>
      <c r="Q253" s="13">
        <f t="shared" si="77"/>
        <v>60</v>
      </c>
      <c r="R253" s="13">
        <f t="shared" si="78"/>
        <v>495000</v>
      </c>
      <c r="S253" s="25">
        <f t="shared" si="83"/>
        <v>4.95E-4</v>
      </c>
      <c r="T253" s="25">
        <f t="shared" si="79"/>
        <v>9.8999999999999999E-4</v>
      </c>
      <c r="U253" s="13">
        <f t="shared" si="80"/>
        <v>990000</v>
      </c>
      <c r="V253" s="17">
        <f t="shared" si="84"/>
        <v>1.9799999999999999E-4</v>
      </c>
      <c r="W253" s="13">
        <f t="shared" si="81"/>
        <v>2020.2020202020203</v>
      </c>
    </row>
    <row r="254" spans="10:23" x14ac:dyDescent="0.25">
      <c r="J254" s="7" t="s">
        <v>32</v>
      </c>
      <c r="K254" s="7" t="s">
        <v>1</v>
      </c>
      <c r="L254" s="7" t="s">
        <v>4</v>
      </c>
      <c r="M254" s="7" t="s">
        <v>9</v>
      </c>
      <c r="N254" s="13">
        <f t="shared" si="82"/>
        <v>2</v>
      </c>
      <c r="O254" s="13">
        <f t="shared" si="75"/>
        <v>55</v>
      </c>
      <c r="P254" s="13">
        <f t="shared" si="76"/>
        <v>140</v>
      </c>
      <c r="Q254" s="13">
        <f t="shared" si="77"/>
        <v>60</v>
      </c>
      <c r="R254" s="13">
        <f t="shared" si="78"/>
        <v>462000</v>
      </c>
      <c r="S254" s="25">
        <f t="shared" si="83"/>
        <v>4.6200000000000001E-4</v>
      </c>
      <c r="T254" s="25">
        <f t="shared" si="79"/>
        <v>9.2400000000000002E-4</v>
      </c>
      <c r="U254" s="13">
        <f t="shared" si="80"/>
        <v>924000</v>
      </c>
      <c r="V254" s="17">
        <f t="shared" si="84"/>
        <v>1.8479999999999999E-4</v>
      </c>
      <c r="W254" s="13">
        <f t="shared" si="81"/>
        <v>2164.5021645021643</v>
      </c>
    </row>
    <row r="255" spans="10:23" x14ac:dyDescent="0.25">
      <c r="J255" s="7"/>
      <c r="K255" s="7"/>
      <c r="L255" s="7"/>
      <c r="M255" s="7"/>
      <c r="N255" s="13"/>
      <c r="O255" s="13"/>
      <c r="P255" s="13"/>
      <c r="Q255" s="13"/>
      <c r="R255" s="13"/>
      <c r="S255" s="25"/>
      <c r="T255" s="25"/>
      <c r="U255" s="13"/>
      <c r="V255" s="17"/>
      <c r="W255" s="13"/>
    </row>
    <row r="256" spans="10:23" x14ac:dyDescent="0.25">
      <c r="J256" s="7" t="s">
        <v>32</v>
      </c>
      <c r="K256" s="7" t="s">
        <v>9</v>
      </c>
      <c r="L256" s="7" t="s">
        <v>3</v>
      </c>
      <c r="M256" s="7" t="s">
        <v>10</v>
      </c>
      <c r="N256" s="13">
        <f t="shared" ref="N256:N278" si="85">VLOOKUP($J256, $A$21:$B$33, 2, FALSE)</f>
        <v>2</v>
      </c>
      <c r="O256" s="13">
        <f t="shared" ref="O256:O267" si="86">VLOOKUP(K256, $A$2:$D$15, 2, FALSE)</f>
        <v>60</v>
      </c>
      <c r="P256" s="13">
        <f t="shared" ref="P256:P267" si="87">VLOOKUP(L256, $A$2:$D$15, 3, FALSE)</f>
        <v>190</v>
      </c>
      <c r="Q256" s="13">
        <f t="shared" ref="Q256:Q267" si="88">VLOOKUP(M256, $A$2:$D$15, 4, FALSE)</f>
        <v>80</v>
      </c>
      <c r="R256" s="13">
        <f t="shared" ref="R256:R267" si="89">O256*P256*Q256</f>
        <v>912000</v>
      </c>
      <c r="S256" s="25">
        <f t="shared" ref="S256:S278" si="90">R256/$F$2</f>
        <v>9.1200000000000005E-4</v>
      </c>
      <c r="T256" s="25">
        <f t="shared" ref="T256:T267" si="91">N256*S256</f>
        <v>1.8240000000000001E-3</v>
      </c>
      <c r="U256" s="13">
        <f t="shared" ref="U256:U267" si="92">N256*R256</f>
        <v>1824000</v>
      </c>
      <c r="V256" s="17">
        <f t="shared" ref="V256:V278" si="93">U256/$F$6</f>
        <v>3.6479999999999998E-4</v>
      </c>
      <c r="W256" s="13">
        <f t="shared" ref="W256:W267" si="94">1/S256</f>
        <v>1096.4912280701753</v>
      </c>
    </row>
    <row r="257" spans="10:23" x14ac:dyDescent="0.25">
      <c r="J257" s="7" t="s">
        <v>32</v>
      </c>
      <c r="K257" s="7" t="s">
        <v>9</v>
      </c>
      <c r="L257" s="7" t="s">
        <v>10</v>
      </c>
      <c r="M257" s="7" t="s">
        <v>3</v>
      </c>
      <c r="N257" s="13">
        <f t="shared" si="85"/>
        <v>2</v>
      </c>
      <c r="O257" s="13">
        <f t="shared" si="86"/>
        <v>60</v>
      </c>
      <c r="P257" s="13">
        <f t="shared" si="87"/>
        <v>109</v>
      </c>
      <c r="Q257" s="13">
        <f t="shared" si="88"/>
        <v>180</v>
      </c>
      <c r="R257" s="13">
        <f t="shared" si="89"/>
        <v>1177200</v>
      </c>
      <c r="S257" s="25">
        <f t="shared" si="90"/>
        <v>1.1772E-3</v>
      </c>
      <c r="T257" s="25">
        <f t="shared" si="91"/>
        <v>2.3544E-3</v>
      </c>
      <c r="U257" s="13">
        <f t="shared" si="92"/>
        <v>2354400</v>
      </c>
      <c r="V257" s="17">
        <f t="shared" si="93"/>
        <v>4.7088000000000002E-4</v>
      </c>
      <c r="W257" s="13">
        <f t="shared" si="94"/>
        <v>849.47332653754677</v>
      </c>
    </row>
    <row r="258" spans="10:23" x14ac:dyDescent="0.25">
      <c r="J258" s="7" t="s">
        <v>32</v>
      </c>
      <c r="K258" s="7" t="s">
        <v>9</v>
      </c>
      <c r="L258" s="7" t="s">
        <v>3</v>
      </c>
      <c r="M258" s="7" t="s">
        <v>1</v>
      </c>
      <c r="N258" s="13">
        <f t="shared" si="85"/>
        <v>2</v>
      </c>
      <c r="O258" s="13">
        <f t="shared" si="86"/>
        <v>60</v>
      </c>
      <c r="P258" s="13">
        <f t="shared" si="87"/>
        <v>190</v>
      </c>
      <c r="Q258" s="13">
        <f t="shared" si="88"/>
        <v>55</v>
      </c>
      <c r="R258" s="13">
        <f t="shared" si="89"/>
        <v>627000</v>
      </c>
      <c r="S258" s="25">
        <f t="shared" si="90"/>
        <v>6.2699999999999995E-4</v>
      </c>
      <c r="T258" s="25">
        <f t="shared" si="91"/>
        <v>1.2539999999999999E-3</v>
      </c>
      <c r="U258" s="13">
        <f t="shared" si="92"/>
        <v>1254000</v>
      </c>
      <c r="V258" s="17">
        <f t="shared" si="93"/>
        <v>2.5080000000000002E-4</v>
      </c>
      <c r="W258" s="13">
        <f t="shared" si="94"/>
        <v>1594.8963317384371</v>
      </c>
    </row>
    <row r="259" spans="10:23" x14ac:dyDescent="0.25">
      <c r="J259" s="7" t="s">
        <v>32</v>
      </c>
      <c r="K259" s="7" t="s">
        <v>9</v>
      </c>
      <c r="L259" s="7" t="s">
        <v>1</v>
      </c>
      <c r="M259" s="7" t="s">
        <v>3</v>
      </c>
      <c r="N259" s="13">
        <f t="shared" si="85"/>
        <v>2</v>
      </c>
      <c r="O259" s="13">
        <f t="shared" si="86"/>
        <v>60</v>
      </c>
      <c r="P259" s="13">
        <f t="shared" si="87"/>
        <v>55</v>
      </c>
      <c r="Q259" s="13">
        <f t="shared" si="88"/>
        <v>180</v>
      </c>
      <c r="R259" s="13">
        <f t="shared" si="89"/>
        <v>594000</v>
      </c>
      <c r="S259" s="25">
        <f t="shared" si="90"/>
        <v>5.9400000000000002E-4</v>
      </c>
      <c r="T259" s="25">
        <f t="shared" si="91"/>
        <v>1.188E-3</v>
      </c>
      <c r="U259" s="13">
        <f t="shared" si="92"/>
        <v>1188000</v>
      </c>
      <c r="V259" s="17">
        <f t="shared" si="93"/>
        <v>2.376E-4</v>
      </c>
      <c r="W259" s="13">
        <f t="shared" si="94"/>
        <v>1683.5016835016834</v>
      </c>
    </row>
    <row r="260" spans="10:23" x14ac:dyDescent="0.25">
      <c r="J260" s="7" t="s">
        <v>32</v>
      </c>
      <c r="K260" s="7" t="s">
        <v>3</v>
      </c>
      <c r="L260" s="7" t="s">
        <v>9</v>
      </c>
      <c r="M260" s="7" t="s">
        <v>10</v>
      </c>
      <c r="N260" s="13">
        <f t="shared" si="85"/>
        <v>2</v>
      </c>
      <c r="O260" s="13">
        <f t="shared" si="86"/>
        <v>180</v>
      </c>
      <c r="P260" s="13">
        <f t="shared" si="87"/>
        <v>60</v>
      </c>
      <c r="Q260" s="13">
        <f t="shared" si="88"/>
        <v>80</v>
      </c>
      <c r="R260" s="13">
        <f t="shared" si="89"/>
        <v>864000</v>
      </c>
      <c r="S260" s="25">
        <f t="shared" si="90"/>
        <v>8.6399999999999997E-4</v>
      </c>
      <c r="T260" s="25">
        <f t="shared" si="91"/>
        <v>1.7279999999999999E-3</v>
      </c>
      <c r="U260" s="13">
        <f t="shared" si="92"/>
        <v>1728000</v>
      </c>
      <c r="V260" s="17">
        <f t="shared" si="93"/>
        <v>3.456E-4</v>
      </c>
      <c r="W260" s="13">
        <f t="shared" si="94"/>
        <v>1157.4074074074074</v>
      </c>
    </row>
    <row r="261" spans="10:23" x14ac:dyDescent="0.25">
      <c r="J261" s="7" t="s">
        <v>32</v>
      </c>
      <c r="K261" s="7" t="s">
        <v>10</v>
      </c>
      <c r="L261" s="7" t="s">
        <v>9</v>
      </c>
      <c r="M261" s="7" t="s">
        <v>3</v>
      </c>
      <c r="N261" s="13">
        <f t="shared" si="85"/>
        <v>2</v>
      </c>
      <c r="O261" s="13">
        <f t="shared" si="86"/>
        <v>110</v>
      </c>
      <c r="P261" s="13">
        <f t="shared" si="87"/>
        <v>60</v>
      </c>
      <c r="Q261" s="13">
        <f t="shared" si="88"/>
        <v>180</v>
      </c>
      <c r="R261" s="13">
        <f t="shared" si="89"/>
        <v>1188000</v>
      </c>
      <c r="S261" s="25">
        <f t="shared" si="90"/>
        <v>1.188E-3</v>
      </c>
      <c r="T261" s="25">
        <f t="shared" si="91"/>
        <v>2.3760000000000001E-3</v>
      </c>
      <c r="U261" s="13">
        <f t="shared" si="92"/>
        <v>2376000</v>
      </c>
      <c r="V261" s="17">
        <f t="shared" si="93"/>
        <v>4.752E-4</v>
      </c>
      <c r="W261" s="13">
        <f t="shared" si="94"/>
        <v>841.75084175084169</v>
      </c>
    </row>
    <row r="262" spans="10:23" x14ac:dyDescent="0.25">
      <c r="J262" s="7" t="s">
        <v>32</v>
      </c>
      <c r="K262" s="7" t="s">
        <v>3</v>
      </c>
      <c r="L262" s="7" t="s">
        <v>9</v>
      </c>
      <c r="M262" s="7" t="s">
        <v>1</v>
      </c>
      <c r="N262" s="13">
        <f t="shared" si="85"/>
        <v>2</v>
      </c>
      <c r="O262" s="13">
        <f t="shared" si="86"/>
        <v>180</v>
      </c>
      <c r="P262" s="13">
        <f t="shared" si="87"/>
        <v>60</v>
      </c>
      <c r="Q262" s="13">
        <f t="shared" si="88"/>
        <v>55</v>
      </c>
      <c r="R262" s="13">
        <f t="shared" si="89"/>
        <v>594000</v>
      </c>
      <c r="S262" s="25">
        <f t="shared" si="90"/>
        <v>5.9400000000000002E-4</v>
      </c>
      <c r="T262" s="25">
        <f t="shared" si="91"/>
        <v>1.188E-3</v>
      </c>
      <c r="U262" s="13">
        <f t="shared" si="92"/>
        <v>1188000</v>
      </c>
      <c r="V262" s="17">
        <f t="shared" si="93"/>
        <v>2.376E-4</v>
      </c>
      <c r="W262" s="13">
        <f t="shared" si="94"/>
        <v>1683.5016835016834</v>
      </c>
    </row>
    <row r="263" spans="10:23" x14ac:dyDescent="0.25">
      <c r="J263" s="7" t="s">
        <v>32</v>
      </c>
      <c r="K263" s="7" t="s">
        <v>1</v>
      </c>
      <c r="L263" s="7" t="s">
        <v>9</v>
      </c>
      <c r="M263" s="7" t="s">
        <v>3</v>
      </c>
      <c r="N263" s="13">
        <f t="shared" si="85"/>
        <v>2</v>
      </c>
      <c r="O263" s="13">
        <f t="shared" si="86"/>
        <v>55</v>
      </c>
      <c r="P263" s="13">
        <f t="shared" si="87"/>
        <v>60</v>
      </c>
      <c r="Q263" s="13">
        <f t="shared" si="88"/>
        <v>180</v>
      </c>
      <c r="R263" s="13">
        <f t="shared" si="89"/>
        <v>594000</v>
      </c>
      <c r="S263" s="25">
        <f t="shared" si="90"/>
        <v>5.9400000000000002E-4</v>
      </c>
      <c r="T263" s="25">
        <f t="shared" si="91"/>
        <v>1.188E-3</v>
      </c>
      <c r="U263" s="13">
        <f t="shared" si="92"/>
        <v>1188000</v>
      </c>
      <c r="V263" s="17">
        <f t="shared" si="93"/>
        <v>2.376E-4</v>
      </c>
      <c r="W263" s="13">
        <f t="shared" si="94"/>
        <v>1683.5016835016834</v>
      </c>
    </row>
    <row r="264" spans="10:23" x14ac:dyDescent="0.25">
      <c r="J264" s="7" t="s">
        <v>32</v>
      </c>
      <c r="K264" s="7" t="s">
        <v>3</v>
      </c>
      <c r="L264" s="7" t="s">
        <v>10</v>
      </c>
      <c r="M264" s="7" t="s">
        <v>9</v>
      </c>
      <c r="N264" s="13">
        <f t="shared" si="85"/>
        <v>2</v>
      </c>
      <c r="O264" s="13">
        <f t="shared" si="86"/>
        <v>180</v>
      </c>
      <c r="P264" s="13">
        <f t="shared" si="87"/>
        <v>109</v>
      </c>
      <c r="Q264" s="13">
        <f t="shared" si="88"/>
        <v>60</v>
      </c>
      <c r="R264" s="13">
        <f t="shared" si="89"/>
        <v>1177200</v>
      </c>
      <c r="S264" s="25">
        <f t="shared" si="90"/>
        <v>1.1772E-3</v>
      </c>
      <c r="T264" s="25">
        <f t="shared" si="91"/>
        <v>2.3544E-3</v>
      </c>
      <c r="U264" s="13">
        <f t="shared" si="92"/>
        <v>2354400</v>
      </c>
      <c r="V264" s="17">
        <f t="shared" si="93"/>
        <v>4.7088000000000002E-4</v>
      </c>
      <c r="W264" s="13">
        <f t="shared" si="94"/>
        <v>849.47332653754677</v>
      </c>
    </row>
    <row r="265" spans="10:23" x14ac:dyDescent="0.25">
      <c r="J265" s="7" t="s">
        <v>32</v>
      </c>
      <c r="K265" s="7" t="s">
        <v>10</v>
      </c>
      <c r="L265" s="7" t="s">
        <v>3</v>
      </c>
      <c r="M265" s="7" t="s">
        <v>9</v>
      </c>
      <c r="N265" s="13">
        <f t="shared" si="85"/>
        <v>2</v>
      </c>
      <c r="O265" s="13">
        <f t="shared" si="86"/>
        <v>110</v>
      </c>
      <c r="P265" s="13">
        <f t="shared" si="87"/>
        <v>190</v>
      </c>
      <c r="Q265" s="13">
        <f t="shared" si="88"/>
        <v>60</v>
      </c>
      <c r="R265" s="13">
        <f t="shared" si="89"/>
        <v>1254000</v>
      </c>
      <c r="S265" s="25">
        <f t="shared" si="90"/>
        <v>1.2539999999999999E-3</v>
      </c>
      <c r="T265" s="25">
        <f t="shared" si="91"/>
        <v>2.5079999999999998E-3</v>
      </c>
      <c r="U265" s="13">
        <f t="shared" si="92"/>
        <v>2508000</v>
      </c>
      <c r="V265" s="17">
        <f t="shared" si="93"/>
        <v>5.0160000000000005E-4</v>
      </c>
      <c r="W265" s="13">
        <f t="shared" si="94"/>
        <v>797.44816586921854</v>
      </c>
    </row>
    <row r="266" spans="10:23" x14ac:dyDescent="0.25">
      <c r="J266" s="7" t="s">
        <v>32</v>
      </c>
      <c r="K266" s="7" t="s">
        <v>3</v>
      </c>
      <c r="L266" s="7" t="s">
        <v>1</v>
      </c>
      <c r="M266" s="7" t="s">
        <v>9</v>
      </c>
      <c r="N266" s="13">
        <f t="shared" si="85"/>
        <v>2</v>
      </c>
      <c r="O266" s="13">
        <f t="shared" si="86"/>
        <v>180</v>
      </c>
      <c r="P266" s="13">
        <f t="shared" si="87"/>
        <v>55</v>
      </c>
      <c r="Q266" s="13">
        <f t="shared" si="88"/>
        <v>60</v>
      </c>
      <c r="R266" s="13">
        <f t="shared" si="89"/>
        <v>594000</v>
      </c>
      <c r="S266" s="25">
        <f t="shared" si="90"/>
        <v>5.9400000000000002E-4</v>
      </c>
      <c r="T266" s="25">
        <f t="shared" si="91"/>
        <v>1.188E-3</v>
      </c>
      <c r="U266" s="13">
        <f t="shared" si="92"/>
        <v>1188000</v>
      </c>
      <c r="V266" s="17">
        <f t="shared" si="93"/>
        <v>2.376E-4</v>
      </c>
      <c r="W266" s="13">
        <f t="shared" si="94"/>
        <v>1683.5016835016834</v>
      </c>
    </row>
    <row r="267" spans="10:23" x14ac:dyDescent="0.25">
      <c r="J267" s="7" t="s">
        <v>32</v>
      </c>
      <c r="K267" s="7" t="s">
        <v>1</v>
      </c>
      <c r="L267" s="7" t="s">
        <v>3</v>
      </c>
      <c r="M267" s="7" t="s">
        <v>9</v>
      </c>
      <c r="N267" s="13">
        <f t="shared" si="85"/>
        <v>2</v>
      </c>
      <c r="O267" s="13">
        <f t="shared" si="86"/>
        <v>55</v>
      </c>
      <c r="P267" s="13">
        <f t="shared" si="87"/>
        <v>190</v>
      </c>
      <c r="Q267" s="13">
        <f t="shared" si="88"/>
        <v>60</v>
      </c>
      <c r="R267" s="13">
        <f t="shared" si="89"/>
        <v>627000</v>
      </c>
      <c r="S267" s="25">
        <f t="shared" si="90"/>
        <v>6.2699999999999995E-4</v>
      </c>
      <c r="T267" s="25">
        <f t="shared" si="91"/>
        <v>1.2539999999999999E-3</v>
      </c>
      <c r="U267" s="13">
        <f t="shared" si="92"/>
        <v>1254000</v>
      </c>
      <c r="V267" s="17">
        <f t="shared" si="93"/>
        <v>2.5080000000000002E-4</v>
      </c>
      <c r="W267" s="13">
        <f t="shared" si="94"/>
        <v>1594.8963317384371</v>
      </c>
    </row>
    <row r="268" spans="10:23" x14ac:dyDescent="0.25">
      <c r="J268" s="7"/>
      <c r="K268" s="7"/>
      <c r="L268" s="7"/>
      <c r="M268" s="7"/>
      <c r="N268" s="13"/>
      <c r="O268" s="13"/>
      <c r="P268" s="13"/>
      <c r="Q268" s="13"/>
      <c r="R268" s="13"/>
      <c r="S268" s="25"/>
      <c r="T268" s="25"/>
      <c r="U268" s="13"/>
      <c r="V268" s="17"/>
      <c r="W268" s="13"/>
    </row>
    <row r="269" spans="10:23" x14ac:dyDescent="0.25">
      <c r="J269" s="7" t="s">
        <v>32</v>
      </c>
      <c r="K269" s="7" t="s">
        <v>9</v>
      </c>
      <c r="L269" s="7" t="s">
        <v>10</v>
      </c>
      <c r="M269" s="7" t="s">
        <v>10</v>
      </c>
      <c r="N269" s="13">
        <f t="shared" si="85"/>
        <v>2</v>
      </c>
      <c r="O269" s="13">
        <f t="shared" ref="O269:O274" si="95">VLOOKUP(K269, $A$2:$D$15, 2, FALSE)</f>
        <v>60</v>
      </c>
      <c r="P269" s="13">
        <f t="shared" ref="P269:P274" si="96">VLOOKUP(L269, $A$2:$D$15, 3, FALSE)</f>
        <v>109</v>
      </c>
      <c r="Q269" s="13">
        <f t="shared" ref="Q269:Q274" si="97">VLOOKUP(M269, $A$2:$D$15, 4, FALSE)</f>
        <v>80</v>
      </c>
      <c r="R269" s="13">
        <f t="shared" ref="R269:R274" si="98">O269*P269*Q269</f>
        <v>523200</v>
      </c>
      <c r="S269" s="25">
        <f t="shared" si="90"/>
        <v>5.2320000000000003E-4</v>
      </c>
      <c r="T269" s="25">
        <f t="shared" ref="T269:T274" si="99">N269*S269</f>
        <v>1.0464000000000001E-3</v>
      </c>
      <c r="U269" s="13">
        <f t="shared" ref="U269:U274" si="100">N269*R269</f>
        <v>1046400</v>
      </c>
      <c r="V269" s="17">
        <f t="shared" si="93"/>
        <v>2.0928E-4</v>
      </c>
      <c r="W269" s="13">
        <f t="shared" ref="W269:W274" si="101">1/S269</f>
        <v>1911.3149847094801</v>
      </c>
    </row>
    <row r="270" spans="10:23" x14ac:dyDescent="0.25">
      <c r="J270" s="7" t="s">
        <v>32</v>
      </c>
      <c r="K270" s="7" t="s">
        <v>9</v>
      </c>
      <c r="L270" s="7" t="s">
        <v>10</v>
      </c>
      <c r="M270" s="7" t="s">
        <v>1</v>
      </c>
      <c r="N270" s="13">
        <f t="shared" si="85"/>
        <v>2</v>
      </c>
      <c r="O270" s="13">
        <f t="shared" si="95"/>
        <v>60</v>
      </c>
      <c r="P270" s="13">
        <f t="shared" si="96"/>
        <v>109</v>
      </c>
      <c r="Q270" s="13">
        <f t="shared" si="97"/>
        <v>55</v>
      </c>
      <c r="R270" s="13">
        <f t="shared" si="98"/>
        <v>359700</v>
      </c>
      <c r="S270" s="25">
        <f t="shared" si="90"/>
        <v>3.5970000000000002E-4</v>
      </c>
      <c r="T270" s="25">
        <f t="shared" si="99"/>
        <v>7.1940000000000003E-4</v>
      </c>
      <c r="U270" s="13">
        <f t="shared" si="100"/>
        <v>719400</v>
      </c>
      <c r="V270" s="17">
        <f t="shared" si="93"/>
        <v>1.4388000000000001E-4</v>
      </c>
      <c r="W270" s="13">
        <f t="shared" si="101"/>
        <v>2780.0945232137892</v>
      </c>
    </row>
    <row r="271" spans="10:23" x14ac:dyDescent="0.25">
      <c r="J271" s="7" t="s">
        <v>32</v>
      </c>
      <c r="K271" s="7" t="s">
        <v>10</v>
      </c>
      <c r="L271" s="7" t="s">
        <v>9</v>
      </c>
      <c r="M271" s="7" t="s">
        <v>10</v>
      </c>
      <c r="N271" s="13">
        <f t="shared" si="85"/>
        <v>2</v>
      </c>
      <c r="O271" s="13">
        <f t="shared" si="95"/>
        <v>110</v>
      </c>
      <c r="P271" s="13">
        <f t="shared" si="96"/>
        <v>60</v>
      </c>
      <c r="Q271" s="13">
        <f t="shared" si="97"/>
        <v>80</v>
      </c>
      <c r="R271" s="13">
        <f t="shared" si="98"/>
        <v>528000</v>
      </c>
      <c r="S271" s="25">
        <f t="shared" si="90"/>
        <v>5.2800000000000004E-4</v>
      </c>
      <c r="T271" s="25">
        <f t="shared" si="99"/>
        <v>1.0560000000000001E-3</v>
      </c>
      <c r="U271" s="13">
        <f t="shared" si="100"/>
        <v>1056000</v>
      </c>
      <c r="V271" s="17">
        <f t="shared" si="93"/>
        <v>2.1120000000000001E-4</v>
      </c>
      <c r="W271" s="13">
        <f t="shared" si="101"/>
        <v>1893.9393939393938</v>
      </c>
    </row>
    <row r="272" spans="10:23" x14ac:dyDescent="0.25">
      <c r="J272" s="7" t="s">
        <v>32</v>
      </c>
      <c r="K272" s="7" t="s">
        <v>10</v>
      </c>
      <c r="L272" s="7" t="s">
        <v>9</v>
      </c>
      <c r="M272" s="7" t="s">
        <v>1</v>
      </c>
      <c r="N272" s="13">
        <f t="shared" si="85"/>
        <v>2</v>
      </c>
      <c r="O272" s="13">
        <f t="shared" si="95"/>
        <v>110</v>
      </c>
      <c r="P272" s="13">
        <f t="shared" si="96"/>
        <v>60</v>
      </c>
      <c r="Q272" s="13">
        <f t="shared" si="97"/>
        <v>55</v>
      </c>
      <c r="R272" s="13">
        <f t="shared" si="98"/>
        <v>363000</v>
      </c>
      <c r="S272" s="25">
        <f t="shared" si="90"/>
        <v>3.6299999999999999E-4</v>
      </c>
      <c r="T272" s="25">
        <f t="shared" si="99"/>
        <v>7.2599999999999997E-4</v>
      </c>
      <c r="U272" s="13">
        <f t="shared" si="100"/>
        <v>726000</v>
      </c>
      <c r="V272" s="17">
        <f t="shared" si="93"/>
        <v>1.4520000000000001E-4</v>
      </c>
      <c r="W272" s="13">
        <f t="shared" si="101"/>
        <v>2754.8209366391184</v>
      </c>
    </row>
    <row r="273" spans="10:23" x14ac:dyDescent="0.25">
      <c r="J273" s="7" t="s">
        <v>32</v>
      </c>
      <c r="K273" s="7" t="s">
        <v>10</v>
      </c>
      <c r="L273" s="7" t="s">
        <v>10</v>
      </c>
      <c r="M273" s="7" t="s">
        <v>9</v>
      </c>
      <c r="N273" s="13">
        <f t="shared" si="85"/>
        <v>2</v>
      </c>
      <c r="O273" s="13">
        <f t="shared" si="95"/>
        <v>110</v>
      </c>
      <c r="P273" s="13">
        <f t="shared" si="96"/>
        <v>109</v>
      </c>
      <c r="Q273" s="13">
        <f t="shared" si="97"/>
        <v>60</v>
      </c>
      <c r="R273" s="13">
        <f t="shared" si="98"/>
        <v>719400</v>
      </c>
      <c r="S273" s="25">
        <f t="shared" si="90"/>
        <v>7.1940000000000003E-4</v>
      </c>
      <c r="T273" s="25">
        <f t="shared" si="99"/>
        <v>1.4388000000000001E-3</v>
      </c>
      <c r="U273" s="13">
        <f t="shared" si="100"/>
        <v>1438800</v>
      </c>
      <c r="V273" s="17">
        <f t="shared" si="93"/>
        <v>2.8776000000000002E-4</v>
      </c>
      <c r="W273" s="13">
        <f t="shared" si="101"/>
        <v>1390.0472616068946</v>
      </c>
    </row>
    <row r="274" spans="10:23" x14ac:dyDescent="0.25">
      <c r="J274" s="7" t="s">
        <v>32</v>
      </c>
      <c r="K274" s="7" t="s">
        <v>10</v>
      </c>
      <c r="L274" s="7" t="s">
        <v>1</v>
      </c>
      <c r="M274" s="7" t="s">
        <v>9</v>
      </c>
      <c r="N274" s="13">
        <f t="shared" si="85"/>
        <v>2</v>
      </c>
      <c r="O274" s="13">
        <f t="shared" si="95"/>
        <v>110</v>
      </c>
      <c r="P274" s="13">
        <f t="shared" si="96"/>
        <v>55</v>
      </c>
      <c r="Q274" s="13">
        <f t="shared" si="97"/>
        <v>60</v>
      </c>
      <c r="R274" s="13">
        <f t="shared" si="98"/>
        <v>363000</v>
      </c>
      <c r="S274" s="25">
        <f t="shared" si="90"/>
        <v>3.6299999999999999E-4</v>
      </c>
      <c r="T274" s="25">
        <f t="shared" si="99"/>
        <v>7.2599999999999997E-4</v>
      </c>
      <c r="U274" s="13">
        <f t="shared" si="100"/>
        <v>726000</v>
      </c>
      <c r="V274" s="17">
        <f t="shared" si="93"/>
        <v>1.4520000000000001E-4</v>
      </c>
      <c r="W274" s="13">
        <f t="shared" si="101"/>
        <v>2754.8209366391184</v>
      </c>
    </row>
    <row r="275" spans="10:23" x14ac:dyDescent="0.25">
      <c r="J275" s="7"/>
      <c r="K275" s="7"/>
      <c r="L275" s="7"/>
      <c r="M275" s="7"/>
      <c r="N275" s="13"/>
      <c r="O275" s="13"/>
      <c r="P275" s="13"/>
      <c r="Q275" s="13"/>
      <c r="R275" s="13"/>
      <c r="S275" s="25"/>
      <c r="T275" s="25"/>
      <c r="U275" s="13"/>
      <c r="V275" s="17"/>
      <c r="W275" s="13"/>
    </row>
    <row r="276" spans="10:23" x14ac:dyDescent="0.25">
      <c r="J276" s="7" t="s">
        <v>32</v>
      </c>
      <c r="K276" s="7" t="s">
        <v>9</v>
      </c>
      <c r="L276" s="7" t="s">
        <v>1</v>
      </c>
      <c r="M276" s="7" t="s">
        <v>1</v>
      </c>
      <c r="N276" s="13">
        <f t="shared" si="85"/>
        <v>2</v>
      </c>
      <c r="O276" s="13">
        <f t="shared" ref="O276:O278" si="102">VLOOKUP(K276, $A$2:$D$15, 2, FALSE)</f>
        <v>60</v>
      </c>
      <c r="P276" s="13">
        <f t="shared" ref="P276:P278" si="103">VLOOKUP(L276, $A$2:$D$15, 3, FALSE)</f>
        <v>55</v>
      </c>
      <c r="Q276" s="13">
        <f t="shared" ref="Q276:Q278" si="104">VLOOKUP(M276, $A$2:$D$15, 4, FALSE)</f>
        <v>55</v>
      </c>
      <c r="R276" s="13">
        <f t="shared" ref="R276:R278" si="105">O276*P276*Q276</f>
        <v>181500</v>
      </c>
      <c r="S276" s="25">
        <f t="shared" si="90"/>
        <v>1.8149999999999999E-4</v>
      </c>
      <c r="T276" s="25">
        <f t="shared" ref="T276:T278" si="106">N276*S276</f>
        <v>3.6299999999999999E-4</v>
      </c>
      <c r="U276" s="13">
        <f t="shared" ref="U276:U278" si="107">N276*R276</f>
        <v>363000</v>
      </c>
      <c r="V276" s="17">
        <f t="shared" si="93"/>
        <v>7.2600000000000003E-5</v>
      </c>
      <c r="W276" s="13">
        <f t="shared" ref="W276:W278" si="108">1/S276</f>
        <v>5509.6418732782367</v>
      </c>
    </row>
    <row r="277" spans="10:23" x14ac:dyDescent="0.25">
      <c r="J277" s="7" t="s">
        <v>32</v>
      </c>
      <c r="K277" s="7" t="s">
        <v>1</v>
      </c>
      <c r="L277" s="7" t="s">
        <v>9</v>
      </c>
      <c r="M277" s="7" t="s">
        <v>1</v>
      </c>
      <c r="N277" s="13">
        <f t="shared" si="85"/>
        <v>2</v>
      </c>
      <c r="O277" s="13">
        <f t="shared" si="102"/>
        <v>55</v>
      </c>
      <c r="P277" s="13">
        <f t="shared" si="103"/>
        <v>60</v>
      </c>
      <c r="Q277" s="13">
        <f t="shared" si="104"/>
        <v>55</v>
      </c>
      <c r="R277" s="13">
        <f t="shared" si="105"/>
        <v>181500</v>
      </c>
      <c r="S277" s="25">
        <f t="shared" si="90"/>
        <v>1.8149999999999999E-4</v>
      </c>
      <c r="T277" s="25">
        <f t="shared" si="106"/>
        <v>3.6299999999999999E-4</v>
      </c>
      <c r="U277" s="13">
        <f t="shared" si="107"/>
        <v>363000</v>
      </c>
      <c r="V277" s="17">
        <f t="shared" si="93"/>
        <v>7.2600000000000003E-5</v>
      </c>
      <c r="W277" s="13">
        <f t="shared" si="108"/>
        <v>5509.6418732782367</v>
      </c>
    </row>
    <row r="278" spans="10:23" x14ac:dyDescent="0.25">
      <c r="J278" s="7" t="s">
        <v>32</v>
      </c>
      <c r="K278" s="7" t="s">
        <v>1</v>
      </c>
      <c r="L278" s="7" t="s">
        <v>1</v>
      </c>
      <c r="M278" s="7" t="s">
        <v>9</v>
      </c>
      <c r="N278" s="13">
        <f t="shared" si="85"/>
        <v>2</v>
      </c>
      <c r="O278" s="13">
        <f t="shared" si="102"/>
        <v>55</v>
      </c>
      <c r="P278" s="13">
        <f t="shared" si="103"/>
        <v>55</v>
      </c>
      <c r="Q278" s="13">
        <f t="shared" si="104"/>
        <v>60</v>
      </c>
      <c r="R278" s="13">
        <f t="shared" si="105"/>
        <v>181500</v>
      </c>
      <c r="S278" s="25">
        <f t="shared" si="90"/>
        <v>1.8149999999999999E-4</v>
      </c>
      <c r="T278" s="25">
        <f t="shared" si="106"/>
        <v>3.6299999999999999E-4</v>
      </c>
      <c r="U278" s="13">
        <f t="shared" si="107"/>
        <v>363000</v>
      </c>
      <c r="V278" s="17">
        <f t="shared" si="93"/>
        <v>7.2600000000000003E-5</v>
      </c>
      <c r="W278" s="13">
        <f t="shared" si="108"/>
        <v>5509.6418732782367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Wright</dc:creator>
  <cp:lastModifiedBy>David Wright</cp:lastModifiedBy>
  <dcterms:created xsi:type="dcterms:W3CDTF">2022-04-15T01:48:05Z</dcterms:created>
  <dcterms:modified xsi:type="dcterms:W3CDTF">2022-04-15T05:42:49Z</dcterms:modified>
</cp:coreProperties>
</file>