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ahm\Desktop\Dan_data\"/>
    </mc:Choice>
  </mc:AlternateContent>
  <xr:revisionPtr revIDLastSave="0" documentId="13_ncr:1_{AAB8854A-5388-4721-B771-0D46E827E1B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rray_results" sheetId="1" r:id="rId1"/>
    <sheet name="Sheet1" sheetId="2" r:id="rId2"/>
  </sheets>
  <definedNames>
    <definedName name="_xlnm._FilterDatabase" localSheetId="0" hidden="1">array_results!$A$21:$AL$36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2" l="1"/>
  <c r="S5" i="2"/>
  <c r="S4" i="2"/>
  <c r="S3" i="2"/>
  <c r="R6" i="2"/>
  <c r="R5" i="2"/>
  <c r="R4" i="2"/>
  <c r="R3" i="2"/>
  <c r="Q6" i="2"/>
  <c r="Q5" i="2"/>
  <c r="Q3" i="2"/>
  <c r="Q4" i="2"/>
  <c r="P6" i="2"/>
  <c r="T6" i="2" s="1"/>
  <c r="P5" i="2"/>
  <c r="T5" i="2" s="1"/>
  <c r="P4" i="2"/>
  <c r="U4" i="2" s="1"/>
  <c r="P3" i="2"/>
  <c r="K6" i="2"/>
  <c r="K5" i="2"/>
  <c r="K4" i="2"/>
  <c r="K3" i="2"/>
  <c r="J6" i="2"/>
  <c r="J5" i="2"/>
  <c r="J4" i="2"/>
  <c r="J3" i="2"/>
  <c r="I5" i="2"/>
  <c r="I6" i="2"/>
  <c r="I4" i="2"/>
  <c r="I3" i="2"/>
  <c r="H6" i="2"/>
  <c r="H5" i="2"/>
  <c r="H4" i="2"/>
  <c r="M4" i="2" s="1"/>
  <c r="H3" i="2"/>
  <c r="F6" i="2"/>
  <c r="F5" i="2"/>
  <c r="F4" i="2"/>
  <c r="F3" i="2"/>
  <c r="E6" i="2"/>
  <c r="E5" i="2"/>
  <c r="E4" i="2"/>
  <c r="G4" i="2" s="1"/>
  <c r="E3" i="2"/>
  <c r="D6" i="2"/>
  <c r="D5" i="2"/>
  <c r="D4" i="2"/>
  <c r="D3" i="2"/>
  <c r="C5" i="2"/>
  <c r="C3" i="2"/>
  <c r="C6" i="2"/>
  <c r="V6" i="2" l="1"/>
  <c r="V5" i="2"/>
  <c r="V3" i="2"/>
  <c r="U5" i="2"/>
  <c r="U3" i="2"/>
  <c r="W3" i="2" s="1"/>
  <c r="M5" i="2"/>
  <c r="V4" i="2"/>
  <c r="W4" i="2" s="1"/>
  <c r="U6" i="2"/>
  <c r="W6" i="2" s="1"/>
  <c r="T4" i="2"/>
  <c r="T3" i="2"/>
  <c r="M3" i="2"/>
  <c r="L4" i="2"/>
  <c r="N5" i="2"/>
  <c r="M6" i="2"/>
  <c r="N6" i="2"/>
  <c r="N3" i="2"/>
  <c r="O3" i="2" s="1"/>
  <c r="N4" i="2"/>
  <c r="O4" i="2" s="1"/>
  <c r="L3" i="2"/>
  <c r="G6" i="2"/>
  <c r="L6" i="2"/>
  <c r="L5" i="2"/>
  <c r="G5" i="2"/>
  <c r="G3" i="2"/>
  <c r="W5" i="2" l="1"/>
  <c r="O5" i="2"/>
  <c r="O6" i="2"/>
</calcChain>
</file>

<file path=xl/sharedStrings.xml><?xml version="1.0" encoding="utf-8"?>
<sst xmlns="http://schemas.openxmlformats.org/spreadsheetml/2006/main" count="352" uniqueCount="204">
  <si>
    <t>SeqId</t>
  </si>
  <si>
    <t>10000-28</t>
  </si>
  <si>
    <t>10001-7</t>
  </si>
  <si>
    <t>10003-15</t>
  </si>
  <si>
    <t>10006-25</t>
  </si>
  <si>
    <t>SeqIdVersion</t>
  </si>
  <si>
    <t>SomaId</t>
  </si>
  <si>
    <t>SL019233</t>
  </si>
  <si>
    <t>SL002564</t>
  </si>
  <si>
    <t>SL019245</t>
  </si>
  <si>
    <t>SL019228</t>
  </si>
  <si>
    <t>TargetFullName</t>
  </si>
  <si>
    <t>Beta-crystallin B2</t>
  </si>
  <si>
    <t>RAF proto-oncogene serine/threonine-protein kinase</t>
  </si>
  <si>
    <t>Zinc finger protein 41</t>
  </si>
  <si>
    <t>ETS domain-containing protein Elk-1</t>
  </si>
  <si>
    <t>Target</t>
  </si>
  <si>
    <t>CRBB2</t>
  </si>
  <si>
    <t>c-Raf</t>
  </si>
  <si>
    <t>ZNF41</t>
  </si>
  <si>
    <t>ELK1</t>
  </si>
  <si>
    <t>UniProt</t>
  </si>
  <si>
    <t>P43320</t>
  </si>
  <si>
    <t>P04049</t>
  </si>
  <si>
    <t>P51814</t>
  </si>
  <si>
    <t>P19419</t>
  </si>
  <si>
    <t>EntrezGeneID</t>
  </si>
  <si>
    <t>EntrezGeneSymbol</t>
  </si>
  <si>
    <t>CRYBB2</t>
  </si>
  <si>
    <t>RAF1</t>
  </si>
  <si>
    <t>Organism</t>
  </si>
  <si>
    <t>Human</t>
  </si>
  <si>
    <t>Units</t>
  </si>
  <si>
    <t>RFU</t>
  </si>
  <si>
    <t>Type</t>
  </si>
  <si>
    <t>Protein</t>
  </si>
  <si>
    <t>Dilution</t>
  </si>
  <si>
    <t>PlateScale_Reference</t>
  </si>
  <si>
    <t>CalReference</t>
  </si>
  <si>
    <t>Cal_PLT21663</t>
  </si>
  <si>
    <t>Cal_PLT21664</t>
  </si>
  <si>
    <t>ColCheck</t>
  </si>
  <si>
    <t>PASS</t>
  </si>
  <si>
    <t>CalQcRatio_PLT21663_200174</t>
  </si>
  <si>
    <t>CalQcRatio_PLT21664_200174</t>
  </si>
  <si>
    <t>QcReference_200174</t>
  </si>
  <si>
    <t>PlateId</t>
  </si>
  <si>
    <t>PlateRunDate</t>
  </si>
  <si>
    <t>ScannerID</t>
  </si>
  <si>
    <t>PlatePosition</t>
  </si>
  <si>
    <t>SlideId</t>
  </si>
  <si>
    <t>Subarray</t>
  </si>
  <si>
    <t>SampleId</t>
  </si>
  <si>
    <t>SampleType</t>
  </si>
  <si>
    <t>PercentDilution</t>
  </si>
  <si>
    <t>SampleMatrix</t>
  </si>
  <si>
    <t>Barcode</t>
  </si>
  <si>
    <t>Barcode2d</t>
  </si>
  <si>
    <t>SampleName</t>
  </si>
  <si>
    <t>SampleNotes</t>
  </si>
  <si>
    <t>AliquotingNotes</t>
  </si>
  <si>
    <t>SampleDescription</t>
  </si>
  <si>
    <t>AssayNotes</t>
  </si>
  <si>
    <t>TimePoint</t>
  </si>
  <si>
    <t>ExtIdentifier</t>
  </si>
  <si>
    <t>SsfExtId</t>
  </si>
  <si>
    <t>SampleGroup</t>
  </si>
  <si>
    <t>SiteId</t>
  </si>
  <si>
    <t>SubjectID</t>
  </si>
  <si>
    <t>CLI</t>
  </si>
  <si>
    <t>RMA</t>
  </si>
  <si>
    <t>HybControlNormScale</t>
  </si>
  <si>
    <t>RowCheck</t>
  </si>
  <si>
    <t>NormScale_20</t>
  </si>
  <si>
    <t>NormScale_0_005</t>
  </si>
  <si>
    <t>NormScale_0_5</t>
  </si>
  <si>
    <t>ANMLFractionUsed_20</t>
  </si>
  <si>
    <t>ANMLFractionUsed_0_005</t>
  </si>
  <si>
    <t>ANMLFractionUsed_0_5</t>
  </si>
  <si>
    <t>PLT21663</t>
  </si>
  <si>
    <t>SG17164580</t>
  </si>
  <si>
    <t>F6</t>
  </si>
  <si>
    <t>101-004 D3 2h</t>
  </si>
  <si>
    <t>a0y4W00000u0lHZQAY</t>
  </si>
  <si>
    <t>a0y4W00000u0iXqQAI</t>
  </si>
  <si>
    <t>EXID40000008904593</t>
  </si>
  <si>
    <t>EID1028947</t>
  </si>
  <si>
    <t>101-004</t>
  </si>
  <si>
    <t>CLI8007F846</t>
  </si>
  <si>
    <t>SS-2334874</t>
  </si>
  <si>
    <t>D8</t>
  </si>
  <si>
    <t>101-005 D1 Pre</t>
  </si>
  <si>
    <t>a0y4W00000u0lGeQAI</t>
  </si>
  <si>
    <t>a0y4W00000u0iXsQAI</t>
  </si>
  <si>
    <t>EXID40000008904069</t>
  </si>
  <si>
    <t>EID1028949</t>
  </si>
  <si>
    <t>101-005</t>
  </si>
  <si>
    <t>B10</t>
  </si>
  <si>
    <t>101-003 D7 1h</t>
  </si>
  <si>
    <t>a0y4W00000u0lFmQAI</t>
  </si>
  <si>
    <t>a0y4W00000u0iXoQAI</t>
  </si>
  <si>
    <t>EXID40000008904096</t>
  </si>
  <si>
    <t>EID1028945</t>
  </si>
  <si>
    <t>101-003</t>
  </si>
  <si>
    <t>E10</t>
  </si>
  <si>
    <t>101-004 D1 Pre</t>
  </si>
  <si>
    <t>a0y4W00000u0lGqQAI</t>
  </si>
  <si>
    <t>a0y4W00000u0iXpQAI</t>
  </si>
  <si>
    <t>EXID40000008904587</t>
  </si>
  <si>
    <t>EID1028946</t>
  </si>
  <si>
    <t>F10</t>
  </si>
  <si>
    <t>101-004 D7 1h</t>
  </si>
  <si>
    <t>a0y4W00000u0lGIQAY</t>
  </si>
  <si>
    <t>a0y4W00000u0iXrQAI</t>
  </si>
  <si>
    <t>EXID40000008904569</t>
  </si>
  <si>
    <t>EID1028948</t>
  </si>
  <si>
    <t>A11</t>
  </si>
  <si>
    <t>101-001 D1 Pre</t>
  </si>
  <si>
    <t>a0y4W00000u0lHBQAY</t>
  </si>
  <si>
    <t>a0y4W00000u0iXkQAI</t>
  </si>
  <si>
    <t>EXID40000008904076</t>
  </si>
  <si>
    <t>EID1028944</t>
  </si>
  <si>
    <t>101-001</t>
  </si>
  <si>
    <t>F11</t>
  </si>
  <si>
    <t>102-006 D1 Pre</t>
  </si>
  <si>
    <t>a0y4W00000u0lHCQAY</t>
  </si>
  <si>
    <t>a0y4W00000u0iXwQAI</t>
  </si>
  <si>
    <t>EXID40000008904710</t>
  </si>
  <si>
    <t>EID1028950</t>
  </si>
  <si>
    <t>102-006</t>
  </si>
  <si>
    <t>PLT21664</t>
  </si>
  <si>
    <t>SG16064525</t>
  </si>
  <si>
    <t>D2</t>
  </si>
  <si>
    <t>102-005 D1 Pre</t>
  </si>
  <si>
    <t>a0y4W00000u0lFxQAI</t>
  </si>
  <si>
    <t>a0y4W00000u0iXuQAI</t>
  </si>
  <si>
    <t>EXID40000008905281</t>
  </si>
  <si>
    <t>EID1029014</t>
  </si>
  <si>
    <t>102-005</t>
  </si>
  <si>
    <t>A3</t>
  </si>
  <si>
    <t>102-006 D3 2h</t>
  </si>
  <si>
    <t>a0y4W00000u0lGrQAI</t>
  </si>
  <si>
    <t>a0y4W00000u0iXxQAI</t>
  </si>
  <si>
    <t>EXID40000008904748</t>
  </si>
  <si>
    <t>EID1029016</t>
  </si>
  <si>
    <t>D4</t>
  </si>
  <si>
    <t>101-003 D1 Pre</t>
  </si>
  <si>
    <t>a0y4W00000u0lGpQAI</t>
  </si>
  <si>
    <t>a0y4W00000u0iXmQAI</t>
  </si>
  <si>
    <t>EXID40000008905293</t>
  </si>
  <si>
    <t>EID1029011</t>
  </si>
  <si>
    <t>H4</t>
  </si>
  <si>
    <t>102-005 D2 1h</t>
  </si>
  <si>
    <t>a0y4W00000u0lFyQAI</t>
  </si>
  <si>
    <t>a0y4W00000u0iXvQAI</t>
  </si>
  <si>
    <t>EXID40000008905289</t>
  </si>
  <si>
    <t>EID1029015</t>
  </si>
  <si>
    <t>C5</t>
  </si>
  <si>
    <t>101-005 D3 2h</t>
  </si>
  <si>
    <t>a0y4W00000u0lFwQAI</t>
  </si>
  <si>
    <t>a0y4W00000u0iXtQAI</t>
  </si>
  <si>
    <t>EXID40000008905288</t>
  </si>
  <si>
    <t>EID1029013</t>
  </si>
  <si>
    <t>H9</t>
  </si>
  <si>
    <t>101-001 D1 2h</t>
  </si>
  <si>
    <t>a0y4W00000u0lFlQAI</t>
  </si>
  <si>
    <t>a0y4W00000u0iXlQAI</t>
  </si>
  <si>
    <t>EXID40000008904733</t>
  </si>
  <si>
    <t>EID1029010</t>
  </si>
  <si>
    <t>A10</t>
  </si>
  <si>
    <t>101-003 D3 2h</t>
  </si>
  <si>
    <t>a0y4W00000u0lGdQAI</t>
  </si>
  <si>
    <t>a0y4W00000u0iXnQAI</t>
  </si>
  <si>
    <t>EXID40000008905261</t>
  </si>
  <si>
    <t>EID1029012</t>
  </si>
  <si>
    <t>C12</t>
  </si>
  <si>
    <t>102-006 D10 2h</t>
  </si>
  <si>
    <t>a0y4W00000u0lHJQAY</t>
  </si>
  <si>
    <t>a0y4W00000u0iXyQAI</t>
  </si>
  <si>
    <t>EXID40000008905268</t>
  </si>
  <si>
    <t>EID1029017</t>
  </si>
  <si>
    <t>test</t>
  </si>
  <si>
    <t>pre</t>
  </si>
  <si>
    <t>eot</t>
  </si>
  <si>
    <t>F</t>
  </si>
  <si>
    <t>P</t>
  </si>
  <si>
    <t>M</t>
  </si>
  <si>
    <t>LSALT</t>
  </si>
  <si>
    <t>Day 0</t>
  </si>
  <si>
    <t>day 3</t>
  </si>
  <si>
    <t>EOT</t>
  </si>
  <si>
    <t>Protein ID</t>
  </si>
  <si>
    <t>Protein name</t>
  </si>
  <si>
    <t>mean drug</t>
  </si>
  <si>
    <t>std drug</t>
  </si>
  <si>
    <t>mean Placebo</t>
  </si>
  <si>
    <t>std Placebo</t>
  </si>
  <si>
    <t>fold diff</t>
  </si>
  <si>
    <t>day 3 mean Drug/day 0 mean Drug</t>
  </si>
  <si>
    <t>day 3 mean Placebo/day 0 mean Placebo</t>
  </si>
  <si>
    <t>day EOT mean Drug/day 0 mean Drug</t>
  </si>
  <si>
    <t>day EOT mean Placebo/day 0 mean Placebo</t>
  </si>
  <si>
    <t>M/N</t>
  </si>
  <si>
    <t>U/V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</si>
</sst>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6"/>
  <sheetViews>
    <sheetView topLeftCell="A10" workbookViewId="0">
      <selection activeCell="AI28" sqref="AI28:AI31"/>
    </sheetView>
  </sheetViews>
  <sheetFormatPr defaultRowHeight="14.4" x14ac:dyDescent="0.3"/>
  <cols>
    <col min="7" max="7" width="13.88671875" bestFit="1" customWidth="1"/>
  </cols>
  <sheetData>
    <row r="1" spans="34:38" x14ac:dyDescent="0.3">
      <c r="AH1" t="s">
        <v>0</v>
      </c>
      <c r="AI1" t="s">
        <v>1</v>
      </c>
      <c r="AJ1" t="s">
        <v>2</v>
      </c>
      <c r="AK1" t="s">
        <v>3</v>
      </c>
      <c r="AL1" t="s">
        <v>4</v>
      </c>
    </row>
    <row r="2" spans="34:38" x14ac:dyDescent="0.3">
      <c r="AH2" t="s">
        <v>5</v>
      </c>
      <c r="AI2">
        <v>3</v>
      </c>
      <c r="AJ2">
        <v>3</v>
      </c>
      <c r="AK2">
        <v>3</v>
      </c>
      <c r="AL2">
        <v>3</v>
      </c>
    </row>
    <row r="3" spans="34:38" x14ac:dyDescent="0.3">
      <c r="AH3" t="s">
        <v>6</v>
      </c>
      <c r="AI3" t="s">
        <v>7</v>
      </c>
      <c r="AJ3" t="s">
        <v>8</v>
      </c>
      <c r="AK3" t="s">
        <v>9</v>
      </c>
      <c r="AL3" t="s">
        <v>10</v>
      </c>
    </row>
    <row r="4" spans="34:38" x14ac:dyDescent="0.3">
      <c r="AH4" t="s">
        <v>11</v>
      </c>
      <c r="AI4" t="s">
        <v>12</v>
      </c>
      <c r="AJ4" t="s">
        <v>13</v>
      </c>
      <c r="AK4" t="s">
        <v>14</v>
      </c>
      <c r="AL4" t="s">
        <v>15</v>
      </c>
    </row>
    <row r="5" spans="34:38" x14ac:dyDescent="0.3">
      <c r="AH5" t="s">
        <v>16</v>
      </c>
      <c r="AI5" t="s">
        <v>17</v>
      </c>
      <c r="AJ5" t="s">
        <v>18</v>
      </c>
      <c r="AK5" t="s">
        <v>19</v>
      </c>
      <c r="AL5" t="s">
        <v>20</v>
      </c>
    </row>
    <row r="6" spans="34:38" x14ac:dyDescent="0.3">
      <c r="AH6" t="s">
        <v>21</v>
      </c>
      <c r="AI6" t="s">
        <v>22</v>
      </c>
      <c r="AJ6" t="s">
        <v>23</v>
      </c>
      <c r="AK6" t="s">
        <v>24</v>
      </c>
      <c r="AL6" t="s">
        <v>25</v>
      </c>
    </row>
    <row r="7" spans="34:38" x14ac:dyDescent="0.3">
      <c r="AH7" t="s">
        <v>26</v>
      </c>
      <c r="AI7">
        <v>1415</v>
      </c>
      <c r="AJ7">
        <v>5894</v>
      </c>
      <c r="AK7">
        <v>7592</v>
      </c>
      <c r="AL7">
        <v>2002</v>
      </c>
    </row>
    <row r="8" spans="34:38" x14ac:dyDescent="0.3">
      <c r="AH8" t="s">
        <v>27</v>
      </c>
      <c r="AI8" t="s">
        <v>28</v>
      </c>
      <c r="AJ8" t="s">
        <v>29</v>
      </c>
      <c r="AK8" t="s">
        <v>19</v>
      </c>
      <c r="AL8" t="s">
        <v>20</v>
      </c>
    </row>
    <row r="9" spans="34:38" x14ac:dyDescent="0.3">
      <c r="AH9" t="s">
        <v>30</v>
      </c>
      <c r="AI9" t="s">
        <v>31</v>
      </c>
      <c r="AJ9" t="s">
        <v>31</v>
      </c>
      <c r="AK9" t="s">
        <v>31</v>
      </c>
      <c r="AL9" t="s">
        <v>31</v>
      </c>
    </row>
    <row r="10" spans="34:38" x14ac:dyDescent="0.3">
      <c r="AH10" t="s">
        <v>32</v>
      </c>
      <c r="AI10" t="s">
        <v>33</v>
      </c>
      <c r="AJ10" t="s">
        <v>33</v>
      </c>
      <c r="AK10" t="s">
        <v>33</v>
      </c>
      <c r="AL10" t="s">
        <v>33</v>
      </c>
    </row>
    <row r="11" spans="34:38" x14ac:dyDescent="0.3">
      <c r="AH11" t="s">
        <v>34</v>
      </c>
      <c r="AI11" t="s">
        <v>35</v>
      </c>
      <c r="AJ11" t="s">
        <v>35</v>
      </c>
      <c r="AK11" t="s">
        <v>35</v>
      </c>
      <c r="AL11" t="s">
        <v>35</v>
      </c>
    </row>
    <row r="12" spans="34:38" x14ac:dyDescent="0.3">
      <c r="AH12" t="s">
        <v>36</v>
      </c>
      <c r="AI12">
        <v>20</v>
      </c>
      <c r="AJ12">
        <v>20</v>
      </c>
      <c r="AK12">
        <v>0.5</v>
      </c>
      <c r="AL12">
        <v>20</v>
      </c>
    </row>
    <row r="13" spans="34:38" x14ac:dyDescent="0.3">
      <c r="AH13" t="s">
        <v>37</v>
      </c>
      <c r="AI13">
        <v>1368.5</v>
      </c>
      <c r="AJ13">
        <v>396.5</v>
      </c>
      <c r="AK13">
        <v>281.2</v>
      </c>
      <c r="AL13">
        <v>939.2</v>
      </c>
    </row>
    <row r="14" spans="34:38" x14ac:dyDescent="0.3">
      <c r="AH14" t="s">
        <v>38</v>
      </c>
      <c r="AI14">
        <v>1368.5</v>
      </c>
      <c r="AJ14">
        <v>396.5</v>
      </c>
      <c r="AK14">
        <v>281.2</v>
      </c>
      <c r="AL14">
        <v>939.2</v>
      </c>
    </row>
    <row r="15" spans="34:38" x14ac:dyDescent="0.3">
      <c r="AH15" t="s">
        <v>39</v>
      </c>
      <c r="AI15">
        <v>1.03878852</v>
      </c>
      <c r="AJ15">
        <v>0.90753033000000005</v>
      </c>
      <c r="AK15">
        <v>0.97537288</v>
      </c>
      <c r="AL15">
        <v>0.98222129000000002</v>
      </c>
    </row>
    <row r="16" spans="34:38" x14ac:dyDescent="0.3">
      <c r="AH16" t="s">
        <v>40</v>
      </c>
      <c r="AI16">
        <v>1.0487393700000001</v>
      </c>
      <c r="AJ16">
        <v>0.89161232000000001</v>
      </c>
      <c r="AK16">
        <v>0.85419197999999996</v>
      </c>
      <c r="AL16">
        <v>1.03027644</v>
      </c>
    </row>
    <row r="17" spans="1:38" x14ac:dyDescent="0.3">
      <c r="AH17" t="s">
        <v>41</v>
      </c>
      <c r="AI17" t="s">
        <v>42</v>
      </c>
      <c r="AJ17" t="s">
        <v>42</v>
      </c>
      <c r="AK17" t="s">
        <v>42</v>
      </c>
      <c r="AL17" t="s">
        <v>42</v>
      </c>
    </row>
    <row r="18" spans="1:38" x14ac:dyDescent="0.3">
      <c r="AH18" t="s">
        <v>43</v>
      </c>
      <c r="AI18">
        <v>1.0249999999999999</v>
      </c>
      <c r="AJ18">
        <v>1.008</v>
      </c>
      <c r="AK18">
        <v>0.90300000000000002</v>
      </c>
      <c r="AL18">
        <v>1.042</v>
      </c>
    </row>
    <row r="19" spans="1:38" x14ac:dyDescent="0.3">
      <c r="AH19" t="s">
        <v>44</v>
      </c>
      <c r="AI19">
        <v>1.0149999999999999</v>
      </c>
      <c r="AJ19">
        <v>0.999</v>
      </c>
      <c r="AK19">
        <v>0.95499999999999996</v>
      </c>
      <c r="AL19">
        <v>1.0840000000000001</v>
      </c>
    </row>
    <row r="20" spans="1:38" x14ac:dyDescent="0.3">
      <c r="AH20" t="s">
        <v>45</v>
      </c>
      <c r="AI20">
        <v>1319</v>
      </c>
      <c r="AJ20">
        <v>471.8</v>
      </c>
      <c r="AK20">
        <v>258.10000000000002</v>
      </c>
      <c r="AL20">
        <v>1113.5999999999999</v>
      </c>
    </row>
    <row r="21" spans="1:38" x14ac:dyDescent="0.3">
      <c r="A21" t="s">
        <v>46</v>
      </c>
      <c r="B21" t="s">
        <v>47</v>
      </c>
      <c r="C21" t="s">
        <v>48</v>
      </c>
      <c r="D21" t="s">
        <v>49</v>
      </c>
      <c r="E21" t="s">
        <v>50</v>
      </c>
      <c r="F21" t="s">
        <v>51</v>
      </c>
      <c r="G21" t="s">
        <v>52</v>
      </c>
      <c r="H21" t="s">
        <v>53</v>
      </c>
      <c r="I21" t="s">
        <v>54</v>
      </c>
      <c r="J21" t="s">
        <v>55</v>
      </c>
      <c r="K21" t="s">
        <v>56</v>
      </c>
      <c r="L21" t="s">
        <v>57</v>
      </c>
      <c r="M21" t="s">
        <v>58</v>
      </c>
      <c r="N21" t="s">
        <v>59</v>
      </c>
      <c r="O21" t="s">
        <v>60</v>
      </c>
      <c r="P21" t="s">
        <v>61</v>
      </c>
      <c r="Q21" t="s">
        <v>62</v>
      </c>
      <c r="R21" t="s">
        <v>63</v>
      </c>
      <c r="S21" t="s">
        <v>64</v>
      </c>
      <c r="T21" t="s">
        <v>65</v>
      </c>
      <c r="U21" t="s">
        <v>66</v>
      </c>
      <c r="V21" t="s">
        <v>67</v>
      </c>
      <c r="W21" t="s">
        <v>68</v>
      </c>
      <c r="X21" t="s">
        <v>69</v>
      </c>
      <c r="Y21" t="s">
        <v>70</v>
      </c>
      <c r="Z21" t="s">
        <v>71</v>
      </c>
      <c r="AA21" t="s">
        <v>72</v>
      </c>
      <c r="AB21" t="s">
        <v>73</v>
      </c>
      <c r="AC21" t="s">
        <v>74</v>
      </c>
      <c r="AD21" t="s">
        <v>75</v>
      </c>
      <c r="AE21" t="s">
        <v>76</v>
      </c>
      <c r="AF21" t="s">
        <v>77</v>
      </c>
      <c r="AG21" t="s">
        <v>78</v>
      </c>
    </row>
    <row r="22" spans="1:38" x14ac:dyDescent="0.3">
      <c r="A22" t="s">
        <v>79</v>
      </c>
      <c r="B22" s="1">
        <v>45020</v>
      </c>
      <c r="C22" t="s">
        <v>80</v>
      </c>
      <c r="D22" t="s">
        <v>81</v>
      </c>
      <c r="E22" s="2">
        <v>259000000000</v>
      </c>
      <c r="F22" t="s">
        <v>181</v>
      </c>
      <c r="G22" t="s">
        <v>82</v>
      </c>
      <c r="H22" t="s">
        <v>184</v>
      </c>
      <c r="I22">
        <v>44</v>
      </c>
      <c r="J22" t="s">
        <v>185</v>
      </c>
      <c r="K22" t="s">
        <v>83</v>
      </c>
      <c r="L22">
        <v>421744314</v>
      </c>
      <c r="M22" t="s">
        <v>84</v>
      </c>
      <c r="S22" t="s">
        <v>85</v>
      </c>
      <c r="T22" t="s">
        <v>86</v>
      </c>
      <c r="W22" t="s">
        <v>87</v>
      </c>
      <c r="X22" t="s">
        <v>88</v>
      </c>
      <c r="Y22" t="s">
        <v>89</v>
      </c>
      <c r="Z22">
        <v>1.04539611</v>
      </c>
      <c r="AA22" t="s">
        <v>42</v>
      </c>
      <c r="AB22">
        <v>0.74673803000000005</v>
      </c>
      <c r="AC22">
        <v>0.95769367000000005</v>
      </c>
      <c r="AD22">
        <v>0.96021405999999998</v>
      </c>
      <c r="AE22">
        <v>0.91200000000000003</v>
      </c>
      <c r="AF22">
        <v>0.90400000000000003</v>
      </c>
      <c r="AG22">
        <v>0.85599999999999998</v>
      </c>
      <c r="AI22">
        <v>1601.9</v>
      </c>
      <c r="AJ22">
        <v>481</v>
      </c>
      <c r="AK22">
        <v>400.7</v>
      </c>
      <c r="AL22">
        <v>836.3</v>
      </c>
    </row>
    <row r="23" spans="1:38" x14ac:dyDescent="0.3">
      <c r="A23" t="s">
        <v>79</v>
      </c>
      <c r="B23" s="1">
        <v>45020</v>
      </c>
      <c r="C23" t="s">
        <v>80</v>
      </c>
      <c r="D23" t="s">
        <v>90</v>
      </c>
      <c r="E23" s="2">
        <v>259000000000</v>
      </c>
      <c r="F23" t="s">
        <v>182</v>
      </c>
      <c r="G23" t="s">
        <v>91</v>
      </c>
      <c r="H23" t="s">
        <v>184</v>
      </c>
      <c r="I23">
        <v>51</v>
      </c>
      <c r="J23" t="s">
        <v>185</v>
      </c>
      <c r="K23" t="s">
        <v>92</v>
      </c>
      <c r="L23">
        <v>421744316</v>
      </c>
      <c r="M23" t="s">
        <v>93</v>
      </c>
      <c r="S23" t="s">
        <v>94</v>
      </c>
      <c r="T23" t="s">
        <v>95</v>
      </c>
      <c r="W23" t="s">
        <v>96</v>
      </c>
      <c r="X23" t="s">
        <v>88</v>
      </c>
      <c r="Y23" t="s">
        <v>89</v>
      </c>
      <c r="Z23">
        <v>1.02459783</v>
      </c>
      <c r="AA23" t="s">
        <v>42</v>
      </c>
      <c r="AB23">
        <v>0.93755549000000005</v>
      </c>
      <c r="AC23">
        <v>1.0325699100000001</v>
      </c>
      <c r="AD23">
        <v>1.09255491</v>
      </c>
      <c r="AE23">
        <v>0.90900000000000003</v>
      </c>
      <c r="AF23">
        <v>0.872</v>
      </c>
      <c r="AG23">
        <v>0.80800000000000005</v>
      </c>
      <c r="AI23">
        <v>1328.3</v>
      </c>
      <c r="AJ23">
        <v>448.2</v>
      </c>
      <c r="AK23">
        <v>282.3</v>
      </c>
      <c r="AL23">
        <v>908.1</v>
      </c>
    </row>
    <row r="24" spans="1:38" x14ac:dyDescent="0.3">
      <c r="A24" t="s">
        <v>79</v>
      </c>
      <c r="B24" s="1">
        <v>45020</v>
      </c>
      <c r="C24" t="s">
        <v>80</v>
      </c>
      <c r="D24" t="s">
        <v>97</v>
      </c>
      <c r="E24" s="2">
        <v>259000000000</v>
      </c>
      <c r="F24" t="s">
        <v>183</v>
      </c>
      <c r="G24" t="s">
        <v>98</v>
      </c>
      <c r="H24" t="s">
        <v>186</v>
      </c>
      <c r="I24">
        <v>73</v>
      </c>
      <c r="J24" t="s">
        <v>187</v>
      </c>
      <c r="K24" t="s">
        <v>99</v>
      </c>
      <c r="L24">
        <v>421744312</v>
      </c>
      <c r="M24" t="s">
        <v>100</v>
      </c>
      <c r="S24" t="s">
        <v>101</v>
      </c>
      <c r="T24" t="s">
        <v>102</v>
      </c>
      <c r="W24" t="s">
        <v>103</v>
      </c>
      <c r="X24" t="s">
        <v>88</v>
      </c>
      <c r="Y24" t="s">
        <v>89</v>
      </c>
      <c r="Z24">
        <v>1.0621994100000001</v>
      </c>
      <c r="AA24" t="s">
        <v>42</v>
      </c>
      <c r="AB24">
        <v>1.2020843999999999</v>
      </c>
      <c r="AC24">
        <v>1.1809098200000001</v>
      </c>
      <c r="AD24">
        <v>1.3152765799999999</v>
      </c>
      <c r="AE24">
        <v>0.874</v>
      </c>
      <c r="AF24">
        <v>0.85599999999999998</v>
      </c>
      <c r="AG24">
        <v>0.82599999999999996</v>
      </c>
      <c r="AI24">
        <v>1231.5</v>
      </c>
      <c r="AJ24">
        <v>518</v>
      </c>
      <c r="AK24">
        <v>351</v>
      </c>
      <c r="AL24">
        <v>917.2</v>
      </c>
    </row>
    <row r="25" spans="1:38" x14ac:dyDescent="0.3">
      <c r="A25" t="s">
        <v>79</v>
      </c>
      <c r="B25" s="1">
        <v>45020</v>
      </c>
      <c r="C25" t="s">
        <v>80</v>
      </c>
      <c r="D25" t="s">
        <v>104</v>
      </c>
      <c r="E25" s="2">
        <v>259000000000</v>
      </c>
      <c r="F25" t="s">
        <v>182</v>
      </c>
      <c r="G25" t="s">
        <v>105</v>
      </c>
      <c r="H25" t="s">
        <v>184</v>
      </c>
      <c r="I25">
        <v>44</v>
      </c>
      <c r="J25" t="s">
        <v>185</v>
      </c>
      <c r="K25" t="s">
        <v>106</v>
      </c>
      <c r="L25">
        <v>421744313</v>
      </c>
      <c r="M25" t="s">
        <v>107</v>
      </c>
      <c r="S25" t="s">
        <v>108</v>
      </c>
      <c r="T25" t="s">
        <v>109</v>
      </c>
      <c r="W25" t="s">
        <v>87</v>
      </c>
      <c r="X25" t="s">
        <v>88</v>
      </c>
      <c r="Y25" t="s">
        <v>89</v>
      </c>
      <c r="Z25">
        <v>1.0106928900000001</v>
      </c>
      <c r="AA25" t="s">
        <v>42</v>
      </c>
      <c r="AB25">
        <v>0.83577288000000005</v>
      </c>
      <c r="AC25">
        <v>1.10830696</v>
      </c>
      <c r="AD25">
        <v>1.0107136699999999</v>
      </c>
      <c r="AE25">
        <v>0.92900000000000005</v>
      </c>
      <c r="AF25">
        <v>0.90900000000000003</v>
      </c>
      <c r="AG25">
        <v>0.878</v>
      </c>
      <c r="AI25">
        <v>1618.7</v>
      </c>
      <c r="AJ25">
        <v>442.6</v>
      </c>
      <c r="AK25">
        <v>366.7</v>
      </c>
      <c r="AL25">
        <v>856.1</v>
      </c>
    </row>
    <row r="26" spans="1:38" x14ac:dyDescent="0.3">
      <c r="A26" t="s">
        <v>79</v>
      </c>
      <c r="B26" s="1">
        <v>45020</v>
      </c>
      <c r="C26" t="s">
        <v>80</v>
      </c>
      <c r="D26" t="s">
        <v>110</v>
      </c>
      <c r="E26" s="2">
        <v>259000000000</v>
      </c>
      <c r="F26" t="s">
        <v>183</v>
      </c>
      <c r="G26" t="s">
        <v>111</v>
      </c>
      <c r="H26" t="s">
        <v>184</v>
      </c>
      <c r="I26">
        <v>44</v>
      </c>
      <c r="J26" t="s">
        <v>185</v>
      </c>
      <c r="K26" t="s">
        <v>112</v>
      </c>
      <c r="L26">
        <v>421744315</v>
      </c>
      <c r="M26" t="s">
        <v>113</v>
      </c>
      <c r="S26" t="s">
        <v>114</v>
      </c>
      <c r="T26" t="s">
        <v>115</v>
      </c>
      <c r="W26" t="s">
        <v>87</v>
      </c>
      <c r="X26" t="s">
        <v>88</v>
      </c>
      <c r="Y26" t="s">
        <v>89</v>
      </c>
      <c r="Z26">
        <v>1.0097161100000001</v>
      </c>
      <c r="AA26" t="s">
        <v>42</v>
      </c>
      <c r="AB26">
        <v>0.88605785000000004</v>
      </c>
      <c r="AC26">
        <v>1.1721990799999999</v>
      </c>
      <c r="AD26">
        <v>1.1135547299999999</v>
      </c>
      <c r="AE26">
        <v>0.85799999999999998</v>
      </c>
      <c r="AF26">
        <v>0.84499999999999997</v>
      </c>
      <c r="AG26">
        <v>0.81399999999999995</v>
      </c>
      <c r="AI26">
        <v>1529.5</v>
      </c>
      <c r="AJ26">
        <v>523.20000000000005</v>
      </c>
      <c r="AK26">
        <v>436</v>
      </c>
      <c r="AL26">
        <v>913.7</v>
      </c>
    </row>
    <row r="27" spans="1:38" x14ac:dyDescent="0.3">
      <c r="A27" t="s">
        <v>79</v>
      </c>
      <c r="B27" s="1">
        <v>45020</v>
      </c>
      <c r="C27" t="s">
        <v>80</v>
      </c>
      <c r="D27" t="s">
        <v>116</v>
      </c>
      <c r="E27" s="2">
        <v>259000000000</v>
      </c>
      <c r="F27" t="s">
        <v>182</v>
      </c>
      <c r="G27" t="s">
        <v>117</v>
      </c>
      <c r="H27" t="s">
        <v>186</v>
      </c>
      <c r="I27">
        <v>56</v>
      </c>
      <c r="J27" t="s">
        <v>185</v>
      </c>
      <c r="K27" t="s">
        <v>118</v>
      </c>
      <c r="L27">
        <v>421744308</v>
      </c>
      <c r="M27" t="s">
        <v>119</v>
      </c>
      <c r="S27" t="s">
        <v>120</v>
      </c>
      <c r="T27" t="s">
        <v>121</v>
      </c>
      <c r="W27" t="s">
        <v>122</v>
      </c>
      <c r="X27" t="s">
        <v>88</v>
      </c>
      <c r="Y27" t="s">
        <v>89</v>
      </c>
      <c r="Z27">
        <v>1.0804948599999999</v>
      </c>
      <c r="AA27" t="s">
        <v>42</v>
      </c>
      <c r="AB27">
        <v>0.94159968999999999</v>
      </c>
      <c r="AC27">
        <v>1.0815883500000001</v>
      </c>
      <c r="AD27">
        <v>1.1024308700000001</v>
      </c>
      <c r="AE27">
        <v>0.95</v>
      </c>
      <c r="AF27">
        <v>0.90900000000000003</v>
      </c>
      <c r="AG27">
        <v>0.89400000000000002</v>
      </c>
      <c r="AI27">
        <v>1360.2</v>
      </c>
      <c r="AJ27">
        <v>552.20000000000005</v>
      </c>
      <c r="AK27">
        <v>310.60000000000002</v>
      </c>
      <c r="AL27">
        <v>966.9</v>
      </c>
    </row>
    <row r="28" spans="1:38" x14ac:dyDescent="0.3">
      <c r="A28" t="s">
        <v>79</v>
      </c>
      <c r="B28" s="1">
        <v>45020</v>
      </c>
      <c r="C28" t="s">
        <v>80</v>
      </c>
      <c r="D28" t="s">
        <v>123</v>
      </c>
      <c r="E28" s="2">
        <v>259000000000</v>
      </c>
      <c r="F28" t="s">
        <v>182</v>
      </c>
      <c r="G28" t="s">
        <v>124</v>
      </c>
      <c r="H28" t="s">
        <v>186</v>
      </c>
      <c r="I28">
        <v>80</v>
      </c>
      <c r="J28" t="s">
        <v>187</v>
      </c>
      <c r="K28" t="s">
        <v>125</v>
      </c>
      <c r="L28">
        <v>421744320</v>
      </c>
      <c r="M28" t="s">
        <v>126</v>
      </c>
      <c r="S28" t="s">
        <v>127</v>
      </c>
      <c r="T28" t="s">
        <v>128</v>
      </c>
      <c r="W28" t="s">
        <v>129</v>
      </c>
      <c r="X28" t="s">
        <v>88</v>
      </c>
      <c r="Y28" t="s">
        <v>89</v>
      </c>
      <c r="Z28">
        <v>1.0311735500000001</v>
      </c>
      <c r="AA28" t="s">
        <v>42</v>
      </c>
      <c r="AB28">
        <v>0.90757927000000005</v>
      </c>
      <c r="AC28">
        <v>1.1357019500000001</v>
      </c>
      <c r="AD28">
        <v>1.2422601900000001</v>
      </c>
      <c r="AE28">
        <v>0.79300000000000004</v>
      </c>
      <c r="AF28">
        <v>0.77</v>
      </c>
      <c r="AG28">
        <v>0.64</v>
      </c>
      <c r="AI28">
        <v>1543</v>
      </c>
      <c r="AJ28">
        <v>567</v>
      </c>
      <c r="AK28">
        <v>342.5</v>
      </c>
      <c r="AL28">
        <v>1033.5</v>
      </c>
    </row>
    <row r="29" spans="1:38" x14ac:dyDescent="0.3">
      <c r="A29" t="s">
        <v>130</v>
      </c>
      <c r="B29" s="1">
        <v>45020</v>
      </c>
      <c r="C29" t="s">
        <v>131</v>
      </c>
      <c r="D29" t="s">
        <v>132</v>
      </c>
      <c r="E29" s="2">
        <v>259000000000</v>
      </c>
      <c r="F29" t="s">
        <v>182</v>
      </c>
      <c r="G29" t="s">
        <v>133</v>
      </c>
      <c r="H29" t="s">
        <v>184</v>
      </c>
      <c r="I29">
        <v>47</v>
      </c>
      <c r="J29" t="s">
        <v>185</v>
      </c>
      <c r="K29" t="s">
        <v>134</v>
      </c>
      <c r="L29">
        <v>421742301</v>
      </c>
      <c r="M29" t="s">
        <v>135</v>
      </c>
      <c r="S29" t="s">
        <v>136</v>
      </c>
      <c r="T29" t="s">
        <v>137</v>
      </c>
      <c r="W29" t="s">
        <v>138</v>
      </c>
      <c r="X29" t="s">
        <v>88</v>
      </c>
      <c r="Y29" t="s">
        <v>89</v>
      </c>
      <c r="Z29">
        <v>0.92549948999999998</v>
      </c>
      <c r="AA29" t="s">
        <v>42</v>
      </c>
      <c r="AB29">
        <v>1.07425517</v>
      </c>
      <c r="AC29">
        <v>1.08900675</v>
      </c>
      <c r="AD29">
        <v>1.2549934199999999</v>
      </c>
      <c r="AE29">
        <v>0.90500000000000003</v>
      </c>
      <c r="AF29">
        <v>0.74299999999999999</v>
      </c>
      <c r="AG29">
        <v>0.80900000000000005</v>
      </c>
      <c r="AI29">
        <v>1340</v>
      </c>
      <c r="AJ29">
        <v>446.9</v>
      </c>
      <c r="AK29">
        <v>295.60000000000002</v>
      </c>
      <c r="AL29">
        <v>903.8</v>
      </c>
    </row>
    <row r="30" spans="1:38" x14ac:dyDescent="0.3">
      <c r="A30" t="s">
        <v>130</v>
      </c>
      <c r="B30" s="1">
        <v>45020</v>
      </c>
      <c r="C30" t="s">
        <v>131</v>
      </c>
      <c r="D30" t="s">
        <v>139</v>
      </c>
      <c r="E30" s="2">
        <v>259000000000</v>
      </c>
      <c r="F30" t="s">
        <v>181</v>
      </c>
      <c r="G30" t="s">
        <v>140</v>
      </c>
      <c r="H30" t="s">
        <v>186</v>
      </c>
      <c r="I30">
        <v>80</v>
      </c>
      <c r="J30" t="s">
        <v>187</v>
      </c>
      <c r="K30" t="s">
        <v>141</v>
      </c>
      <c r="L30">
        <v>421744321</v>
      </c>
      <c r="M30" t="s">
        <v>142</v>
      </c>
      <c r="S30" t="s">
        <v>143</v>
      </c>
      <c r="T30" t="s">
        <v>144</v>
      </c>
      <c r="W30" t="s">
        <v>129</v>
      </c>
      <c r="X30" t="s">
        <v>88</v>
      </c>
      <c r="Y30" t="s">
        <v>89</v>
      </c>
      <c r="Z30">
        <v>1.03601812</v>
      </c>
      <c r="AA30" t="s">
        <v>42</v>
      </c>
      <c r="AB30">
        <v>1.23320377</v>
      </c>
      <c r="AC30">
        <v>1.4174689700000001</v>
      </c>
      <c r="AD30">
        <v>1.4326513700000001</v>
      </c>
      <c r="AE30">
        <v>0.78100000000000003</v>
      </c>
      <c r="AF30">
        <v>0.76500000000000001</v>
      </c>
      <c r="AG30">
        <v>0.623</v>
      </c>
      <c r="AI30">
        <v>1506.2</v>
      </c>
      <c r="AJ30">
        <v>563.79999999999995</v>
      </c>
      <c r="AK30">
        <v>340.8</v>
      </c>
      <c r="AL30">
        <v>1008.5</v>
      </c>
    </row>
    <row r="31" spans="1:38" x14ac:dyDescent="0.3">
      <c r="A31" t="s">
        <v>130</v>
      </c>
      <c r="B31" s="1">
        <v>45020</v>
      </c>
      <c r="C31" t="s">
        <v>131</v>
      </c>
      <c r="D31" t="s">
        <v>145</v>
      </c>
      <c r="E31" s="2">
        <v>259000000000</v>
      </c>
      <c r="F31" t="s">
        <v>182</v>
      </c>
      <c r="G31" t="s">
        <v>146</v>
      </c>
      <c r="H31" t="s">
        <v>186</v>
      </c>
      <c r="I31">
        <v>73</v>
      </c>
      <c r="J31" t="s">
        <v>187</v>
      </c>
      <c r="K31" t="s">
        <v>147</v>
      </c>
      <c r="L31">
        <v>421742339</v>
      </c>
      <c r="M31" t="s">
        <v>148</v>
      </c>
      <c r="S31" t="s">
        <v>149</v>
      </c>
      <c r="T31" t="s">
        <v>150</v>
      </c>
      <c r="W31" t="s">
        <v>103</v>
      </c>
      <c r="X31" t="s">
        <v>88</v>
      </c>
      <c r="Y31" t="s">
        <v>89</v>
      </c>
      <c r="Z31">
        <v>1.0591144400000001</v>
      </c>
      <c r="AA31" t="s">
        <v>42</v>
      </c>
      <c r="AB31">
        <v>0.73151703000000001</v>
      </c>
      <c r="AC31">
        <v>1.1305251199999999</v>
      </c>
      <c r="AD31">
        <v>0.97303706000000001</v>
      </c>
      <c r="AE31">
        <v>0.85799999999999998</v>
      </c>
      <c r="AF31">
        <v>0.85599999999999998</v>
      </c>
      <c r="AG31">
        <v>0.80500000000000005</v>
      </c>
      <c r="AI31">
        <v>1292.5</v>
      </c>
      <c r="AJ31">
        <v>525.29999999999995</v>
      </c>
      <c r="AK31">
        <v>343.4</v>
      </c>
      <c r="AL31">
        <v>852.5</v>
      </c>
    </row>
    <row r="32" spans="1:38" x14ac:dyDescent="0.3">
      <c r="A32" t="s">
        <v>130</v>
      </c>
      <c r="B32" s="1">
        <v>45020</v>
      </c>
      <c r="C32" t="s">
        <v>131</v>
      </c>
      <c r="D32" t="s">
        <v>151</v>
      </c>
      <c r="E32" s="2">
        <v>259000000000</v>
      </c>
      <c r="F32" t="s">
        <v>182</v>
      </c>
      <c r="G32" t="s">
        <v>152</v>
      </c>
      <c r="H32" t="s">
        <v>184</v>
      </c>
      <c r="I32">
        <v>47</v>
      </c>
      <c r="J32" t="s">
        <v>185</v>
      </c>
      <c r="K32" t="s">
        <v>153</v>
      </c>
      <c r="L32">
        <v>421744319</v>
      </c>
      <c r="M32" t="s">
        <v>154</v>
      </c>
      <c r="S32" t="s">
        <v>155</v>
      </c>
      <c r="T32" t="s">
        <v>156</v>
      </c>
      <c r="W32" t="s">
        <v>138</v>
      </c>
      <c r="X32" t="s">
        <v>88</v>
      </c>
      <c r="Y32" t="s">
        <v>89</v>
      </c>
      <c r="Z32">
        <v>1.04288965</v>
      </c>
      <c r="AA32" t="s">
        <v>42</v>
      </c>
      <c r="AB32">
        <v>1.21728182</v>
      </c>
      <c r="AC32">
        <v>1.25326662</v>
      </c>
      <c r="AD32">
        <v>1.49154206</v>
      </c>
      <c r="AE32">
        <v>0.90100000000000002</v>
      </c>
      <c r="AF32">
        <v>0.72699999999999998</v>
      </c>
      <c r="AG32">
        <v>0.76100000000000001</v>
      </c>
      <c r="AI32">
        <v>1267.5999999999999</v>
      </c>
      <c r="AJ32">
        <v>476.4</v>
      </c>
      <c r="AK32">
        <v>318.3</v>
      </c>
      <c r="AL32">
        <v>878.5</v>
      </c>
    </row>
    <row r="33" spans="1:38" x14ac:dyDescent="0.3">
      <c r="A33" t="s">
        <v>130</v>
      </c>
      <c r="B33" s="1">
        <v>45020</v>
      </c>
      <c r="C33" t="s">
        <v>131</v>
      </c>
      <c r="D33" t="s">
        <v>157</v>
      </c>
      <c r="E33" s="2">
        <v>259000000000</v>
      </c>
      <c r="F33" t="s">
        <v>181</v>
      </c>
      <c r="G33" t="s">
        <v>158</v>
      </c>
      <c r="H33" t="s">
        <v>184</v>
      </c>
      <c r="I33">
        <v>51</v>
      </c>
      <c r="J33" t="s">
        <v>185</v>
      </c>
      <c r="K33" t="s">
        <v>159</v>
      </c>
      <c r="L33">
        <v>421744317</v>
      </c>
      <c r="M33" t="s">
        <v>160</v>
      </c>
      <c r="S33" t="s">
        <v>161</v>
      </c>
      <c r="T33" t="s">
        <v>162</v>
      </c>
      <c r="W33" t="s">
        <v>96</v>
      </c>
      <c r="X33" t="s">
        <v>88</v>
      </c>
      <c r="Y33" t="s">
        <v>89</v>
      </c>
      <c r="Z33">
        <v>1.13487772</v>
      </c>
      <c r="AA33" t="s">
        <v>42</v>
      </c>
      <c r="AB33">
        <v>0.93939764999999997</v>
      </c>
      <c r="AC33">
        <v>1.0561189099999999</v>
      </c>
      <c r="AD33">
        <v>1.1736210199999999</v>
      </c>
      <c r="AE33">
        <v>0.90300000000000002</v>
      </c>
      <c r="AF33">
        <v>0.84499999999999997</v>
      </c>
      <c r="AG33">
        <v>0.80600000000000005</v>
      </c>
      <c r="AI33">
        <v>1436.7</v>
      </c>
      <c r="AJ33">
        <v>470.6</v>
      </c>
      <c r="AK33">
        <v>285.8</v>
      </c>
      <c r="AL33">
        <v>926.3</v>
      </c>
    </row>
    <row r="34" spans="1:38" x14ac:dyDescent="0.3">
      <c r="A34" t="s">
        <v>130</v>
      </c>
      <c r="B34" s="1">
        <v>45020</v>
      </c>
      <c r="C34" t="s">
        <v>131</v>
      </c>
      <c r="D34" t="s">
        <v>163</v>
      </c>
      <c r="E34" s="2">
        <v>259000000000</v>
      </c>
      <c r="F34" t="s">
        <v>182</v>
      </c>
      <c r="G34" t="s">
        <v>164</v>
      </c>
      <c r="H34" t="s">
        <v>186</v>
      </c>
      <c r="I34">
        <v>56</v>
      </c>
      <c r="J34" t="s">
        <v>185</v>
      </c>
      <c r="K34" t="s">
        <v>165</v>
      </c>
      <c r="L34">
        <v>421742350</v>
      </c>
      <c r="M34" t="s">
        <v>166</v>
      </c>
      <c r="S34" t="s">
        <v>167</v>
      </c>
      <c r="T34" t="s">
        <v>168</v>
      </c>
      <c r="W34" t="s">
        <v>122</v>
      </c>
      <c r="X34" t="s">
        <v>88</v>
      </c>
      <c r="Y34" t="s">
        <v>89</v>
      </c>
      <c r="Z34">
        <v>0.91436340999999999</v>
      </c>
      <c r="AA34" t="s">
        <v>42</v>
      </c>
      <c r="AB34">
        <v>0.85385924000000002</v>
      </c>
      <c r="AC34">
        <v>1.2175024699999999</v>
      </c>
      <c r="AD34">
        <v>1.1032346</v>
      </c>
      <c r="AE34">
        <v>0.95399999999999996</v>
      </c>
      <c r="AF34">
        <v>0.88800000000000001</v>
      </c>
      <c r="AG34">
        <v>0.90800000000000003</v>
      </c>
      <c r="AI34">
        <v>1444.4</v>
      </c>
      <c r="AJ34">
        <v>546.70000000000005</v>
      </c>
      <c r="AK34">
        <v>316.7</v>
      </c>
      <c r="AL34">
        <v>906.7</v>
      </c>
    </row>
    <row r="35" spans="1:38" x14ac:dyDescent="0.3">
      <c r="A35" t="s">
        <v>130</v>
      </c>
      <c r="B35" s="1">
        <v>45020</v>
      </c>
      <c r="C35" t="s">
        <v>131</v>
      </c>
      <c r="D35" t="s">
        <v>169</v>
      </c>
      <c r="E35" s="2">
        <v>259000000000</v>
      </c>
      <c r="F35" t="s">
        <v>181</v>
      </c>
      <c r="G35" t="s">
        <v>170</v>
      </c>
      <c r="H35" t="s">
        <v>186</v>
      </c>
      <c r="I35">
        <v>73</v>
      </c>
      <c r="J35" t="s">
        <v>187</v>
      </c>
      <c r="K35" t="s">
        <v>171</v>
      </c>
      <c r="L35">
        <v>421744311</v>
      </c>
      <c r="M35" t="s">
        <v>172</v>
      </c>
      <c r="S35" t="s">
        <v>173</v>
      </c>
      <c r="T35" t="s">
        <v>174</v>
      </c>
      <c r="W35" t="s">
        <v>103</v>
      </c>
      <c r="X35" t="s">
        <v>88</v>
      </c>
      <c r="Y35" t="s">
        <v>89</v>
      </c>
      <c r="Z35">
        <v>0.85793516999999997</v>
      </c>
      <c r="AA35" t="s">
        <v>42</v>
      </c>
      <c r="AB35">
        <v>0.92852619999999997</v>
      </c>
      <c r="AC35">
        <v>1.1367187999999999</v>
      </c>
      <c r="AD35">
        <v>1.17376097</v>
      </c>
      <c r="AE35">
        <v>0.84299999999999997</v>
      </c>
      <c r="AF35">
        <v>0.84499999999999997</v>
      </c>
      <c r="AG35">
        <v>0.80100000000000005</v>
      </c>
      <c r="AI35">
        <v>1320.8</v>
      </c>
      <c r="AJ35">
        <v>525.4</v>
      </c>
      <c r="AK35">
        <v>314.3</v>
      </c>
      <c r="AL35">
        <v>852.2</v>
      </c>
    </row>
    <row r="36" spans="1:38" x14ac:dyDescent="0.3">
      <c r="A36" t="s">
        <v>130</v>
      </c>
      <c r="B36" s="1">
        <v>45020</v>
      </c>
      <c r="C36" t="s">
        <v>131</v>
      </c>
      <c r="D36" t="s">
        <v>175</v>
      </c>
      <c r="E36" s="2">
        <v>259000000000</v>
      </c>
      <c r="F36" t="s">
        <v>183</v>
      </c>
      <c r="G36" t="s">
        <v>176</v>
      </c>
      <c r="H36" t="s">
        <v>186</v>
      </c>
      <c r="I36">
        <v>80</v>
      </c>
      <c r="J36" t="s">
        <v>187</v>
      </c>
      <c r="K36" t="s">
        <v>177</v>
      </c>
      <c r="L36">
        <v>421744322</v>
      </c>
      <c r="M36" t="s">
        <v>178</v>
      </c>
      <c r="S36" t="s">
        <v>179</v>
      </c>
      <c r="T36" t="s">
        <v>180</v>
      </c>
      <c r="W36" t="s">
        <v>129</v>
      </c>
      <c r="X36" t="s">
        <v>88</v>
      </c>
      <c r="Y36" t="s">
        <v>89</v>
      </c>
      <c r="Z36">
        <v>0.96777787999999998</v>
      </c>
      <c r="AA36" t="s">
        <v>42</v>
      </c>
      <c r="AB36">
        <v>0.73983007000000001</v>
      </c>
      <c r="AC36">
        <v>1.17175871</v>
      </c>
      <c r="AD36">
        <v>1.0197342899999999</v>
      </c>
      <c r="AE36">
        <v>0.80600000000000005</v>
      </c>
      <c r="AF36">
        <v>0.70099999999999996</v>
      </c>
      <c r="AG36">
        <v>0.67800000000000005</v>
      </c>
      <c r="AI36">
        <v>1650.9</v>
      </c>
      <c r="AJ36">
        <v>555.5</v>
      </c>
      <c r="AK36">
        <v>331.1</v>
      </c>
      <c r="AL36">
        <v>1050.5999999999999</v>
      </c>
    </row>
  </sheetData>
  <autoFilter ref="A21:AL36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23"/>
  <sheetViews>
    <sheetView tabSelected="1" workbookViewId="0">
      <selection activeCell="F6" sqref="F6"/>
    </sheetView>
  </sheetViews>
  <sheetFormatPr defaultRowHeight="14.4" x14ac:dyDescent="0.3"/>
  <cols>
    <col min="1" max="1" width="9.5546875" bestFit="1" customWidth="1"/>
    <col min="2" max="2" width="48.21875" bestFit="1" customWidth="1"/>
    <col min="3" max="3" width="10.109375" style="5" bestFit="1" customWidth="1"/>
    <col min="4" max="4" width="7.88671875" style="5" bestFit="1" customWidth="1"/>
    <col min="5" max="5" width="13.21875" bestFit="1" customWidth="1"/>
    <col min="6" max="6" width="10.77734375" bestFit="1" customWidth="1"/>
    <col min="7" max="7" width="7.88671875" style="5" bestFit="1" customWidth="1"/>
    <col min="8" max="8" width="10.109375" bestFit="1" customWidth="1"/>
    <col min="9" max="9" width="7.88671875" bestFit="1" customWidth="1"/>
    <col min="10" max="10" width="13.21875" bestFit="1" customWidth="1"/>
    <col min="11" max="11" width="10.77734375" bestFit="1" customWidth="1"/>
    <col min="12" max="12" width="7.88671875" bestFit="1" customWidth="1"/>
    <col min="13" max="13" width="30.77734375" style="5" bestFit="1" customWidth="1"/>
    <col min="14" max="14" width="36.5546875" bestFit="1" customWidth="1"/>
    <col min="15" max="15" width="12" style="5" bestFit="1" customWidth="1"/>
    <col min="16" max="16" width="10.109375" style="5" bestFit="1" customWidth="1"/>
    <col min="17" max="17" width="7.88671875" style="5" bestFit="1" customWidth="1"/>
    <col min="18" max="18" width="13.21875" bestFit="1" customWidth="1"/>
    <col min="19" max="19" width="10.77734375" bestFit="1" customWidth="1"/>
    <col min="20" max="20" width="7.88671875" style="5" bestFit="1" customWidth="1"/>
    <col min="21" max="21" width="33.33203125" style="5" bestFit="1" customWidth="1"/>
    <col min="22" max="22" width="39" bestFit="1" customWidth="1"/>
    <col min="23" max="23" width="12" style="5" bestFit="1" customWidth="1"/>
  </cols>
  <sheetData>
    <row r="1" spans="1:23" x14ac:dyDescent="0.3">
      <c r="A1" s="3"/>
      <c r="B1" s="3"/>
      <c r="C1" s="4" t="s">
        <v>188</v>
      </c>
      <c r="D1" s="4"/>
      <c r="E1" s="4"/>
      <c r="F1" s="4"/>
      <c r="G1" s="4"/>
      <c r="H1" s="4" t="s">
        <v>189</v>
      </c>
      <c r="I1" s="4"/>
      <c r="J1" s="4"/>
      <c r="K1" s="4"/>
      <c r="L1" s="4"/>
      <c r="M1" s="4"/>
      <c r="N1" s="4"/>
      <c r="O1" s="4"/>
      <c r="P1" s="4" t="s">
        <v>190</v>
      </c>
      <c r="Q1" s="4"/>
      <c r="R1" s="4"/>
      <c r="S1" s="4"/>
      <c r="T1" s="4"/>
      <c r="U1" s="4"/>
      <c r="V1" s="4"/>
      <c r="W1" s="4"/>
    </row>
    <row r="2" spans="1:23" x14ac:dyDescent="0.3">
      <c r="A2" s="3" t="s">
        <v>191</v>
      </c>
      <c r="B2" s="3" t="s">
        <v>192</v>
      </c>
      <c r="C2" s="3" t="s">
        <v>193</v>
      </c>
      <c r="D2" s="3" t="s">
        <v>194</v>
      </c>
      <c r="E2" s="3" t="s">
        <v>195</v>
      </c>
      <c r="F2" s="3" t="s">
        <v>196</v>
      </c>
      <c r="G2" s="3" t="s">
        <v>197</v>
      </c>
      <c r="H2" s="3" t="s">
        <v>193</v>
      </c>
      <c r="I2" s="3" t="s">
        <v>194</v>
      </c>
      <c r="J2" s="3" t="s">
        <v>195</v>
      </c>
      <c r="K2" s="3" t="s">
        <v>196</v>
      </c>
      <c r="L2" s="3" t="s">
        <v>197</v>
      </c>
      <c r="M2" s="3" t="s">
        <v>198</v>
      </c>
      <c r="N2" s="3" t="s">
        <v>199</v>
      </c>
      <c r="O2" s="3" t="s">
        <v>202</v>
      </c>
      <c r="P2" s="3" t="s">
        <v>193</v>
      </c>
      <c r="Q2" s="3" t="s">
        <v>194</v>
      </c>
      <c r="R2" s="3" t="s">
        <v>195</v>
      </c>
      <c r="S2" s="3" t="s">
        <v>196</v>
      </c>
      <c r="T2" s="3" t="s">
        <v>197</v>
      </c>
      <c r="U2" s="3" t="s">
        <v>200</v>
      </c>
      <c r="V2" s="3" t="s">
        <v>201</v>
      </c>
      <c r="W2" s="3" t="s">
        <v>203</v>
      </c>
    </row>
    <row r="3" spans="1:23" x14ac:dyDescent="0.3">
      <c r="A3" t="s">
        <v>1</v>
      </c>
      <c r="B3" t="s">
        <v>12</v>
      </c>
      <c r="C3">
        <f>AVERAGE(array_results!AI$28,array_results!AI$31)</f>
        <v>1417.75</v>
      </c>
      <c r="D3">
        <f>_xlfn.STDEV.P(array_results!$AI$28,array_results!$AI$31)</f>
        <v>125.25</v>
      </c>
      <c r="E3">
        <f>AVERAGE(array_results!$AI$23,array_results!$AI$27,array_results!$AI$25,array_results!$AI$29,array_results!$AI$32,array_results!$AI$34)</f>
        <v>1393.1999999999998</v>
      </c>
      <c r="F3">
        <f>_xlfn.STDEV.P(array_results!$AI$23,array_results!$AI$27,array_results!$AI$25,array_results!$AI$29,array_results!$AI$32,array_results!$AI$34)</f>
        <v>113.56224431268231</v>
      </c>
      <c r="G3">
        <f>C3/E3</f>
        <v>1.0176213034740167</v>
      </c>
      <c r="H3">
        <f>AVERAGE(array_results!$AI$30,array_results!$AI$35)</f>
        <v>1413.5</v>
      </c>
      <c r="I3">
        <f>_xlfn.STDEV.P(array_results!$AI$30,array_results!$AI$35)</f>
        <v>92.700000000000045</v>
      </c>
      <c r="J3">
        <f>AVERAGE(array_results!$AI$22,array_results!$AI$33)</f>
        <v>1519.3000000000002</v>
      </c>
      <c r="K3">
        <f>_xlfn.STDEV.P(array_results!$AI$22,array_results!$AI$33)</f>
        <v>82.600000000000023</v>
      </c>
      <c r="L3">
        <f>H3/J3</f>
        <v>0.93036266701770542</v>
      </c>
      <c r="M3">
        <f>H3/C3</f>
        <v>0.99700229236466231</v>
      </c>
      <c r="N3">
        <f>J3/E3</f>
        <v>1.0905110536893485</v>
      </c>
      <c r="O3">
        <f>M3/N3</f>
        <v>0.91425234892545726</v>
      </c>
      <c r="P3">
        <f>AVERAGE(array_results!$AI$24,array_results!$AI$36)</f>
        <v>1441.2</v>
      </c>
      <c r="Q3">
        <f>_xlfn.STDEV.P(array_results!$AI$24,array_results!$AI$36)</f>
        <v>209.70000000000019</v>
      </c>
      <c r="R3">
        <f>AVERAGE(array_results!$AI$26)</f>
        <v>1529.5</v>
      </c>
      <c r="S3">
        <f>_xlfn.STDEV.P(array_results!$AI$26)</f>
        <v>0</v>
      </c>
      <c r="T3">
        <f>P3/R3</f>
        <v>0.94226871526642697</v>
      </c>
      <c r="U3">
        <f>P3/C3</f>
        <v>1.0165402927173339</v>
      </c>
      <c r="V3">
        <f>R3/E3</f>
        <v>1.0978323284524836</v>
      </c>
      <c r="W3">
        <f>U3/V3</f>
        <v>0.92595223001882287</v>
      </c>
    </row>
    <row r="4" spans="1:23" x14ac:dyDescent="0.3">
      <c r="A4" t="s">
        <v>2</v>
      </c>
      <c r="B4" t="s">
        <v>13</v>
      </c>
      <c r="C4">
        <v>546.15</v>
      </c>
      <c r="D4">
        <f>_xlfn.STDEV.P(array_results!$AJ$28,array_results!$AJ$31)</f>
        <v>20.850000000000023</v>
      </c>
      <c r="E4">
        <f>AVERAGE(array_results!$AJ$23,array_results!$AJ$27,array_results!$AJ$25,array_results!$AJ$29,array_results!$AJ$32,array_results!$AJ$34)</f>
        <v>485.5</v>
      </c>
      <c r="F4">
        <f>_xlfn.STDEV.P(array_results!$AJ$23,array_results!$AJ$27,array_results!$AJ$25,array_results!$AJ$29,array_results!$AJ$32,array_results!$AJ$34)</f>
        <v>46.545318418361575</v>
      </c>
      <c r="G4">
        <f t="shared" ref="G4:G6" si="0">C4/E4</f>
        <v>1.1249227600411946</v>
      </c>
      <c r="H4">
        <f>AVERAGE(array_results!$AJ$30,array_results!$AJ$35)</f>
        <v>544.59999999999991</v>
      </c>
      <c r="I4">
        <f>_xlfn.STDEV.P(array_results!$AJ$30,array_results!$AJ$35)</f>
        <v>19.199999999999989</v>
      </c>
      <c r="J4">
        <f>AVERAGE(array_results!$AJ$22,array_results!$AJ$33)</f>
        <v>475.8</v>
      </c>
      <c r="K4">
        <f>_xlfn.STDEV.P(array_results!$AJ$22,array_results!$AJ$33)</f>
        <v>5.1999999999999886</v>
      </c>
      <c r="L4">
        <f t="shared" ref="L4:L6" si="1">H4/J4</f>
        <v>1.1445985708280788</v>
      </c>
      <c r="M4">
        <f t="shared" ref="M4:M6" si="2">H4/C4</f>
        <v>0.99716195184473122</v>
      </c>
      <c r="N4">
        <f t="shared" ref="N4:N6" si="3">J4/E4</f>
        <v>0.98002059732234814</v>
      </c>
      <c r="O4">
        <f t="shared" ref="O4:O6" si="4">M4/N4</f>
        <v>1.0174908104678793</v>
      </c>
      <c r="P4">
        <f>AVERAGE(array_results!$AJ$24,array_results!$AJ$36)</f>
        <v>536.75</v>
      </c>
      <c r="Q4">
        <f>_xlfn.STDEV.P(array_results!$AJ$24,array_results!$AJ$36)</f>
        <v>18.75</v>
      </c>
      <c r="R4">
        <f>AVERAGE(array_results!$AJ$26)</f>
        <v>523.20000000000005</v>
      </c>
      <c r="S4">
        <f>_xlfn.STDEV.P(array_results!$AJ$26)</f>
        <v>0</v>
      </c>
      <c r="T4">
        <f t="shared" ref="T4:T6" si="5">P4/R4</f>
        <v>1.0258983180428134</v>
      </c>
      <c r="U4">
        <f>P4/C4</f>
        <v>0.98278861118740279</v>
      </c>
      <c r="V4">
        <f>R4/E4</f>
        <v>1.0776519052523172</v>
      </c>
      <c r="W4">
        <f t="shared" ref="W4:W6" si="6">U4/V4</f>
        <v>0.91197222999136862</v>
      </c>
    </row>
    <row r="5" spans="1:23" x14ac:dyDescent="0.3">
      <c r="A5" t="s">
        <v>3</v>
      </c>
      <c r="B5" t="s">
        <v>14</v>
      </c>
      <c r="C5">
        <f>AVERAGE(array_results!$AK$28,array_results!$AK$31)</f>
        <v>342.95</v>
      </c>
      <c r="D5">
        <f>_xlfn.STDEV.P(array_results!$AK$28,array_results!$AK$31)</f>
        <v>0.44999999999998863</v>
      </c>
      <c r="E5">
        <f>AVERAGE(array_results!$AK$23,array_results!$AK$27,array_results!$AK$25,array_results!$AK$29,array_results!$AK$32,array_results!$AK$34)</f>
        <v>315.03333333333336</v>
      </c>
      <c r="F5">
        <f>_xlfn.STDEV.P(array_results!$AK$23,array_results!$AK$27,array_results!$AK$25,array_results!$AK$29,array_results!$AK$32,array_results!$AK$34)</f>
        <v>26.30485802196155</v>
      </c>
      <c r="G5">
        <f t="shared" si="0"/>
        <v>1.088614961379748</v>
      </c>
      <c r="H5">
        <f>AVERAGE(array_results!$AK$30,array_results!$AK$35)</f>
        <v>327.55</v>
      </c>
      <c r="I5">
        <f>_xlfn.STDEV.P(array_results!$AK$30,array_results!$AK$35)</f>
        <v>13.25</v>
      </c>
      <c r="J5">
        <f>AVERAGE(array_results!$AK$22,array_results!$AK$33)</f>
        <v>343.25</v>
      </c>
      <c r="K5">
        <f>_xlfn.STDEV.P(array_results!$AK$22,array_results!$AK$33)</f>
        <v>57.450000000000017</v>
      </c>
      <c r="L5">
        <f t="shared" si="1"/>
        <v>0.95426074289876184</v>
      </c>
      <c r="M5">
        <f t="shared" si="2"/>
        <v>0.95509549497011237</v>
      </c>
      <c r="N5">
        <f t="shared" si="3"/>
        <v>1.0895672415617395</v>
      </c>
      <c r="O5">
        <f t="shared" si="4"/>
        <v>0.87658242514809737</v>
      </c>
      <c r="P5">
        <f>AVERAGE(array_results!$AK$24,array_results!$AK$36)</f>
        <v>341.05</v>
      </c>
      <c r="Q5">
        <f>_xlfn.STDEV.P(array_results!$AK$24,array_results!$AK$36)</f>
        <v>9.9499999999999886</v>
      </c>
      <c r="R5">
        <f>AVERAGE(array_results!$AK$26)</f>
        <v>436</v>
      </c>
      <c r="S5">
        <f>_xlfn.STDEV.P(array_results!$AK$26)</f>
        <v>0</v>
      </c>
      <c r="T5">
        <f t="shared" si="5"/>
        <v>0.78222477064220186</v>
      </c>
      <c r="U5">
        <f t="shared" ref="U5:U6" si="7">P5/C5</f>
        <v>0.9944598337950139</v>
      </c>
      <c r="V5">
        <f t="shared" ref="V5:V6" si="8">R5/E5</f>
        <v>1.3839805311607236</v>
      </c>
      <c r="W5">
        <f t="shared" si="6"/>
        <v>0.71855045024439423</v>
      </c>
    </row>
    <row r="6" spans="1:23" x14ac:dyDescent="0.3">
      <c r="A6" t="s">
        <v>4</v>
      </c>
      <c r="B6" t="s">
        <v>15</v>
      </c>
      <c r="C6">
        <f>AVERAGE(array_results!$AL$28,array_results!$AL$31)</f>
        <v>943</v>
      </c>
      <c r="D6">
        <f>_xlfn.STDEV.P(array_results!$AL$28,array_results!$AL$31)</f>
        <v>90.5</v>
      </c>
      <c r="E6">
        <f>AVERAGE(array_results!$AL$23,array_results!$AL$27,array_results!$AL$25,array_results!$AL$29,array_results!$AL$32,array_results!$AL$34)</f>
        <v>903.34999999999991</v>
      </c>
      <c r="F6">
        <f>_xlfn.STDEV.P(array_results!$AL$23,array_results!$AL$27,array_results!$AL$25,array_results!$AL$29,array_results!$AL$32,array_results!$AL$34)</f>
        <v>33.967324985442495</v>
      </c>
      <c r="G6">
        <f t="shared" si="0"/>
        <v>1.0438921791110867</v>
      </c>
      <c r="H6">
        <f>AVERAGE(array_results!$AL$30,array_results!$AL$35)</f>
        <v>930.35</v>
      </c>
      <c r="I6">
        <f>_xlfn.STDEV.P(array_results!$AL$30,array_results!$AL$35)</f>
        <v>78.149999999999977</v>
      </c>
      <c r="J6">
        <f>AVERAGE(array_results!$AL$22,array_results!$AL$33)</f>
        <v>881.3</v>
      </c>
      <c r="K6">
        <f>_xlfn.STDEV.P(array_results!$AL$22,array_results!$AL$33)</f>
        <v>45</v>
      </c>
      <c r="L6">
        <f t="shared" si="1"/>
        <v>1.0556564166572111</v>
      </c>
      <c r="M6">
        <f t="shared" si="2"/>
        <v>0.98658536585365852</v>
      </c>
      <c r="N6">
        <f t="shared" si="3"/>
        <v>0.97559085625726472</v>
      </c>
      <c r="O6">
        <f t="shared" si="4"/>
        <v>1.0112695906546039</v>
      </c>
      <c r="P6">
        <f>AVERAGE(array_results!$AL$24,array_results!$AL$36)</f>
        <v>983.9</v>
      </c>
      <c r="Q6">
        <f>_xlfn.STDEV.P(array_results!$AL$24,array_results!$AL$36)</f>
        <v>66.699999999999932</v>
      </c>
      <c r="R6">
        <f>AVERAGE(array_results!$AL$26)</f>
        <v>913.7</v>
      </c>
      <c r="S6">
        <f>_xlfn.STDEV.P(array_results!$AL$26)</f>
        <v>0</v>
      </c>
      <c r="T6">
        <f t="shared" si="5"/>
        <v>1.0768304695195359</v>
      </c>
      <c r="U6">
        <f t="shared" si="7"/>
        <v>1.043372216330859</v>
      </c>
      <c r="V6">
        <f t="shared" si="8"/>
        <v>1.0114573531853657</v>
      </c>
      <c r="W6">
        <f t="shared" si="6"/>
        <v>1.0315533453239372</v>
      </c>
    </row>
    <row r="7" spans="1:23" x14ac:dyDescent="0.3">
      <c r="C7"/>
      <c r="D7"/>
      <c r="G7"/>
      <c r="M7"/>
      <c r="O7"/>
      <c r="P7"/>
      <c r="Q7"/>
      <c r="T7"/>
      <c r="U7"/>
      <c r="W7"/>
    </row>
    <row r="8" spans="1:23" x14ac:dyDescent="0.3">
      <c r="C8"/>
      <c r="D8"/>
      <c r="G8"/>
      <c r="M8"/>
      <c r="O8"/>
      <c r="P8"/>
      <c r="Q8"/>
      <c r="T8"/>
      <c r="U8"/>
      <c r="W8"/>
    </row>
    <row r="9" spans="1:23" x14ac:dyDescent="0.3">
      <c r="C9"/>
      <c r="D9"/>
      <c r="G9"/>
      <c r="M9"/>
      <c r="O9"/>
      <c r="P9"/>
      <c r="Q9"/>
      <c r="T9"/>
      <c r="U9"/>
      <c r="W9"/>
    </row>
    <row r="10" spans="1:23" x14ac:dyDescent="0.3">
      <c r="C10"/>
      <c r="D10"/>
      <c r="G10"/>
      <c r="M10"/>
      <c r="O10"/>
      <c r="P10"/>
      <c r="Q10"/>
      <c r="T10"/>
      <c r="U10"/>
      <c r="W10"/>
    </row>
    <row r="11" spans="1:23" x14ac:dyDescent="0.3">
      <c r="C11"/>
      <c r="D11"/>
      <c r="G11"/>
      <c r="M11"/>
      <c r="O11"/>
      <c r="P11"/>
      <c r="Q11"/>
      <c r="T11"/>
      <c r="U11"/>
      <c r="W11"/>
    </row>
    <row r="12" spans="1:23" x14ac:dyDescent="0.3">
      <c r="C12"/>
      <c r="D12"/>
      <c r="G12"/>
      <c r="M12"/>
      <c r="O12"/>
      <c r="P12"/>
      <c r="Q12"/>
      <c r="T12"/>
      <c r="U12"/>
      <c r="W12"/>
    </row>
    <row r="13" spans="1:23" x14ac:dyDescent="0.3">
      <c r="C13"/>
      <c r="D13"/>
      <c r="G13"/>
      <c r="M13"/>
      <c r="O13"/>
      <c r="P13"/>
      <c r="Q13"/>
      <c r="T13"/>
      <c r="U13"/>
      <c r="W13"/>
    </row>
    <row r="14" spans="1:23" x14ac:dyDescent="0.3">
      <c r="C14"/>
      <c r="D14"/>
      <c r="G14"/>
      <c r="M14"/>
      <c r="O14"/>
      <c r="P14"/>
      <c r="Q14"/>
      <c r="T14"/>
      <c r="U14"/>
      <c r="W14"/>
    </row>
    <row r="15" spans="1:23" x14ac:dyDescent="0.3">
      <c r="C15"/>
      <c r="D15"/>
      <c r="G15"/>
      <c r="M15"/>
      <c r="O15"/>
      <c r="P15"/>
      <c r="Q15"/>
      <c r="T15"/>
      <c r="U15"/>
      <c r="W15"/>
    </row>
    <row r="16" spans="1:23" x14ac:dyDescent="0.3">
      <c r="C16"/>
      <c r="D16"/>
      <c r="G16"/>
      <c r="M16"/>
      <c r="O16"/>
      <c r="P16"/>
      <c r="Q16"/>
      <c r="T16"/>
      <c r="U16"/>
      <c r="W16"/>
    </row>
    <row r="17" spans="3:23" x14ac:dyDescent="0.3">
      <c r="C17"/>
      <c r="D17"/>
      <c r="G17"/>
      <c r="M17"/>
      <c r="O17"/>
      <c r="P17"/>
      <c r="Q17"/>
      <c r="T17"/>
      <c r="U17"/>
      <c r="W17"/>
    </row>
    <row r="18" spans="3:23" x14ac:dyDescent="0.3">
      <c r="C18"/>
      <c r="D18"/>
      <c r="G18"/>
      <c r="M18"/>
      <c r="O18"/>
      <c r="P18"/>
      <c r="Q18"/>
      <c r="T18"/>
      <c r="U18"/>
      <c r="W18"/>
    </row>
    <row r="19" spans="3:23" x14ac:dyDescent="0.3">
      <c r="C19"/>
      <c r="D19"/>
      <c r="G19"/>
      <c r="M19"/>
      <c r="O19"/>
      <c r="P19"/>
      <c r="Q19"/>
      <c r="T19"/>
      <c r="U19"/>
      <c r="W19"/>
    </row>
    <row r="20" spans="3:23" x14ac:dyDescent="0.3">
      <c r="C20"/>
      <c r="D20"/>
      <c r="G20"/>
      <c r="M20"/>
      <c r="O20"/>
      <c r="P20"/>
      <c r="Q20"/>
      <c r="T20"/>
      <c r="U20"/>
      <c r="W20"/>
    </row>
    <row r="21" spans="3:23" x14ac:dyDescent="0.3">
      <c r="C21"/>
      <c r="D21"/>
      <c r="G21"/>
      <c r="M21"/>
      <c r="O21"/>
      <c r="P21"/>
      <c r="Q21"/>
      <c r="T21"/>
      <c r="U21"/>
      <c r="W21"/>
    </row>
    <row r="22" spans="3:23" x14ac:dyDescent="0.3">
      <c r="C22"/>
      <c r="D22"/>
      <c r="G22"/>
      <c r="M22"/>
      <c r="O22"/>
      <c r="P22"/>
      <c r="Q22"/>
      <c r="T22"/>
      <c r="U22"/>
      <c r="W22"/>
    </row>
    <row r="23" spans="3:23" x14ac:dyDescent="0.3">
      <c r="C23"/>
      <c r="D23"/>
      <c r="G23"/>
      <c r="M23"/>
      <c r="O23"/>
      <c r="P23"/>
      <c r="Q23"/>
      <c r="T23"/>
      <c r="U23"/>
      <c r="W23"/>
    </row>
    <row r="24" spans="3:23" x14ac:dyDescent="0.3">
      <c r="C24"/>
      <c r="D24"/>
      <c r="G24"/>
      <c r="M24"/>
      <c r="O24"/>
      <c r="P24"/>
      <c r="Q24"/>
      <c r="T24"/>
      <c r="U24"/>
      <c r="W24"/>
    </row>
    <row r="25" spans="3:23" x14ac:dyDescent="0.3">
      <c r="C25"/>
      <c r="D25"/>
      <c r="G25"/>
      <c r="M25"/>
      <c r="O25"/>
      <c r="P25"/>
      <c r="Q25"/>
      <c r="T25"/>
      <c r="U25"/>
      <c r="W25"/>
    </row>
    <row r="26" spans="3:23" x14ac:dyDescent="0.3">
      <c r="C26"/>
      <c r="D26"/>
      <c r="G26"/>
      <c r="M26"/>
      <c r="O26"/>
      <c r="P26"/>
      <c r="Q26"/>
      <c r="T26"/>
      <c r="U26"/>
      <c r="W26"/>
    </row>
    <row r="27" spans="3:23" x14ac:dyDescent="0.3">
      <c r="C27"/>
      <c r="D27"/>
      <c r="G27"/>
      <c r="M27"/>
      <c r="O27"/>
      <c r="P27"/>
      <c r="Q27"/>
      <c r="T27"/>
      <c r="U27"/>
      <c r="W27"/>
    </row>
    <row r="28" spans="3:23" x14ac:dyDescent="0.3">
      <c r="C28"/>
      <c r="D28"/>
      <c r="G28"/>
      <c r="M28"/>
      <c r="O28"/>
      <c r="P28"/>
      <c r="Q28"/>
      <c r="T28"/>
      <c r="U28"/>
      <c r="W28"/>
    </row>
    <row r="29" spans="3:23" x14ac:dyDescent="0.3">
      <c r="C29"/>
      <c r="D29"/>
      <c r="G29"/>
      <c r="M29"/>
      <c r="O29"/>
      <c r="P29"/>
      <c r="Q29"/>
      <c r="T29"/>
      <c r="U29"/>
      <c r="W29"/>
    </row>
    <row r="30" spans="3:23" x14ac:dyDescent="0.3">
      <c r="C30"/>
      <c r="D30"/>
      <c r="G30"/>
      <c r="M30"/>
      <c r="O30"/>
      <c r="P30"/>
      <c r="Q30"/>
      <c r="T30"/>
      <c r="U30"/>
      <c r="W30"/>
    </row>
    <row r="31" spans="3:23" x14ac:dyDescent="0.3">
      <c r="C31"/>
      <c r="D31"/>
      <c r="G31"/>
      <c r="M31"/>
      <c r="O31"/>
      <c r="P31"/>
      <c r="Q31"/>
      <c r="T31"/>
      <c r="U31"/>
      <c r="W31"/>
    </row>
    <row r="32" spans="3:23" x14ac:dyDescent="0.3">
      <c r="C32"/>
      <c r="D32"/>
      <c r="G32"/>
      <c r="M32"/>
      <c r="O32"/>
      <c r="P32"/>
      <c r="Q32"/>
      <c r="T32"/>
      <c r="U32"/>
      <c r="W32"/>
    </row>
    <row r="33" spans="3:23" x14ac:dyDescent="0.3">
      <c r="C33"/>
      <c r="D33"/>
      <c r="G33"/>
      <c r="M33"/>
      <c r="O33"/>
      <c r="P33"/>
      <c r="Q33"/>
      <c r="T33"/>
      <c r="U33"/>
      <c r="W33"/>
    </row>
    <row r="34" spans="3:23" x14ac:dyDescent="0.3">
      <c r="C34"/>
      <c r="D34"/>
      <c r="G34"/>
      <c r="M34"/>
      <c r="O34"/>
      <c r="P34"/>
      <c r="Q34"/>
      <c r="T34"/>
      <c r="U34"/>
      <c r="W34"/>
    </row>
    <row r="35" spans="3:23" x14ac:dyDescent="0.3">
      <c r="C35"/>
      <c r="D35"/>
      <c r="G35"/>
      <c r="M35"/>
      <c r="O35"/>
      <c r="P35"/>
      <c r="Q35"/>
      <c r="T35"/>
      <c r="U35"/>
      <c r="W35"/>
    </row>
    <row r="36" spans="3:23" x14ac:dyDescent="0.3">
      <c r="C36"/>
      <c r="D36"/>
      <c r="G36"/>
      <c r="M36"/>
      <c r="O36"/>
      <c r="P36"/>
      <c r="Q36"/>
      <c r="T36"/>
      <c r="U36"/>
      <c r="W36"/>
    </row>
    <row r="37" spans="3:23" x14ac:dyDescent="0.3">
      <c r="C37"/>
      <c r="D37"/>
      <c r="G37"/>
      <c r="M37"/>
      <c r="O37"/>
      <c r="P37"/>
      <c r="Q37"/>
      <c r="T37"/>
      <c r="U37"/>
      <c r="W37"/>
    </row>
    <row r="38" spans="3:23" x14ac:dyDescent="0.3">
      <c r="C38"/>
      <c r="D38"/>
      <c r="G38"/>
      <c r="M38"/>
      <c r="O38"/>
      <c r="P38"/>
      <c r="Q38"/>
      <c r="T38"/>
      <c r="U38"/>
      <c r="W38"/>
    </row>
    <row r="39" spans="3:23" x14ac:dyDescent="0.3">
      <c r="C39"/>
      <c r="D39"/>
      <c r="G39"/>
      <c r="M39"/>
      <c r="O39"/>
      <c r="P39"/>
      <c r="Q39"/>
      <c r="T39"/>
      <c r="U39"/>
      <c r="W39"/>
    </row>
    <row r="40" spans="3:23" x14ac:dyDescent="0.3">
      <c r="C40"/>
      <c r="D40"/>
      <c r="G40"/>
      <c r="M40"/>
      <c r="O40"/>
      <c r="P40"/>
      <c r="Q40"/>
      <c r="T40"/>
      <c r="U40"/>
      <c r="W40"/>
    </row>
    <row r="41" spans="3:23" x14ac:dyDescent="0.3">
      <c r="C41"/>
      <c r="D41"/>
      <c r="G41"/>
      <c r="M41"/>
      <c r="O41"/>
      <c r="P41"/>
      <c r="Q41"/>
      <c r="T41"/>
      <c r="U41"/>
      <c r="W41"/>
    </row>
    <row r="42" spans="3:23" x14ac:dyDescent="0.3">
      <c r="C42"/>
      <c r="D42"/>
      <c r="G42"/>
      <c r="M42"/>
      <c r="O42"/>
      <c r="P42"/>
      <c r="Q42"/>
      <c r="T42"/>
      <c r="U42"/>
      <c r="W42"/>
    </row>
    <row r="43" spans="3:23" x14ac:dyDescent="0.3">
      <c r="C43"/>
      <c r="D43"/>
      <c r="G43"/>
      <c r="M43"/>
      <c r="O43"/>
      <c r="P43"/>
      <c r="Q43"/>
      <c r="T43"/>
      <c r="U43"/>
      <c r="W43"/>
    </row>
    <row r="44" spans="3:23" x14ac:dyDescent="0.3">
      <c r="C44"/>
      <c r="D44"/>
      <c r="G44"/>
      <c r="M44"/>
      <c r="O44"/>
      <c r="P44"/>
      <c r="Q44"/>
      <c r="T44"/>
      <c r="U44"/>
      <c r="W44"/>
    </row>
    <row r="45" spans="3:23" x14ac:dyDescent="0.3">
      <c r="C45"/>
      <c r="D45"/>
      <c r="G45"/>
      <c r="M45"/>
      <c r="O45"/>
      <c r="P45"/>
      <c r="Q45"/>
      <c r="T45"/>
      <c r="U45"/>
      <c r="W45"/>
    </row>
    <row r="46" spans="3:23" x14ac:dyDescent="0.3">
      <c r="C46"/>
      <c r="D46"/>
      <c r="G46"/>
      <c r="M46"/>
      <c r="O46"/>
      <c r="P46"/>
      <c r="Q46"/>
      <c r="T46"/>
      <c r="U46"/>
      <c r="W46"/>
    </row>
    <row r="47" spans="3:23" x14ac:dyDescent="0.3">
      <c r="C47"/>
      <c r="D47"/>
      <c r="G47"/>
      <c r="M47"/>
      <c r="O47"/>
      <c r="P47"/>
      <c r="Q47"/>
      <c r="T47"/>
      <c r="U47"/>
      <c r="W47"/>
    </row>
    <row r="48" spans="3:23" x14ac:dyDescent="0.3">
      <c r="C48"/>
      <c r="D48"/>
      <c r="G48"/>
      <c r="M48"/>
      <c r="O48"/>
      <c r="P48"/>
      <c r="Q48"/>
      <c r="T48"/>
      <c r="U48"/>
      <c r="W48"/>
    </row>
    <row r="49" spans="3:23" x14ac:dyDescent="0.3">
      <c r="C49"/>
      <c r="D49"/>
      <c r="G49"/>
      <c r="M49"/>
      <c r="O49"/>
      <c r="P49"/>
      <c r="Q49"/>
      <c r="T49"/>
      <c r="U49"/>
      <c r="W49"/>
    </row>
    <row r="50" spans="3:23" x14ac:dyDescent="0.3">
      <c r="C50"/>
      <c r="D50"/>
      <c r="G50"/>
      <c r="M50"/>
      <c r="O50"/>
      <c r="P50"/>
      <c r="Q50"/>
      <c r="T50"/>
      <c r="U50"/>
      <c r="W50"/>
    </row>
    <row r="51" spans="3:23" x14ac:dyDescent="0.3">
      <c r="C51"/>
      <c r="D51"/>
      <c r="G51"/>
      <c r="M51"/>
      <c r="O51"/>
      <c r="P51"/>
      <c r="Q51"/>
      <c r="T51"/>
      <c r="U51"/>
      <c r="W51"/>
    </row>
    <row r="52" spans="3:23" x14ac:dyDescent="0.3">
      <c r="C52"/>
      <c r="D52"/>
      <c r="G52"/>
      <c r="M52"/>
      <c r="O52"/>
      <c r="P52"/>
      <c r="Q52"/>
      <c r="T52"/>
      <c r="U52"/>
      <c r="W52"/>
    </row>
    <row r="53" spans="3:23" x14ac:dyDescent="0.3">
      <c r="C53"/>
      <c r="D53"/>
      <c r="G53"/>
      <c r="M53"/>
      <c r="O53"/>
      <c r="P53"/>
      <c r="Q53"/>
      <c r="T53"/>
      <c r="U53"/>
      <c r="W53"/>
    </row>
    <row r="54" spans="3:23" x14ac:dyDescent="0.3">
      <c r="C54"/>
      <c r="D54"/>
      <c r="G54"/>
      <c r="M54"/>
      <c r="O54"/>
      <c r="P54"/>
      <c r="Q54"/>
      <c r="T54"/>
      <c r="U54"/>
      <c r="W54"/>
    </row>
    <row r="55" spans="3:23" x14ac:dyDescent="0.3">
      <c r="C55"/>
      <c r="D55"/>
      <c r="G55"/>
      <c r="M55"/>
      <c r="O55"/>
      <c r="P55"/>
      <c r="Q55"/>
      <c r="T55"/>
      <c r="U55"/>
      <c r="W55"/>
    </row>
    <row r="56" spans="3:23" x14ac:dyDescent="0.3">
      <c r="C56"/>
      <c r="D56"/>
      <c r="G56"/>
      <c r="M56"/>
      <c r="O56"/>
      <c r="P56"/>
      <c r="Q56"/>
      <c r="T56"/>
      <c r="U56"/>
      <c r="W56"/>
    </row>
    <row r="57" spans="3:23" x14ac:dyDescent="0.3">
      <c r="C57"/>
      <c r="D57"/>
      <c r="G57"/>
      <c r="M57"/>
      <c r="O57"/>
      <c r="P57"/>
      <c r="Q57"/>
      <c r="T57"/>
      <c r="U57"/>
      <c r="W57"/>
    </row>
    <row r="58" spans="3:23" x14ac:dyDescent="0.3">
      <c r="C58"/>
      <c r="D58"/>
      <c r="G58"/>
      <c r="M58"/>
      <c r="O58"/>
      <c r="P58"/>
      <c r="Q58"/>
      <c r="T58"/>
      <c r="U58"/>
      <c r="W58"/>
    </row>
    <row r="59" spans="3:23" x14ac:dyDescent="0.3">
      <c r="C59"/>
      <c r="D59"/>
      <c r="G59"/>
      <c r="M59"/>
      <c r="O59"/>
      <c r="P59"/>
      <c r="Q59"/>
      <c r="T59"/>
      <c r="U59"/>
      <c r="W59"/>
    </row>
    <row r="60" spans="3:23" x14ac:dyDescent="0.3">
      <c r="C60"/>
      <c r="D60"/>
      <c r="G60"/>
      <c r="M60"/>
      <c r="O60"/>
      <c r="P60"/>
      <c r="Q60"/>
      <c r="T60"/>
      <c r="U60"/>
      <c r="W60"/>
    </row>
    <row r="61" spans="3:23" x14ac:dyDescent="0.3">
      <c r="C61"/>
      <c r="D61"/>
      <c r="G61"/>
      <c r="M61"/>
      <c r="O61"/>
      <c r="P61"/>
      <c r="Q61"/>
      <c r="T61"/>
      <c r="U61"/>
      <c r="W61"/>
    </row>
    <row r="62" spans="3:23" x14ac:dyDescent="0.3">
      <c r="C62"/>
      <c r="D62"/>
      <c r="G62"/>
      <c r="M62"/>
      <c r="O62"/>
      <c r="P62"/>
      <c r="Q62"/>
      <c r="T62"/>
      <c r="U62"/>
      <c r="W62"/>
    </row>
    <row r="63" spans="3:23" x14ac:dyDescent="0.3">
      <c r="C63"/>
      <c r="D63"/>
      <c r="G63"/>
      <c r="M63"/>
      <c r="O63"/>
      <c r="P63"/>
      <c r="Q63"/>
      <c r="T63"/>
      <c r="U63"/>
      <c r="W63"/>
    </row>
    <row r="64" spans="3:23" x14ac:dyDescent="0.3">
      <c r="C64"/>
      <c r="D64"/>
      <c r="G64"/>
      <c r="M64"/>
      <c r="O64"/>
      <c r="P64"/>
      <c r="Q64"/>
      <c r="T64"/>
      <c r="U64"/>
      <c r="W64"/>
    </row>
    <row r="65" spans="3:23" x14ac:dyDescent="0.3">
      <c r="C65"/>
      <c r="D65"/>
      <c r="G65"/>
      <c r="M65"/>
      <c r="O65"/>
      <c r="P65"/>
      <c r="Q65"/>
      <c r="T65"/>
      <c r="U65"/>
      <c r="W65"/>
    </row>
    <row r="66" spans="3:23" x14ac:dyDescent="0.3">
      <c r="C66"/>
      <c r="D66"/>
      <c r="G66"/>
      <c r="M66"/>
      <c r="O66"/>
      <c r="P66"/>
      <c r="Q66"/>
      <c r="T66"/>
      <c r="U66"/>
      <c r="W66"/>
    </row>
    <row r="67" spans="3:23" x14ac:dyDescent="0.3">
      <c r="C67"/>
      <c r="D67"/>
      <c r="G67"/>
      <c r="M67"/>
      <c r="O67"/>
      <c r="P67"/>
      <c r="Q67"/>
      <c r="T67"/>
      <c r="U67"/>
      <c r="W67"/>
    </row>
    <row r="68" spans="3:23" x14ac:dyDescent="0.3">
      <c r="C68"/>
      <c r="D68"/>
      <c r="G68"/>
      <c r="M68"/>
      <c r="O68"/>
      <c r="P68"/>
      <c r="Q68"/>
      <c r="T68"/>
      <c r="U68"/>
      <c r="W68"/>
    </row>
    <row r="69" spans="3:23" x14ac:dyDescent="0.3">
      <c r="C69"/>
      <c r="D69"/>
      <c r="G69"/>
      <c r="M69"/>
      <c r="O69"/>
      <c r="P69"/>
      <c r="Q69"/>
      <c r="T69"/>
      <c r="U69"/>
      <c r="W69"/>
    </row>
    <row r="70" spans="3:23" x14ac:dyDescent="0.3">
      <c r="C70"/>
      <c r="D70"/>
      <c r="G70"/>
      <c r="M70"/>
      <c r="O70"/>
      <c r="P70"/>
      <c r="Q70"/>
      <c r="T70"/>
      <c r="U70"/>
      <c r="W70"/>
    </row>
    <row r="71" spans="3:23" x14ac:dyDescent="0.3">
      <c r="C71"/>
      <c r="D71"/>
      <c r="G71"/>
      <c r="M71"/>
      <c r="O71"/>
      <c r="P71"/>
      <c r="Q71"/>
      <c r="T71"/>
      <c r="U71"/>
      <c r="W71"/>
    </row>
    <row r="72" spans="3:23" x14ac:dyDescent="0.3">
      <c r="C72"/>
      <c r="D72"/>
      <c r="G72"/>
      <c r="M72"/>
      <c r="O72"/>
      <c r="P72"/>
      <c r="Q72"/>
      <c r="T72"/>
      <c r="U72"/>
      <c r="W72"/>
    </row>
    <row r="73" spans="3:23" x14ac:dyDescent="0.3">
      <c r="C73"/>
      <c r="D73"/>
      <c r="G73"/>
      <c r="M73"/>
      <c r="O73"/>
      <c r="P73"/>
      <c r="Q73"/>
      <c r="T73"/>
      <c r="U73"/>
      <c r="W73"/>
    </row>
    <row r="74" spans="3:23" x14ac:dyDescent="0.3">
      <c r="C74"/>
      <c r="D74"/>
      <c r="G74"/>
      <c r="M74"/>
      <c r="O74"/>
      <c r="P74"/>
      <c r="Q74"/>
      <c r="T74"/>
      <c r="U74"/>
      <c r="W74"/>
    </row>
    <row r="75" spans="3:23" x14ac:dyDescent="0.3">
      <c r="C75"/>
      <c r="D75"/>
      <c r="G75"/>
      <c r="M75"/>
      <c r="O75"/>
      <c r="P75"/>
      <c r="Q75"/>
      <c r="T75"/>
      <c r="U75"/>
      <c r="W75"/>
    </row>
    <row r="76" spans="3:23" x14ac:dyDescent="0.3">
      <c r="C76"/>
      <c r="D76"/>
      <c r="G76"/>
      <c r="M76"/>
      <c r="O76"/>
      <c r="P76"/>
      <c r="Q76"/>
      <c r="T76"/>
      <c r="U76"/>
      <c r="W76"/>
    </row>
    <row r="77" spans="3:23" x14ac:dyDescent="0.3">
      <c r="C77"/>
      <c r="D77"/>
      <c r="G77"/>
      <c r="M77"/>
      <c r="O77"/>
      <c r="P77"/>
      <c r="Q77"/>
      <c r="T77"/>
      <c r="U77"/>
      <c r="W77"/>
    </row>
    <row r="78" spans="3:23" x14ac:dyDescent="0.3">
      <c r="C78"/>
      <c r="D78"/>
      <c r="G78"/>
      <c r="M78"/>
      <c r="O78"/>
      <c r="P78"/>
      <c r="Q78"/>
      <c r="T78"/>
      <c r="U78"/>
      <c r="W78"/>
    </row>
    <row r="79" spans="3:23" x14ac:dyDescent="0.3">
      <c r="C79"/>
      <c r="D79"/>
      <c r="G79"/>
      <c r="M79"/>
      <c r="O79"/>
      <c r="P79"/>
      <c r="Q79"/>
      <c r="T79"/>
      <c r="U79"/>
      <c r="W79"/>
    </row>
    <row r="80" spans="3:23" x14ac:dyDescent="0.3">
      <c r="C80"/>
      <c r="D80"/>
      <c r="G80"/>
      <c r="M80"/>
      <c r="O80"/>
      <c r="P80"/>
      <c r="Q80"/>
      <c r="T80"/>
      <c r="U80"/>
      <c r="W80"/>
    </row>
    <row r="81" spans="3:23" x14ac:dyDescent="0.3">
      <c r="C81"/>
      <c r="D81"/>
      <c r="G81"/>
      <c r="M81"/>
      <c r="O81"/>
      <c r="P81"/>
      <c r="Q81"/>
      <c r="T81"/>
      <c r="U81"/>
      <c r="W81"/>
    </row>
    <row r="82" spans="3:23" x14ac:dyDescent="0.3">
      <c r="C82"/>
      <c r="D82"/>
      <c r="G82"/>
      <c r="M82"/>
      <c r="O82"/>
      <c r="P82"/>
      <c r="Q82"/>
      <c r="T82"/>
      <c r="U82"/>
      <c r="W82"/>
    </row>
    <row r="83" spans="3:23" x14ac:dyDescent="0.3">
      <c r="C83"/>
      <c r="D83"/>
      <c r="G83"/>
      <c r="M83"/>
      <c r="O83"/>
      <c r="P83"/>
      <c r="Q83"/>
      <c r="T83"/>
      <c r="U83"/>
      <c r="W83"/>
    </row>
    <row r="84" spans="3:23" x14ac:dyDescent="0.3">
      <c r="C84"/>
      <c r="D84"/>
      <c r="G84"/>
      <c r="M84"/>
      <c r="O84"/>
      <c r="P84"/>
      <c r="Q84"/>
      <c r="T84"/>
      <c r="U84"/>
      <c r="W84"/>
    </row>
    <row r="85" spans="3:23" x14ac:dyDescent="0.3">
      <c r="C85"/>
      <c r="D85"/>
      <c r="G85"/>
      <c r="M85"/>
      <c r="O85"/>
      <c r="P85"/>
      <c r="Q85"/>
      <c r="T85"/>
      <c r="U85"/>
      <c r="W85"/>
    </row>
    <row r="86" spans="3:23" x14ac:dyDescent="0.3">
      <c r="C86"/>
      <c r="D86"/>
      <c r="G86"/>
      <c r="M86"/>
      <c r="O86"/>
      <c r="P86"/>
      <c r="Q86"/>
      <c r="T86"/>
      <c r="U86"/>
      <c r="W86"/>
    </row>
    <row r="87" spans="3:23" x14ac:dyDescent="0.3">
      <c r="C87"/>
      <c r="D87"/>
      <c r="G87"/>
      <c r="M87"/>
      <c r="O87"/>
      <c r="P87"/>
      <c r="Q87"/>
      <c r="T87"/>
      <c r="U87"/>
      <c r="W87"/>
    </row>
    <row r="88" spans="3:23" x14ac:dyDescent="0.3">
      <c r="C88"/>
      <c r="D88"/>
      <c r="G88"/>
      <c r="M88"/>
      <c r="O88"/>
      <c r="P88"/>
      <c r="Q88"/>
      <c r="T88"/>
      <c r="U88"/>
      <c r="W88"/>
    </row>
    <row r="89" spans="3:23" x14ac:dyDescent="0.3">
      <c r="C89"/>
      <c r="D89"/>
      <c r="G89"/>
      <c r="M89"/>
      <c r="O89"/>
      <c r="P89"/>
      <c r="Q89"/>
      <c r="T89"/>
      <c r="U89"/>
      <c r="W89"/>
    </row>
    <row r="90" spans="3:23" x14ac:dyDescent="0.3">
      <c r="C90"/>
      <c r="D90"/>
      <c r="G90"/>
      <c r="M90"/>
      <c r="O90"/>
      <c r="P90"/>
      <c r="Q90"/>
      <c r="T90"/>
      <c r="U90"/>
      <c r="W90"/>
    </row>
    <row r="91" spans="3:23" x14ac:dyDescent="0.3">
      <c r="C91"/>
      <c r="D91"/>
      <c r="G91"/>
      <c r="M91"/>
      <c r="O91"/>
      <c r="P91"/>
      <c r="Q91"/>
      <c r="T91"/>
      <c r="U91"/>
      <c r="W91"/>
    </row>
    <row r="92" spans="3:23" x14ac:dyDescent="0.3">
      <c r="C92"/>
      <c r="D92"/>
      <c r="G92"/>
      <c r="M92"/>
      <c r="O92"/>
      <c r="P92"/>
      <c r="Q92"/>
      <c r="T92"/>
      <c r="U92"/>
      <c r="W92"/>
    </row>
    <row r="93" spans="3:23" x14ac:dyDescent="0.3">
      <c r="C93"/>
      <c r="D93"/>
      <c r="G93"/>
      <c r="M93"/>
      <c r="O93"/>
      <c r="P93"/>
      <c r="Q93"/>
      <c r="T93"/>
      <c r="U93"/>
      <c r="W93"/>
    </row>
    <row r="94" spans="3:23" x14ac:dyDescent="0.3">
      <c r="C94"/>
      <c r="D94"/>
      <c r="G94"/>
      <c r="M94"/>
      <c r="O94"/>
      <c r="P94"/>
      <c r="Q94"/>
      <c r="T94"/>
      <c r="U94"/>
      <c r="W94"/>
    </row>
    <row r="95" spans="3:23" x14ac:dyDescent="0.3">
      <c r="C95"/>
      <c r="D95"/>
      <c r="G95"/>
      <c r="M95"/>
      <c r="O95"/>
      <c r="P95"/>
      <c r="Q95"/>
      <c r="T95"/>
      <c r="U95"/>
      <c r="W95"/>
    </row>
    <row r="96" spans="3:23" x14ac:dyDescent="0.3">
      <c r="C96"/>
      <c r="D96"/>
      <c r="G96"/>
      <c r="M96"/>
      <c r="O96"/>
      <c r="P96"/>
      <c r="Q96"/>
      <c r="T96"/>
      <c r="U96"/>
      <c r="W96"/>
    </row>
    <row r="97" spans="3:23" x14ac:dyDescent="0.3">
      <c r="C97"/>
      <c r="D97"/>
      <c r="G97"/>
      <c r="M97"/>
      <c r="O97"/>
      <c r="P97"/>
      <c r="Q97"/>
      <c r="T97"/>
      <c r="U97"/>
      <c r="W97"/>
    </row>
    <row r="98" spans="3:23" x14ac:dyDescent="0.3">
      <c r="C98"/>
      <c r="D98"/>
      <c r="G98"/>
      <c r="M98"/>
      <c r="O98"/>
      <c r="P98"/>
      <c r="Q98"/>
      <c r="T98"/>
      <c r="U98"/>
      <c r="W98"/>
    </row>
    <row r="99" spans="3:23" x14ac:dyDescent="0.3">
      <c r="C99"/>
      <c r="D99"/>
      <c r="G99"/>
      <c r="M99"/>
      <c r="O99"/>
      <c r="P99"/>
      <c r="Q99"/>
      <c r="T99"/>
      <c r="U99"/>
      <c r="W99"/>
    </row>
    <row r="100" spans="3:23" x14ac:dyDescent="0.3">
      <c r="C100"/>
      <c r="D100"/>
      <c r="G100"/>
      <c r="M100"/>
      <c r="O100"/>
      <c r="P100"/>
      <c r="Q100"/>
      <c r="T100"/>
      <c r="U100"/>
      <c r="W100"/>
    </row>
    <row r="101" spans="3:23" x14ac:dyDescent="0.3">
      <c r="C101"/>
      <c r="D101"/>
      <c r="G101"/>
      <c r="M101"/>
      <c r="O101"/>
      <c r="P101"/>
      <c r="Q101"/>
      <c r="T101"/>
      <c r="U101"/>
      <c r="W101"/>
    </row>
    <row r="102" spans="3:23" x14ac:dyDescent="0.3">
      <c r="C102"/>
      <c r="D102"/>
      <c r="G102"/>
      <c r="M102"/>
      <c r="O102"/>
      <c r="P102"/>
      <c r="Q102"/>
      <c r="T102"/>
      <c r="U102"/>
      <c r="W102"/>
    </row>
    <row r="103" spans="3:23" x14ac:dyDescent="0.3">
      <c r="C103"/>
      <c r="D103"/>
      <c r="G103"/>
      <c r="M103"/>
      <c r="O103"/>
      <c r="P103"/>
      <c r="Q103"/>
      <c r="T103"/>
      <c r="U103"/>
      <c r="W103"/>
    </row>
    <row r="104" spans="3:23" x14ac:dyDescent="0.3">
      <c r="C104"/>
      <c r="D104"/>
      <c r="G104"/>
      <c r="M104"/>
      <c r="O104"/>
      <c r="P104"/>
      <c r="Q104"/>
      <c r="T104"/>
      <c r="U104"/>
      <c r="W104"/>
    </row>
    <row r="105" spans="3:23" x14ac:dyDescent="0.3">
      <c r="C105"/>
      <c r="D105"/>
      <c r="G105"/>
      <c r="M105"/>
      <c r="O105"/>
      <c r="P105"/>
      <c r="Q105"/>
      <c r="T105"/>
      <c r="U105"/>
      <c r="W105"/>
    </row>
    <row r="106" spans="3:23" x14ac:dyDescent="0.3">
      <c r="C106"/>
      <c r="D106"/>
      <c r="G106"/>
      <c r="M106"/>
      <c r="O106"/>
      <c r="P106"/>
      <c r="Q106"/>
      <c r="T106"/>
      <c r="U106"/>
      <c r="W106"/>
    </row>
    <row r="107" spans="3:23" x14ac:dyDescent="0.3">
      <c r="C107"/>
      <c r="D107"/>
      <c r="G107"/>
      <c r="M107"/>
      <c r="O107"/>
      <c r="P107"/>
      <c r="Q107"/>
      <c r="T107"/>
      <c r="U107"/>
      <c r="W107"/>
    </row>
    <row r="108" spans="3:23" x14ac:dyDescent="0.3">
      <c r="C108"/>
      <c r="D108"/>
      <c r="G108"/>
      <c r="M108"/>
      <c r="O108"/>
      <c r="P108"/>
      <c r="Q108"/>
      <c r="T108"/>
      <c r="U108"/>
      <c r="W108"/>
    </row>
    <row r="109" spans="3:23" x14ac:dyDescent="0.3">
      <c r="C109"/>
      <c r="D109"/>
      <c r="G109"/>
      <c r="M109"/>
      <c r="O109"/>
      <c r="P109"/>
      <c r="Q109"/>
      <c r="T109"/>
      <c r="U109"/>
      <c r="W109"/>
    </row>
    <row r="110" spans="3:23" x14ac:dyDescent="0.3">
      <c r="C110"/>
      <c r="D110"/>
      <c r="G110"/>
      <c r="M110"/>
      <c r="O110"/>
      <c r="P110"/>
      <c r="Q110"/>
      <c r="T110"/>
      <c r="U110"/>
      <c r="W110"/>
    </row>
    <row r="111" spans="3:23" x14ac:dyDescent="0.3">
      <c r="C111"/>
      <c r="D111"/>
      <c r="G111"/>
      <c r="M111"/>
      <c r="O111"/>
      <c r="P111"/>
      <c r="Q111"/>
      <c r="T111"/>
      <c r="U111"/>
      <c r="W111"/>
    </row>
    <row r="112" spans="3:23" x14ac:dyDescent="0.3">
      <c r="C112"/>
      <c r="D112"/>
      <c r="G112"/>
      <c r="M112"/>
      <c r="O112"/>
      <c r="P112"/>
      <c r="Q112"/>
      <c r="T112"/>
      <c r="U112"/>
      <c r="W112"/>
    </row>
    <row r="113" spans="3:23" x14ac:dyDescent="0.3">
      <c r="C113"/>
      <c r="D113"/>
      <c r="G113"/>
      <c r="M113"/>
      <c r="O113"/>
      <c r="P113"/>
      <c r="Q113"/>
      <c r="T113"/>
      <c r="U113"/>
      <c r="W113"/>
    </row>
    <row r="114" spans="3:23" x14ac:dyDescent="0.3">
      <c r="C114"/>
      <c r="D114"/>
      <c r="G114"/>
      <c r="M114"/>
      <c r="O114"/>
      <c r="P114"/>
      <c r="Q114"/>
      <c r="T114"/>
      <c r="U114"/>
      <c r="W114"/>
    </row>
    <row r="115" spans="3:23" x14ac:dyDescent="0.3">
      <c r="C115"/>
      <c r="D115"/>
      <c r="G115"/>
      <c r="M115"/>
      <c r="O115"/>
      <c r="P115"/>
      <c r="Q115"/>
      <c r="T115"/>
      <c r="U115"/>
      <c r="W115"/>
    </row>
    <row r="116" spans="3:23" x14ac:dyDescent="0.3">
      <c r="C116"/>
      <c r="D116"/>
      <c r="G116"/>
      <c r="M116"/>
      <c r="O116"/>
      <c r="P116"/>
      <c r="Q116"/>
      <c r="T116"/>
      <c r="U116"/>
      <c r="W116"/>
    </row>
    <row r="117" spans="3:23" x14ac:dyDescent="0.3">
      <c r="C117"/>
      <c r="D117"/>
      <c r="G117"/>
      <c r="M117"/>
      <c r="O117"/>
      <c r="P117"/>
      <c r="Q117"/>
      <c r="T117"/>
      <c r="U117"/>
      <c r="W117"/>
    </row>
    <row r="118" spans="3:23" x14ac:dyDescent="0.3">
      <c r="C118"/>
      <c r="D118"/>
      <c r="G118"/>
      <c r="M118"/>
      <c r="O118"/>
      <c r="P118"/>
      <c r="Q118"/>
      <c r="T118"/>
      <c r="U118"/>
      <c r="W118"/>
    </row>
    <row r="119" spans="3:23" x14ac:dyDescent="0.3">
      <c r="C119"/>
      <c r="D119"/>
      <c r="G119"/>
      <c r="M119"/>
      <c r="O119"/>
      <c r="P119"/>
      <c r="Q119"/>
      <c r="T119"/>
      <c r="U119"/>
      <c r="W119"/>
    </row>
    <row r="120" spans="3:23" x14ac:dyDescent="0.3">
      <c r="C120"/>
      <c r="D120"/>
      <c r="G120"/>
      <c r="M120"/>
      <c r="O120"/>
      <c r="P120"/>
      <c r="Q120"/>
      <c r="T120"/>
      <c r="U120"/>
      <c r="W120"/>
    </row>
    <row r="121" spans="3:23" x14ac:dyDescent="0.3">
      <c r="C121"/>
      <c r="D121"/>
      <c r="G121"/>
      <c r="M121"/>
      <c r="O121"/>
      <c r="P121"/>
      <c r="Q121"/>
      <c r="T121"/>
      <c r="U121"/>
      <c r="W121"/>
    </row>
    <row r="122" spans="3:23" x14ac:dyDescent="0.3">
      <c r="C122"/>
      <c r="D122"/>
      <c r="G122"/>
      <c r="M122"/>
      <c r="O122"/>
      <c r="P122"/>
      <c r="Q122"/>
      <c r="T122"/>
      <c r="U122"/>
      <c r="W122"/>
    </row>
    <row r="123" spans="3:23" x14ac:dyDescent="0.3">
      <c r="C123"/>
      <c r="D123"/>
      <c r="G123"/>
      <c r="M123"/>
      <c r="O123"/>
      <c r="P123"/>
      <c r="Q123"/>
      <c r="T123"/>
      <c r="U123"/>
      <c r="W123"/>
    </row>
    <row r="124" spans="3:23" x14ac:dyDescent="0.3">
      <c r="C124"/>
      <c r="D124"/>
      <c r="G124"/>
      <c r="M124"/>
      <c r="O124"/>
      <c r="P124"/>
      <c r="Q124"/>
      <c r="T124"/>
      <c r="U124"/>
      <c r="W124"/>
    </row>
    <row r="125" spans="3:23" x14ac:dyDescent="0.3">
      <c r="C125"/>
      <c r="D125"/>
      <c r="G125"/>
      <c r="M125"/>
      <c r="O125"/>
      <c r="P125"/>
      <c r="Q125"/>
      <c r="T125"/>
      <c r="U125"/>
      <c r="W125"/>
    </row>
    <row r="126" spans="3:23" x14ac:dyDescent="0.3">
      <c r="C126"/>
      <c r="D126"/>
      <c r="G126"/>
      <c r="M126"/>
      <c r="O126"/>
      <c r="P126"/>
      <c r="Q126"/>
      <c r="T126"/>
      <c r="U126"/>
      <c r="W126"/>
    </row>
    <row r="127" spans="3:23" x14ac:dyDescent="0.3">
      <c r="C127"/>
      <c r="D127"/>
      <c r="G127"/>
      <c r="M127"/>
      <c r="O127"/>
      <c r="P127"/>
      <c r="Q127"/>
      <c r="T127"/>
      <c r="U127"/>
      <c r="W127"/>
    </row>
    <row r="128" spans="3:23" x14ac:dyDescent="0.3">
      <c r="C128"/>
      <c r="D128"/>
      <c r="G128"/>
      <c r="M128"/>
      <c r="O128"/>
      <c r="P128"/>
      <c r="Q128"/>
      <c r="T128"/>
      <c r="U128"/>
      <c r="W128"/>
    </row>
    <row r="129" spans="3:23" x14ac:dyDescent="0.3">
      <c r="C129"/>
      <c r="D129"/>
      <c r="G129"/>
      <c r="M129"/>
      <c r="O129"/>
      <c r="P129"/>
      <c r="Q129"/>
      <c r="T129"/>
      <c r="U129"/>
      <c r="W129"/>
    </row>
    <row r="130" spans="3:23" x14ac:dyDescent="0.3">
      <c r="C130"/>
      <c r="D130"/>
      <c r="G130"/>
      <c r="M130"/>
      <c r="O130"/>
      <c r="P130"/>
      <c r="Q130"/>
      <c r="T130"/>
      <c r="U130"/>
      <c r="W130"/>
    </row>
    <row r="131" spans="3:23" x14ac:dyDescent="0.3">
      <c r="C131"/>
      <c r="D131"/>
      <c r="G131"/>
      <c r="M131"/>
      <c r="O131"/>
      <c r="P131"/>
      <c r="Q131"/>
      <c r="T131"/>
      <c r="U131"/>
      <c r="W131"/>
    </row>
    <row r="132" spans="3:23" x14ac:dyDescent="0.3">
      <c r="C132"/>
      <c r="D132"/>
      <c r="G132"/>
      <c r="M132"/>
      <c r="O132"/>
      <c r="P132"/>
      <c r="Q132"/>
      <c r="T132"/>
      <c r="U132"/>
      <c r="W132"/>
    </row>
    <row r="133" spans="3:23" x14ac:dyDescent="0.3">
      <c r="C133"/>
      <c r="D133"/>
      <c r="G133"/>
      <c r="M133"/>
      <c r="O133"/>
      <c r="P133"/>
      <c r="Q133"/>
      <c r="T133"/>
      <c r="U133"/>
      <c r="W133"/>
    </row>
    <row r="134" spans="3:23" x14ac:dyDescent="0.3">
      <c r="C134"/>
      <c r="D134"/>
      <c r="G134"/>
      <c r="M134"/>
      <c r="O134"/>
      <c r="P134"/>
      <c r="Q134"/>
      <c r="T134"/>
      <c r="U134"/>
      <c r="W134"/>
    </row>
    <row r="135" spans="3:23" x14ac:dyDescent="0.3">
      <c r="C135"/>
      <c r="D135"/>
      <c r="G135"/>
      <c r="M135"/>
      <c r="O135"/>
      <c r="P135"/>
      <c r="Q135"/>
      <c r="T135"/>
      <c r="U135"/>
      <c r="W135"/>
    </row>
    <row r="136" spans="3:23" x14ac:dyDescent="0.3">
      <c r="C136"/>
      <c r="D136"/>
      <c r="G136"/>
      <c r="M136"/>
      <c r="O136"/>
      <c r="P136"/>
      <c r="Q136"/>
      <c r="T136"/>
      <c r="U136"/>
      <c r="W136"/>
    </row>
    <row r="137" spans="3:23" x14ac:dyDescent="0.3">
      <c r="C137"/>
      <c r="D137"/>
      <c r="G137"/>
      <c r="M137"/>
      <c r="O137"/>
      <c r="P137"/>
      <c r="Q137"/>
      <c r="T137"/>
      <c r="U137"/>
      <c r="W137"/>
    </row>
    <row r="138" spans="3:23" x14ac:dyDescent="0.3">
      <c r="C138"/>
      <c r="D138"/>
      <c r="G138"/>
      <c r="M138"/>
      <c r="O138"/>
      <c r="P138"/>
      <c r="Q138"/>
      <c r="T138"/>
      <c r="U138"/>
      <c r="W138"/>
    </row>
    <row r="139" spans="3:23" x14ac:dyDescent="0.3">
      <c r="C139"/>
      <c r="D139"/>
      <c r="G139"/>
      <c r="M139"/>
      <c r="O139"/>
      <c r="P139"/>
      <c r="Q139"/>
      <c r="T139"/>
      <c r="U139"/>
      <c r="W139"/>
    </row>
    <row r="140" spans="3:23" x14ac:dyDescent="0.3">
      <c r="C140"/>
      <c r="D140"/>
      <c r="G140"/>
      <c r="M140"/>
      <c r="O140"/>
      <c r="P140"/>
      <c r="Q140"/>
      <c r="T140"/>
      <c r="U140"/>
      <c r="W140"/>
    </row>
    <row r="141" spans="3:23" x14ac:dyDescent="0.3">
      <c r="C141"/>
      <c r="D141"/>
      <c r="G141"/>
      <c r="M141"/>
      <c r="O141"/>
      <c r="P141"/>
      <c r="Q141"/>
      <c r="T141"/>
      <c r="U141"/>
      <c r="W141"/>
    </row>
    <row r="142" spans="3:23" x14ac:dyDescent="0.3">
      <c r="C142"/>
      <c r="D142"/>
      <c r="G142"/>
      <c r="M142"/>
      <c r="O142"/>
      <c r="P142"/>
      <c r="Q142"/>
      <c r="T142"/>
      <c r="U142"/>
      <c r="W142"/>
    </row>
    <row r="143" spans="3:23" x14ac:dyDescent="0.3">
      <c r="C143"/>
      <c r="D143"/>
      <c r="G143"/>
      <c r="M143"/>
      <c r="O143"/>
      <c r="P143"/>
      <c r="Q143"/>
      <c r="T143"/>
      <c r="U143"/>
      <c r="W143"/>
    </row>
    <row r="144" spans="3:23" x14ac:dyDescent="0.3">
      <c r="C144"/>
      <c r="D144"/>
      <c r="G144"/>
      <c r="M144"/>
      <c r="O144"/>
      <c r="P144"/>
      <c r="Q144"/>
      <c r="T144"/>
      <c r="U144"/>
      <c r="W144"/>
    </row>
    <row r="145" spans="3:23" x14ac:dyDescent="0.3">
      <c r="C145"/>
      <c r="D145"/>
      <c r="G145"/>
      <c r="M145"/>
      <c r="O145"/>
      <c r="P145"/>
      <c r="Q145"/>
      <c r="T145"/>
      <c r="U145"/>
      <c r="W145"/>
    </row>
    <row r="146" spans="3:23" x14ac:dyDescent="0.3">
      <c r="C146"/>
      <c r="D146"/>
      <c r="G146"/>
      <c r="M146"/>
      <c r="O146"/>
      <c r="P146"/>
      <c r="Q146"/>
      <c r="T146"/>
      <c r="U146"/>
      <c r="W146"/>
    </row>
    <row r="147" spans="3:23" x14ac:dyDescent="0.3">
      <c r="C147"/>
      <c r="D147"/>
      <c r="G147"/>
      <c r="M147"/>
      <c r="O147"/>
      <c r="P147"/>
      <c r="Q147"/>
      <c r="T147"/>
      <c r="U147"/>
      <c r="W147"/>
    </row>
    <row r="148" spans="3:23" x14ac:dyDescent="0.3">
      <c r="C148"/>
      <c r="D148"/>
      <c r="G148"/>
      <c r="M148"/>
      <c r="O148"/>
      <c r="P148"/>
      <c r="Q148"/>
      <c r="T148"/>
      <c r="U148"/>
      <c r="W148"/>
    </row>
    <row r="149" spans="3:23" x14ac:dyDescent="0.3">
      <c r="C149"/>
      <c r="D149"/>
      <c r="G149"/>
      <c r="M149"/>
      <c r="O149"/>
      <c r="P149"/>
      <c r="Q149"/>
      <c r="T149"/>
      <c r="U149"/>
      <c r="W149"/>
    </row>
    <row r="150" spans="3:23" x14ac:dyDescent="0.3">
      <c r="C150"/>
      <c r="D150"/>
      <c r="G150"/>
      <c r="M150"/>
      <c r="O150"/>
      <c r="P150"/>
      <c r="Q150"/>
      <c r="T150"/>
      <c r="U150"/>
      <c r="W150"/>
    </row>
    <row r="151" spans="3:23" x14ac:dyDescent="0.3">
      <c r="C151"/>
      <c r="D151"/>
      <c r="G151"/>
      <c r="M151"/>
      <c r="O151"/>
      <c r="P151"/>
      <c r="Q151"/>
      <c r="T151"/>
      <c r="U151"/>
      <c r="W151"/>
    </row>
    <row r="152" spans="3:23" x14ac:dyDescent="0.3">
      <c r="C152"/>
      <c r="D152"/>
      <c r="G152"/>
      <c r="M152"/>
      <c r="O152"/>
      <c r="P152"/>
      <c r="Q152"/>
      <c r="T152"/>
      <c r="U152"/>
      <c r="W152"/>
    </row>
    <row r="153" spans="3:23" x14ac:dyDescent="0.3">
      <c r="C153"/>
      <c r="D153"/>
      <c r="G153"/>
      <c r="M153"/>
      <c r="O153"/>
      <c r="P153"/>
      <c r="Q153"/>
      <c r="T153"/>
      <c r="U153"/>
      <c r="W153"/>
    </row>
    <row r="154" spans="3:23" x14ac:dyDescent="0.3">
      <c r="C154"/>
      <c r="D154"/>
      <c r="G154"/>
      <c r="M154"/>
      <c r="O154"/>
      <c r="P154"/>
      <c r="Q154"/>
      <c r="T154"/>
      <c r="U154"/>
      <c r="W154"/>
    </row>
    <row r="155" spans="3:23" x14ac:dyDescent="0.3">
      <c r="C155"/>
      <c r="D155"/>
      <c r="G155"/>
      <c r="M155"/>
      <c r="O155"/>
      <c r="P155"/>
      <c r="Q155"/>
      <c r="T155"/>
      <c r="U155"/>
      <c r="W155"/>
    </row>
    <row r="156" spans="3:23" x14ac:dyDescent="0.3">
      <c r="C156"/>
      <c r="D156"/>
      <c r="G156"/>
      <c r="M156"/>
      <c r="O156"/>
      <c r="P156"/>
      <c r="Q156"/>
      <c r="T156"/>
      <c r="U156"/>
      <c r="W156"/>
    </row>
    <row r="157" spans="3:23" x14ac:dyDescent="0.3">
      <c r="C157"/>
      <c r="D157"/>
      <c r="G157"/>
      <c r="M157"/>
      <c r="O157"/>
      <c r="P157"/>
      <c r="Q157"/>
      <c r="T157"/>
      <c r="U157"/>
      <c r="W157"/>
    </row>
    <row r="158" spans="3:23" x14ac:dyDescent="0.3">
      <c r="C158"/>
      <c r="D158"/>
      <c r="G158"/>
      <c r="M158"/>
      <c r="O158"/>
      <c r="P158"/>
      <c r="Q158"/>
      <c r="T158"/>
      <c r="U158"/>
      <c r="W158"/>
    </row>
    <row r="159" spans="3:23" x14ac:dyDescent="0.3">
      <c r="C159"/>
      <c r="D159"/>
      <c r="G159"/>
      <c r="M159"/>
      <c r="O159"/>
      <c r="P159"/>
      <c r="Q159"/>
      <c r="T159"/>
      <c r="U159"/>
      <c r="W159"/>
    </row>
    <row r="160" spans="3:23" x14ac:dyDescent="0.3">
      <c r="C160"/>
      <c r="D160"/>
      <c r="G160"/>
      <c r="M160"/>
      <c r="O160"/>
      <c r="P160"/>
      <c r="Q160"/>
      <c r="T160"/>
      <c r="U160"/>
      <c r="W160"/>
    </row>
    <row r="161" spans="3:23" x14ac:dyDescent="0.3">
      <c r="C161"/>
      <c r="D161"/>
      <c r="G161"/>
      <c r="M161"/>
      <c r="O161"/>
      <c r="P161"/>
      <c r="Q161"/>
      <c r="T161"/>
      <c r="U161"/>
      <c r="W161"/>
    </row>
    <row r="162" spans="3:23" x14ac:dyDescent="0.3">
      <c r="C162"/>
      <c r="D162"/>
      <c r="G162"/>
      <c r="M162"/>
      <c r="O162"/>
      <c r="P162"/>
      <c r="Q162"/>
      <c r="T162"/>
      <c r="U162"/>
      <c r="W162"/>
    </row>
    <row r="163" spans="3:23" x14ac:dyDescent="0.3">
      <c r="C163"/>
      <c r="D163"/>
      <c r="G163"/>
      <c r="M163"/>
      <c r="O163"/>
      <c r="P163"/>
      <c r="Q163"/>
      <c r="T163"/>
      <c r="U163"/>
      <c r="W163"/>
    </row>
    <row r="164" spans="3:23" x14ac:dyDescent="0.3">
      <c r="C164"/>
      <c r="D164"/>
      <c r="G164"/>
      <c r="M164"/>
      <c r="O164"/>
      <c r="P164"/>
      <c r="Q164"/>
      <c r="T164"/>
      <c r="U164"/>
      <c r="W164"/>
    </row>
    <row r="165" spans="3:23" x14ac:dyDescent="0.3">
      <c r="C165"/>
      <c r="D165"/>
      <c r="G165"/>
      <c r="M165"/>
      <c r="O165"/>
      <c r="P165"/>
      <c r="Q165"/>
      <c r="T165"/>
      <c r="U165"/>
      <c r="W165"/>
    </row>
    <row r="166" spans="3:23" x14ac:dyDescent="0.3">
      <c r="C166"/>
      <c r="D166"/>
      <c r="G166"/>
      <c r="M166"/>
      <c r="O166"/>
      <c r="P166"/>
      <c r="Q166"/>
      <c r="T166"/>
      <c r="U166"/>
      <c r="W166"/>
    </row>
    <row r="167" spans="3:23" x14ac:dyDescent="0.3">
      <c r="C167"/>
      <c r="D167"/>
      <c r="G167"/>
      <c r="M167"/>
      <c r="O167"/>
      <c r="P167"/>
      <c r="Q167"/>
      <c r="T167"/>
      <c r="U167"/>
      <c r="W167"/>
    </row>
    <row r="168" spans="3:23" x14ac:dyDescent="0.3">
      <c r="C168"/>
      <c r="D168"/>
      <c r="G168"/>
      <c r="M168"/>
      <c r="O168"/>
      <c r="P168"/>
      <c r="Q168"/>
      <c r="T168"/>
      <c r="U168"/>
      <c r="W168"/>
    </row>
    <row r="169" spans="3:23" x14ac:dyDescent="0.3">
      <c r="C169"/>
      <c r="D169"/>
      <c r="G169"/>
      <c r="M169"/>
      <c r="O169"/>
      <c r="P169"/>
      <c r="Q169"/>
      <c r="T169"/>
      <c r="U169"/>
      <c r="W169"/>
    </row>
    <row r="170" spans="3:23" x14ac:dyDescent="0.3">
      <c r="C170"/>
      <c r="D170"/>
      <c r="G170"/>
      <c r="M170"/>
      <c r="O170"/>
      <c r="P170"/>
      <c r="Q170"/>
      <c r="T170"/>
      <c r="U170"/>
      <c r="W170"/>
    </row>
    <row r="171" spans="3:23" x14ac:dyDescent="0.3">
      <c r="C171"/>
      <c r="D171"/>
      <c r="G171"/>
      <c r="M171"/>
      <c r="O171"/>
      <c r="P171"/>
      <c r="Q171"/>
      <c r="T171"/>
      <c r="U171"/>
      <c r="W171"/>
    </row>
    <row r="172" spans="3:23" x14ac:dyDescent="0.3">
      <c r="C172"/>
      <c r="D172"/>
      <c r="G172"/>
      <c r="M172"/>
      <c r="O172"/>
      <c r="P172"/>
      <c r="Q172"/>
      <c r="T172"/>
      <c r="U172"/>
      <c r="W172"/>
    </row>
    <row r="173" spans="3:23" x14ac:dyDescent="0.3">
      <c r="C173"/>
      <c r="D173"/>
      <c r="G173"/>
      <c r="M173"/>
      <c r="O173"/>
      <c r="P173"/>
      <c r="Q173"/>
      <c r="T173"/>
      <c r="U173"/>
      <c r="W173"/>
    </row>
    <row r="174" spans="3:23" x14ac:dyDescent="0.3">
      <c r="C174"/>
      <c r="D174"/>
      <c r="G174"/>
      <c r="M174"/>
      <c r="O174"/>
      <c r="P174"/>
      <c r="Q174"/>
      <c r="T174"/>
      <c r="U174"/>
      <c r="W174"/>
    </row>
    <row r="175" spans="3:23" x14ac:dyDescent="0.3">
      <c r="C175"/>
      <c r="D175"/>
      <c r="G175"/>
      <c r="M175"/>
      <c r="O175"/>
      <c r="P175"/>
      <c r="Q175"/>
      <c r="T175"/>
      <c r="U175"/>
      <c r="W175"/>
    </row>
    <row r="176" spans="3:23" x14ac:dyDescent="0.3">
      <c r="C176"/>
      <c r="D176"/>
      <c r="G176"/>
      <c r="M176"/>
      <c r="O176"/>
      <c r="P176"/>
      <c r="Q176"/>
      <c r="T176"/>
      <c r="U176"/>
      <c r="W176"/>
    </row>
    <row r="177" spans="3:23" x14ac:dyDescent="0.3">
      <c r="C177"/>
      <c r="D177"/>
      <c r="G177"/>
      <c r="M177"/>
      <c r="O177"/>
      <c r="P177"/>
      <c r="Q177"/>
      <c r="T177"/>
      <c r="U177"/>
      <c r="W177"/>
    </row>
    <row r="178" spans="3:23" x14ac:dyDescent="0.3">
      <c r="C178"/>
      <c r="D178"/>
      <c r="G178"/>
      <c r="M178"/>
      <c r="O178"/>
      <c r="P178"/>
      <c r="Q178"/>
      <c r="T178"/>
      <c r="U178"/>
      <c r="W178"/>
    </row>
    <row r="179" spans="3:23" x14ac:dyDescent="0.3">
      <c r="C179"/>
      <c r="D179"/>
      <c r="G179"/>
      <c r="M179"/>
      <c r="O179"/>
      <c r="P179"/>
      <c r="Q179"/>
      <c r="T179"/>
      <c r="U179"/>
      <c r="W179"/>
    </row>
    <row r="180" spans="3:23" x14ac:dyDescent="0.3">
      <c r="C180"/>
      <c r="D180"/>
      <c r="G180"/>
      <c r="M180"/>
      <c r="O180"/>
      <c r="P180"/>
      <c r="Q180"/>
      <c r="T180"/>
      <c r="U180"/>
      <c r="W180"/>
    </row>
    <row r="181" spans="3:23" x14ac:dyDescent="0.3">
      <c r="C181"/>
      <c r="D181"/>
      <c r="G181"/>
      <c r="M181"/>
      <c r="O181"/>
      <c r="P181"/>
      <c r="Q181"/>
      <c r="T181"/>
      <c r="U181"/>
      <c r="W181"/>
    </row>
    <row r="182" spans="3:23" x14ac:dyDescent="0.3">
      <c r="C182"/>
      <c r="D182"/>
      <c r="G182"/>
      <c r="M182"/>
      <c r="O182"/>
      <c r="P182"/>
      <c r="Q182"/>
      <c r="T182"/>
      <c r="U182"/>
      <c r="W182"/>
    </row>
    <row r="183" spans="3:23" x14ac:dyDescent="0.3">
      <c r="C183"/>
      <c r="D183"/>
      <c r="G183"/>
      <c r="M183"/>
      <c r="O183"/>
      <c r="P183"/>
      <c r="Q183"/>
      <c r="T183"/>
      <c r="U183"/>
      <c r="W183"/>
    </row>
    <row r="184" spans="3:23" x14ac:dyDescent="0.3">
      <c r="C184"/>
      <c r="D184"/>
      <c r="G184"/>
      <c r="M184"/>
      <c r="O184"/>
      <c r="P184"/>
      <c r="Q184"/>
      <c r="T184"/>
      <c r="U184"/>
      <c r="W184"/>
    </row>
    <row r="185" spans="3:23" x14ac:dyDescent="0.3">
      <c r="C185"/>
      <c r="D185"/>
      <c r="G185"/>
      <c r="M185"/>
      <c r="O185"/>
      <c r="P185"/>
      <c r="Q185"/>
      <c r="T185"/>
      <c r="U185"/>
      <c r="W185"/>
    </row>
    <row r="186" spans="3:23" x14ac:dyDescent="0.3">
      <c r="C186"/>
      <c r="D186"/>
      <c r="G186"/>
      <c r="M186"/>
      <c r="O186"/>
      <c r="P186"/>
      <c r="Q186"/>
      <c r="T186"/>
      <c r="U186"/>
      <c r="W186"/>
    </row>
    <row r="187" spans="3:23" x14ac:dyDescent="0.3">
      <c r="C187"/>
      <c r="D187"/>
      <c r="G187"/>
      <c r="M187"/>
      <c r="O187"/>
      <c r="P187"/>
      <c r="Q187"/>
      <c r="T187"/>
      <c r="U187"/>
      <c r="W187"/>
    </row>
    <row r="188" spans="3:23" x14ac:dyDescent="0.3">
      <c r="C188"/>
      <c r="D188"/>
      <c r="G188"/>
      <c r="M188"/>
      <c r="O188"/>
      <c r="P188"/>
      <c r="Q188"/>
      <c r="T188"/>
      <c r="U188"/>
      <c r="W188"/>
    </row>
    <row r="189" spans="3:23" x14ac:dyDescent="0.3">
      <c r="C189"/>
      <c r="D189"/>
      <c r="G189"/>
      <c r="M189"/>
      <c r="O189"/>
      <c r="P189"/>
      <c r="Q189"/>
      <c r="T189"/>
      <c r="U189"/>
      <c r="W189"/>
    </row>
    <row r="190" spans="3:23" x14ac:dyDescent="0.3">
      <c r="C190"/>
      <c r="D190"/>
      <c r="G190"/>
      <c r="M190"/>
      <c r="O190"/>
      <c r="P190"/>
      <c r="Q190"/>
      <c r="T190"/>
      <c r="U190"/>
      <c r="W190"/>
    </row>
    <row r="191" spans="3:23" x14ac:dyDescent="0.3">
      <c r="C191"/>
      <c r="D191"/>
      <c r="G191"/>
      <c r="M191"/>
      <c r="O191"/>
      <c r="P191"/>
      <c r="Q191"/>
      <c r="T191"/>
      <c r="U191"/>
      <c r="W191"/>
    </row>
    <row r="192" spans="3:23" x14ac:dyDescent="0.3">
      <c r="C192"/>
      <c r="D192"/>
      <c r="G192"/>
      <c r="M192"/>
      <c r="O192"/>
      <c r="P192"/>
      <c r="Q192"/>
      <c r="T192"/>
      <c r="U192"/>
      <c r="W192"/>
    </row>
    <row r="193" spans="3:23" x14ac:dyDescent="0.3">
      <c r="C193"/>
      <c r="D193"/>
      <c r="G193"/>
      <c r="M193"/>
      <c r="O193"/>
      <c r="P193"/>
      <c r="Q193"/>
      <c r="T193"/>
      <c r="U193"/>
      <c r="W193"/>
    </row>
    <row r="194" spans="3:23" x14ac:dyDescent="0.3">
      <c r="C194"/>
      <c r="D194"/>
      <c r="G194"/>
      <c r="M194"/>
      <c r="O194"/>
      <c r="P194"/>
      <c r="Q194"/>
      <c r="T194"/>
      <c r="U194"/>
      <c r="W194"/>
    </row>
    <row r="195" spans="3:23" x14ac:dyDescent="0.3">
      <c r="C195"/>
      <c r="D195"/>
      <c r="G195"/>
      <c r="M195"/>
      <c r="O195"/>
      <c r="P195"/>
      <c r="Q195"/>
      <c r="T195"/>
      <c r="U195"/>
      <c r="W195"/>
    </row>
    <row r="196" spans="3:23" x14ac:dyDescent="0.3">
      <c r="C196"/>
      <c r="D196"/>
      <c r="G196"/>
      <c r="M196"/>
      <c r="O196"/>
      <c r="P196"/>
      <c r="Q196"/>
      <c r="T196"/>
      <c r="U196"/>
      <c r="W196"/>
    </row>
    <row r="197" spans="3:23" x14ac:dyDescent="0.3">
      <c r="C197"/>
      <c r="D197"/>
      <c r="G197"/>
      <c r="M197"/>
      <c r="O197"/>
      <c r="P197"/>
      <c r="Q197"/>
      <c r="T197"/>
      <c r="U197"/>
      <c r="W197"/>
    </row>
    <row r="198" spans="3:23" x14ac:dyDescent="0.3">
      <c r="C198"/>
      <c r="D198"/>
      <c r="G198"/>
      <c r="M198"/>
      <c r="O198"/>
      <c r="P198"/>
      <c r="Q198"/>
      <c r="T198"/>
      <c r="U198"/>
      <c r="W198"/>
    </row>
    <row r="199" spans="3:23" x14ac:dyDescent="0.3">
      <c r="C199"/>
      <c r="D199"/>
      <c r="G199"/>
      <c r="M199"/>
      <c r="O199"/>
      <c r="P199"/>
      <c r="Q199"/>
      <c r="T199"/>
      <c r="U199"/>
      <c r="W199"/>
    </row>
    <row r="200" spans="3:23" x14ac:dyDescent="0.3">
      <c r="C200"/>
      <c r="D200"/>
      <c r="G200"/>
      <c r="M200"/>
      <c r="O200"/>
      <c r="P200"/>
      <c r="Q200"/>
      <c r="T200"/>
      <c r="U200"/>
      <c r="W200"/>
    </row>
    <row r="201" spans="3:23" x14ac:dyDescent="0.3">
      <c r="C201"/>
      <c r="D201"/>
      <c r="G201"/>
      <c r="M201"/>
      <c r="O201"/>
      <c r="P201"/>
      <c r="Q201"/>
      <c r="T201"/>
      <c r="U201"/>
      <c r="W201"/>
    </row>
    <row r="202" spans="3:23" x14ac:dyDescent="0.3">
      <c r="C202"/>
      <c r="D202"/>
      <c r="G202"/>
      <c r="M202"/>
      <c r="O202"/>
      <c r="P202"/>
      <c r="Q202"/>
      <c r="T202"/>
      <c r="U202"/>
      <c r="W202"/>
    </row>
    <row r="203" spans="3:23" x14ac:dyDescent="0.3">
      <c r="C203"/>
      <c r="D203"/>
      <c r="G203"/>
      <c r="M203"/>
      <c r="O203"/>
      <c r="P203"/>
      <c r="Q203"/>
      <c r="T203"/>
      <c r="U203"/>
      <c r="W203"/>
    </row>
    <row r="204" spans="3:23" x14ac:dyDescent="0.3">
      <c r="C204"/>
      <c r="D204"/>
      <c r="G204"/>
      <c r="M204"/>
      <c r="O204"/>
      <c r="P204"/>
      <c r="Q204"/>
      <c r="T204"/>
      <c r="U204"/>
      <c r="W204"/>
    </row>
    <row r="205" spans="3:23" x14ac:dyDescent="0.3">
      <c r="C205"/>
      <c r="D205"/>
      <c r="G205"/>
      <c r="M205"/>
      <c r="O205"/>
      <c r="P205"/>
      <c r="Q205"/>
      <c r="T205"/>
      <c r="U205"/>
      <c r="W205"/>
    </row>
    <row r="206" spans="3:23" x14ac:dyDescent="0.3">
      <c r="C206"/>
      <c r="D206"/>
      <c r="G206"/>
      <c r="M206"/>
      <c r="O206"/>
      <c r="P206"/>
      <c r="Q206"/>
      <c r="T206"/>
      <c r="U206"/>
      <c r="W206"/>
    </row>
    <row r="207" spans="3:23" x14ac:dyDescent="0.3">
      <c r="C207"/>
      <c r="D207"/>
      <c r="G207"/>
      <c r="M207"/>
      <c r="O207"/>
      <c r="P207"/>
      <c r="Q207"/>
      <c r="T207"/>
      <c r="U207"/>
      <c r="W207"/>
    </row>
    <row r="208" spans="3:23" x14ac:dyDescent="0.3">
      <c r="C208"/>
      <c r="D208"/>
      <c r="G208"/>
      <c r="M208"/>
      <c r="O208"/>
      <c r="P208"/>
      <c r="Q208"/>
      <c r="T208"/>
      <c r="U208"/>
      <c r="W208"/>
    </row>
    <row r="209" spans="3:23" x14ac:dyDescent="0.3">
      <c r="C209"/>
      <c r="D209"/>
      <c r="G209"/>
      <c r="M209"/>
      <c r="O209"/>
      <c r="P209"/>
      <c r="Q209"/>
      <c r="T209"/>
      <c r="U209"/>
      <c r="W209"/>
    </row>
    <row r="210" spans="3:23" x14ac:dyDescent="0.3">
      <c r="C210"/>
      <c r="D210"/>
      <c r="G210"/>
      <c r="M210"/>
      <c r="O210"/>
      <c r="P210"/>
      <c r="Q210"/>
      <c r="T210"/>
      <c r="U210"/>
      <c r="W210"/>
    </row>
    <row r="211" spans="3:23" x14ac:dyDescent="0.3">
      <c r="C211"/>
      <c r="D211"/>
      <c r="G211"/>
      <c r="M211"/>
      <c r="O211"/>
      <c r="P211"/>
      <c r="Q211"/>
      <c r="T211"/>
      <c r="U211"/>
      <c r="W211"/>
    </row>
    <row r="212" spans="3:23" x14ac:dyDescent="0.3">
      <c r="C212"/>
      <c r="D212"/>
      <c r="G212"/>
      <c r="M212"/>
      <c r="O212"/>
      <c r="P212"/>
      <c r="Q212"/>
      <c r="T212"/>
      <c r="U212"/>
      <c r="W212"/>
    </row>
    <row r="213" spans="3:23" x14ac:dyDescent="0.3">
      <c r="C213"/>
      <c r="D213"/>
      <c r="G213"/>
      <c r="M213"/>
      <c r="O213"/>
      <c r="P213"/>
      <c r="Q213"/>
      <c r="T213"/>
      <c r="U213"/>
      <c r="W213"/>
    </row>
    <row r="214" spans="3:23" x14ac:dyDescent="0.3">
      <c r="C214"/>
      <c r="D214"/>
      <c r="G214"/>
      <c r="M214"/>
      <c r="O214"/>
      <c r="P214"/>
      <c r="Q214"/>
      <c r="T214"/>
      <c r="U214"/>
      <c r="W214"/>
    </row>
    <row r="215" spans="3:23" x14ac:dyDescent="0.3">
      <c r="C215"/>
      <c r="D215"/>
      <c r="G215"/>
      <c r="M215"/>
      <c r="O215"/>
      <c r="P215"/>
      <c r="Q215"/>
      <c r="T215"/>
      <c r="U215"/>
      <c r="W215"/>
    </row>
    <row r="216" spans="3:23" x14ac:dyDescent="0.3">
      <c r="C216"/>
      <c r="D216"/>
      <c r="G216"/>
      <c r="M216"/>
      <c r="O216"/>
      <c r="P216"/>
      <c r="Q216"/>
      <c r="T216"/>
      <c r="U216"/>
      <c r="W216"/>
    </row>
    <row r="217" spans="3:23" x14ac:dyDescent="0.3">
      <c r="C217"/>
      <c r="D217"/>
      <c r="G217"/>
      <c r="M217"/>
      <c r="O217"/>
      <c r="P217"/>
      <c r="Q217"/>
      <c r="T217"/>
      <c r="U217"/>
      <c r="W217"/>
    </row>
    <row r="218" spans="3:23" x14ac:dyDescent="0.3">
      <c r="C218"/>
      <c r="D218"/>
      <c r="G218"/>
      <c r="M218"/>
      <c r="O218"/>
      <c r="P218"/>
      <c r="Q218"/>
      <c r="T218"/>
      <c r="U218"/>
      <c r="W218"/>
    </row>
    <row r="219" spans="3:23" x14ac:dyDescent="0.3">
      <c r="C219"/>
      <c r="D219"/>
      <c r="G219"/>
      <c r="M219"/>
      <c r="O219"/>
      <c r="P219"/>
      <c r="Q219"/>
      <c r="T219"/>
      <c r="U219"/>
      <c r="W219"/>
    </row>
    <row r="220" spans="3:23" x14ac:dyDescent="0.3">
      <c r="C220"/>
      <c r="D220"/>
      <c r="G220"/>
      <c r="M220"/>
      <c r="O220"/>
      <c r="P220"/>
      <c r="Q220"/>
      <c r="T220"/>
      <c r="U220"/>
      <c r="W220"/>
    </row>
    <row r="221" spans="3:23" x14ac:dyDescent="0.3">
      <c r="C221"/>
      <c r="D221"/>
      <c r="G221"/>
      <c r="M221"/>
      <c r="O221"/>
      <c r="P221"/>
      <c r="Q221"/>
      <c r="T221"/>
      <c r="U221"/>
      <c r="W221"/>
    </row>
    <row r="222" spans="3:23" x14ac:dyDescent="0.3">
      <c r="C222"/>
      <c r="D222"/>
      <c r="G222"/>
      <c r="M222"/>
      <c r="O222"/>
      <c r="P222"/>
      <c r="Q222"/>
      <c r="T222"/>
      <c r="U222"/>
      <c r="W222"/>
    </row>
    <row r="223" spans="3:23" x14ac:dyDescent="0.3">
      <c r="C223"/>
      <c r="D223"/>
      <c r="G223"/>
      <c r="M223"/>
      <c r="O223"/>
      <c r="P223"/>
      <c r="Q223"/>
      <c r="T223"/>
      <c r="U223"/>
      <c r="W223"/>
    </row>
    <row r="224" spans="3:23" x14ac:dyDescent="0.3">
      <c r="C224"/>
      <c r="D224"/>
      <c r="G224"/>
      <c r="M224"/>
      <c r="O224"/>
      <c r="P224"/>
      <c r="Q224"/>
      <c r="T224"/>
      <c r="U224"/>
      <c r="W224"/>
    </row>
    <row r="225" spans="3:23" x14ac:dyDescent="0.3">
      <c r="C225"/>
      <c r="D225"/>
      <c r="G225"/>
      <c r="M225"/>
      <c r="O225"/>
      <c r="P225"/>
      <c r="Q225"/>
      <c r="T225"/>
      <c r="U225"/>
      <c r="W225"/>
    </row>
    <row r="226" spans="3:23" x14ac:dyDescent="0.3">
      <c r="C226"/>
      <c r="D226"/>
      <c r="G226"/>
      <c r="M226"/>
      <c r="O226"/>
      <c r="P226"/>
      <c r="Q226"/>
      <c r="T226"/>
      <c r="U226"/>
      <c r="W226"/>
    </row>
    <row r="227" spans="3:23" x14ac:dyDescent="0.3">
      <c r="C227"/>
      <c r="D227"/>
      <c r="G227"/>
      <c r="M227"/>
      <c r="O227"/>
      <c r="P227"/>
      <c r="Q227"/>
      <c r="T227"/>
      <c r="U227"/>
      <c r="W227"/>
    </row>
    <row r="228" spans="3:23" x14ac:dyDescent="0.3">
      <c r="C228"/>
      <c r="D228"/>
      <c r="G228"/>
      <c r="M228"/>
      <c r="O228"/>
      <c r="P228"/>
      <c r="Q228"/>
      <c r="T228"/>
      <c r="U228"/>
      <c r="W228"/>
    </row>
    <row r="229" spans="3:23" x14ac:dyDescent="0.3">
      <c r="C229"/>
      <c r="D229"/>
      <c r="G229"/>
      <c r="M229"/>
      <c r="O229"/>
      <c r="P229"/>
      <c r="Q229"/>
      <c r="T229"/>
      <c r="U229"/>
      <c r="W229"/>
    </row>
    <row r="230" spans="3:23" x14ac:dyDescent="0.3">
      <c r="C230"/>
      <c r="D230"/>
      <c r="G230"/>
      <c r="M230"/>
      <c r="O230"/>
      <c r="P230"/>
      <c r="Q230"/>
      <c r="T230"/>
      <c r="U230"/>
      <c r="W230"/>
    </row>
    <row r="231" spans="3:23" x14ac:dyDescent="0.3">
      <c r="C231"/>
      <c r="D231"/>
      <c r="G231"/>
      <c r="M231"/>
      <c r="O231"/>
      <c r="P231"/>
      <c r="Q231"/>
      <c r="T231"/>
      <c r="U231"/>
      <c r="W231"/>
    </row>
    <row r="232" spans="3:23" x14ac:dyDescent="0.3">
      <c r="C232"/>
      <c r="D232"/>
      <c r="G232"/>
      <c r="M232"/>
      <c r="O232"/>
      <c r="P232"/>
      <c r="Q232"/>
      <c r="T232"/>
      <c r="U232"/>
      <c r="W232"/>
    </row>
    <row r="233" spans="3:23" x14ac:dyDescent="0.3">
      <c r="C233"/>
      <c r="D233"/>
      <c r="G233"/>
      <c r="M233"/>
      <c r="O233"/>
      <c r="P233"/>
      <c r="Q233"/>
      <c r="T233"/>
      <c r="U233"/>
      <c r="W233"/>
    </row>
    <row r="234" spans="3:23" x14ac:dyDescent="0.3">
      <c r="C234"/>
      <c r="D234"/>
      <c r="G234"/>
      <c r="M234"/>
      <c r="O234"/>
      <c r="P234"/>
      <c r="Q234"/>
      <c r="T234"/>
      <c r="U234"/>
      <c r="W234"/>
    </row>
    <row r="235" spans="3:23" x14ac:dyDescent="0.3">
      <c r="C235"/>
      <c r="D235"/>
      <c r="G235"/>
      <c r="M235"/>
      <c r="O235"/>
      <c r="P235"/>
      <c r="Q235"/>
      <c r="T235"/>
      <c r="U235"/>
      <c r="W235"/>
    </row>
    <row r="236" spans="3:23" x14ac:dyDescent="0.3">
      <c r="C236"/>
      <c r="D236"/>
      <c r="G236"/>
      <c r="M236"/>
      <c r="O236"/>
      <c r="P236"/>
      <c r="Q236"/>
      <c r="T236"/>
      <c r="U236"/>
      <c r="W236"/>
    </row>
    <row r="237" spans="3:23" x14ac:dyDescent="0.3">
      <c r="C237"/>
      <c r="D237"/>
      <c r="G237"/>
      <c r="M237"/>
      <c r="O237"/>
      <c r="P237"/>
      <c r="Q237"/>
      <c r="T237"/>
      <c r="U237"/>
      <c r="W237"/>
    </row>
    <row r="238" spans="3:23" x14ac:dyDescent="0.3">
      <c r="C238"/>
      <c r="D238"/>
      <c r="G238"/>
      <c r="M238"/>
      <c r="O238"/>
      <c r="P238"/>
      <c r="Q238"/>
      <c r="T238"/>
      <c r="U238"/>
      <c r="W238"/>
    </row>
    <row r="239" spans="3:23" x14ac:dyDescent="0.3">
      <c r="C239"/>
      <c r="D239"/>
      <c r="G239"/>
      <c r="M239"/>
      <c r="O239"/>
      <c r="P239"/>
      <c r="Q239"/>
      <c r="T239"/>
      <c r="U239"/>
      <c r="W239"/>
    </row>
    <row r="240" spans="3:23" x14ac:dyDescent="0.3">
      <c r="C240"/>
      <c r="D240"/>
      <c r="G240"/>
      <c r="M240"/>
      <c r="O240"/>
      <c r="P240"/>
      <c r="Q240"/>
      <c r="T240"/>
      <c r="U240"/>
      <c r="W240"/>
    </row>
    <row r="241" spans="3:23" x14ac:dyDescent="0.3">
      <c r="C241"/>
      <c r="D241"/>
      <c r="G241"/>
      <c r="M241"/>
      <c r="O241"/>
      <c r="P241"/>
      <c r="Q241"/>
      <c r="T241"/>
      <c r="U241"/>
      <c r="W241"/>
    </row>
    <row r="242" spans="3:23" x14ac:dyDescent="0.3">
      <c r="C242"/>
      <c r="D242"/>
      <c r="G242"/>
      <c r="M242"/>
      <c r="O242"/>
      <c r="P242"/>
      <c r="Q242"/>
      <c r="T242"/>
      <c r="U242"/>
      <c r="W242"/>
    </row>
    <row r="243" spans="3:23" x14ac:dyDescent="0.3">
      <c r="C243"/>
      <c r="D243"/>
      <c r="G243"/>
      <c r="M243"/>
      <c r="O243"/>
      <c r="P243"/>
      <c r="Q243"/>
      <c r="T243"/>
      <c r="U243"/>
      <c r="W243"/>
    </row>
    <row r="244" spans="3:23" x14ac:dyDescent="0.3">
      <c r="C244"/>
      <c r="D244"/>
      <c r="G244"/>
      <c r="M244"/>
      <c r="O244"/>
      <c r="P244"/>
      <c r="Q244"/>
      <c r="T244"/>
      <c r="U244"/>
      <c r="W244"/>
    </row>
    <row r="245" spans="3:23" x14ac:dyDescent="0.3">
      <c r="C245"/>
      <c r="D245"/>
      <c r="G245"/>
      <c r="M245"/>
      <c r="O245"/>
      <c r="P245"/>
      <c r="Q245"/>
      <c r="T245"/>
      <c r="U245"/>
      <c r="W245"/>
    </row>
    <row r="246" spans="3:23" x14ac:dyDescent="0.3">
      <c r="C246"/>
      <c r="D246"/>
      <c r="G246"/>
      <c r="M246"/>
      <c r="O246"/>
      <c r="P246"/>
      <c r="Q246"/>
      <c r="T246"/>
      <c r="U246"/>
      <c r="W246"/>
    </row>
    <row r="247" spans="3:23" x14ac:dyDescent="0.3">
      <c r="C247"/>
      <c r="D247"/>
      <c r="G247"/>
      <c r="M247"/>
      <c r="O247"/>
      <c r="P247"/>
      <c r="Q247"/>
      <c r="T247"/>
      <c r="U247"/>
      <c r="W247"/>
    </row>
    <row r="248" spans="3:23" x14ac:dyDescent="0.3">
      <c r="C248"/>
      <c r="D248"/>
      <c r="G248"/>
      <c r="M248"/>
      <c r="O248"/>
      <c r="P248"/>
      <c r="Q248"/>
      <c r="T248"/>
      <c r="U248"/>
      <c r="W248"/>
    </row>
    <row r="249" spans="3:23" x14ac:dyDescent="0.3">
      <c r="C249"/>
      <c r="D249"/>
      <c r="G249"/>
      <c r="M249"/>
      <c r="O249"/>
      <c r="P249"/>
      <c r="Q249"/>
      <c r="T249"/>
      <c r="U249"/>
      <c r="W249"/>
    </row>
    <row r="250" spans="3:23" x14ac:dyDescent="0.3">
      <c r="C250"/>
      <c r="D250"/>
      <c r="G250"/>
      <c r="M250"/>
      <c r="O250"/>
      <c r="P250"/>
      <c r="Q250"/>
      <c r="T250"/>
      <c r="U250"/>
      <c r="W250"/>
    </row>
    <row r="251" spans="3:23" x14ac:dyDescent="0.3">
      <c r="C251"/>
      <c r="D251"/>
      <c r="G251"/>
      <c r="M251"/>
      <c r="O251"/>
      <c r="P251"/>
      <c r="Q251"/>
      <c r="T251"/>
      <c r="U251"/>
      <c r="W251"/>
    </row>
    <row r="252" spans="3:23" x14ac:dyDescent="0.3">
      <c r="C252"/>
      <c r="D252"/>
      <c r="G252"/>
      <c r="M252"/>
      <c r="O252"/>
      <c r="P252"/>
      <c r="Q252"/>
      <c r="T252"/>
      <c r="U252"/>
      <c r="W252"/>
    </row>
    <row r="253" spans="3:23" x14ac:dyDescent="0.3">
      <c r="C253"/>
      <c r="D253"/>
      <c r="G253"/>
      <c r="M253"/>
      <c r="O253"/>
      <c r="P253"/>
      <c r="Q253"/>
      <c r="T253"/>
      <c r="U253"/>
      <c r="W253"/>
    </row>
    <row r="254" spans="3:23" x14ac:dyDescent="0.3">
      <c r="C254"/>
      <c r="D254"/>
      <c r="G254"/>
      <c r="M254"/>
      <c r="O254"/>
      <c r="P254"/>
      <c r="Q254"/>
      <c r="T254"/>
      <c r="U254"/>
      <c r="W254"/>
    </row>
    <row r="255" spans="3:23" x14ac:dyDescent="0.3">
      <c r="C255"/>
      <c r="D255"/>
      <c r="G255"/>
      <c r="M255"/>
      <c r="O255"/>
      <c r="P255"/>
      <c r="Q255"/>
      <c r="T255"/>
      <c r="U255"/>
      <c r="W255"/>
    </row>
    <row r="256" spans="3:23" x14ac:dyDescent="0.3">
      <c r="C256"/>
      <c r="D256"/>
      <c r="G256"/>
      <c r="M256"/>
      <c r="O256"/>
      <c r="P256"/>
      <c r="Q256"/>
      <c r="T256"/>
      <c r="U256"/>
      <c r="W256"/>
    </row>
    <row r="257" spans="3:23" x14ac:dyDescent="0.3">
      <c r="C257"/>
      <c r="D257"/>
      <c r="G257"/>
      <c r="M257"/>
      <c r="O257"/>
      <c r="P257"/>
      <c r="Q257"/>
      <c r="T257"/>
      <c r="U257"/>
      <c r="W257"/>
    </row>
    <row r="258" spans="3:23" x14ac:dyDescent="0.3">
      <c r="C258"/>
      <c r="D258"/>
      <c r="G258"/>
      <c r="M258"/>
      <c r="O258"/>
      <c r="P258"/>
      <c r="Q258"/>
      <c r="T258"/>
      <c r="U258"/>
      <c r="W258"/>
    </row>
    <row r="259" spans="3:23" x14ac:dyDescent="0.3">
      <c r="C259"/>
      <c r="D259"/>
      <c r="G259"/>
      <c r="M259"/>
      <c r="O259"/>
      <c r="P259"/>
      <c r="Q259"/>
      <c r="T259"/>
      <c r="U259"/>
      <c r="W259"/>
    </row>
    <row r="260" spans="3:23" x14ac:dyDescent="0.3">
      <c r="C260"/>
      <c r="D260"/>
      <c r="G260"/>
      <c r="M260"/>
      <c r="O260"/>
      <c r="P260"/>
      <c r="Q260"/>
      <c r="T260"/>
      <c r="U260"/>
      <c r="W260"/>
    </row>
    <row r="261" spans="3:23" x14ac:dyDescent="0.3">
      <c r="C261"/>
      <c r="D261"/>
      <c r="G261"/>
      <c r="M261"/>
      <c r="O261"/>
      <c r="P261"/>
      <c r="Q261"/>
      <c r="T261"/>
      <c r="U261"/>
      <c r="W261"/>
    </row>
    <row r="262" spans="3:23" x14ac:dyDescent="0.3">
      <c r="C262"/>
      <c r="D262"/>
      <c r="G262"/>
      <c r="M262"/>
      <c r="O262"/>
      <c r="P262"/>
      <c r="Q262"/>
      <c r="T262"/>
      <c r="U262"/>
      <c r="W262"/>
    </row>
    <row r="263" spans="3:23" x14ac:dyDescent="0.3">
      <c r="C263"/>
      <c r="D263"/>
      <c r="G263"/>
      <c r="M263"/>
      <c r="O263"/>
      <c r="P263"/>
      <c r="Q263"/>
      <c r="T263"/>
      <c r="U263"/>
      <c r="W263"/>
    </row>
    <row r="264" spans="3:23" x14ac:dyDescent="0.3">
      <c r="C264"/>
      <c r="D264"/>
      <c r="G264"/>
      <c r="M264"/>
      <c r="O264"/>
      <c r="P264"/>
      <c r="Q264"/>
      <c r="T264"/>
      <c r="U264"/>
      <c r="W264"/>
    </row>
    <row r="265" spans="3:23" x14ac:dyDescent="0.3">
      <c r="C265"/>
      <c r="D265"/>
      <c r="G265"/>
      <c r="M265"/>
      <c r="O265"/>
      <c r="P265"/>
      <c r="Q265"/>
      <c r="T265"/>
      <c r="U265"/>
      <c r="W265"/>
    </row>
    <row r="266" spans="3:23" x14ac:dyDescent="0.3">
      <c r="C266"/>
      <c r="D266"/>
      <c r="G266"/>
      <c r="M266"/>
      <c r="O266"/>
      <c r="P266"/>
      <c r="Q266"/>
      <c r="T266"/>
      <c r="U266"/>
      <c r="W266"/>
    </row>
    <row r="267" spans="3:23" x14ac:dyDescent="0.3">
      <c r="C267"/>
      <c r="D267"/>
      <c r="G267"/>
      <c r="M267"/>
      <c r="O267"/>
      <c r="P267"/>
      <c r="Q267"/>
      <c r="T267"/>
      <c r="U267"/>
      <c r="W267"/>
    </row>
    <row r="268" spans="3:23" x14ac:dyDescent="0.3">
      <c r="C268"/>
      <c r="D268"/>
      <c r="G268"/>
      <c r="M268"/>
      <c r="O268"/>
      <c r="P268"/>
      <c r="Q268"/>
      <c r="T268"/>
      <c r="U268"/>
      <c r="W268"/>
    </row>
    <row r="269" spans="3:23" x14ac:dyDescent="0.3">
      <c r="C269"/>
      <c r="D269"/>
      <c r="G269"/>
      <c r="M269"/>
      <c r="O269"/>
      <c r="P269"/>
      <c r="Q269"/>
      <c r="T269"/>
      <c r="U269"/>
      <c r="W269"/>
    </row>
    <row r="270" spans="3:23" x14ac:dyDescent="0.3">
      <c r="C270"/>
      <c r="D270"/>
      <c r="G270"/>
      <c r="M270"/>
      <c r="O270"/>
      <c r="P270"/>
      <c r="Q270"/>
      <c r="T270"/>
      <c r="U270"/>
      <c r="W270"/>
    </row>
    <row r="271" spans="3:23" x14ac:dyDescent="0.3">
      <c r="C271"/>
      <c r="D271"/>
      <c r="G271"/>
      <c r="M271"/>
      <c r="O271"/>
      <c r="P271"/>
      <c r="Q271"/>
      <c r="T271"/>
      <c r="U271"/>
      <c r="W271"/>
    </row>
    <row r="272" spans="3:23" x14ac:dyDescent="0.3">
      <c r="C272"/>
      <c r="D272"/>
      <c r="G272"/>
      <c r="M272"/>
      <c r="O272"/>
      <c r="P272"/>
      <c r="Q272"/>
      <c r="T272"/>
      <c r="U272"/>
      <c r="W272"/>
    </row>
    <row r="273" spans="3:23" x14ac:dyDescent="0.3">
      <c r="C273"/>
      <c r="D273"/>
      <c r="G273"/>
      <c r="M273"/>
      <c r="O273"/>
      <c r="P273"/>
      <c r="Q273"/>
      <c r="T273"/>
      <c r="U273"/>
      <c r="W273"/>
    </row>
    <row r="274" spans="3:23" x14ac:dyDescent="0.3">
      <c r="C274"/>
      <c r="D274"/>
      <c r="G274"/>
      <c r="M274"/>
      <c r="O274"/>
      <c r="P274"/>
      <c r="Q274"/>
      <c r="T274"/>
      <c r="U274"/>
      <c r="W274"/>
    </row>
    <row r="275" spans="3:23" x14ac:dyDescent="0.3">
      <c r="C275"/>
      <c r="D275"/>
      <c r="G275"/>
      <c r="M275"/>
      <c r="O275"/>
      <c r="P275"/>
      <c r="Q275"/>
      <c r="T275"/>
      <c r="U275"/>
      <c r="W275"/>
    </row>
    <row r="276" spans="3:23" x14ac:dyDescent="0.3">
      <c r="C276"/>
      <c r="D276"/>
      <c r="G276"/>
      <c r="M276"/>
      <c r="O276"/>
      <c r="P276"/>
      <c r="Q276"/>
      <c r="T276"/>
      <c r="U276"/>
      <c r="W276"/>
    </row>
    <row r="277" spans="3:23" x14ac:dyDescent="0.3">
      <c r="C277"/>
      <c r="D277"/>
      <c r="G277"/>
      <c r="M277"/>
      <c r="O277"/>
      <c r="P277"/>
      <c r="Q277"/>
      <c r="T277"/>
      <c r="U277"/>
      <c r="W277"/>
    </row>
    <row r="278" spans="3:23" x14ac:dyDescent="0.3">
      <c r="C278"/>
      <c r="D278"/>
      <c r="G278"/>
      <c r="M278"/>
      <c r="O278"/>
      <c r="P278"/>
      <c r="Q278"/>
      <c r="T278"/>
      <c r="U278"/>
      <c r="W278"/>
    </row>
    <row r="279" spans="3:23" x14ac:dyDescent="0.3">
      <c r="C279"/>
      <c r="D279"/>
      <c r="G279"/>
      <c r="M279"/>
      <c r="O279"/>
      <c r="P279"/>
      <c r="Q279"/>
      <c r="T279"/>
      <c r="U279"/>
      <c r="W279"/>
    </row>
    <row r="280" spans="3:23" x14ac:dyDescent="0.3">
      <c r="C280"/>
      <c r="D280"/>
      <c r="G280"/>
      <c r="M280"/>
      <c r="O280"/>
      <c r="P280"/>
      <c r="Q280"/>
      <c r="T280"/>
      <c r="U280"/>
      <c r="W280"/>
    </row>
    <row r="281" spans="3:23" x14ac:dyDescent="0.3">
      <c r="C281"/>
      <c r="D281"/>
      <c r="G281"/>
      <c r="M281"/>
      <c r="O281"/>
      <c r="P281"/>
      <c r="Q281"/>
      <c r="T281"/>
      <c r="U281"/>
      <c r="W281"/>
    </row>
    <row r="282" spans="3:23" x14ac:dyDescent="0.3">
      <c r="C282"/>
      <c r="D282"/>
      <c r="G282"/>
      <c r="M282"/>
      <c r="O282"/>
      <c r="P282"/>
      <c r="Q282"/>
      <c r="T282"/>
      <c r="U282"/>
      <c r="W282"/>
    </row>
    <row r="283" spans="3:23" x14ac:dyDescent="0.3">
      <c r="C283"/>
      <c r="D283"/>
      <c r="G283"/>
      <c r="M283"/>
      <c r="O283"/>
      <c r="P283"/>
      <c r="Q283"/>
      <c r="T283"/>
      <c r="U283"/>
      <c r="W283"/>
    </row>
    <row r="284" spans="3:23" x14ac:dyDescent="0.3">
      <c r="C284"/>
      <c r="D284"/>
      <c r="G284"/>
      <c r="M284"/>
      <c r="O284"/>
      <c r="P284"/>
      <c r="Q284"/>
      <c r="T284"/>
      <c r="U284"/>
      <c r="W284"/>
    </row>
    <row r="285" spans="3:23" x14ac:dyDescent="0.3">
      <c r="C285"/>
      <c r="D285"/>
      <c r="G285"/>
      <c r="M285"/>
      <c r="O285"/>
      <c r="P285"/>
      <c r="Q285"/>
      <c r="T285"/>
      <c r="U285"/>
      <c r="W285"/>
    </row>
    <row r="286" spans="3:23" x14ac:dyDescent="0.3">
      <c r="C286"/>
      <c r="D286"/>
      <c r="G286"/>
      <c r="M286"/>
      <c r="O286"/>
      <c r="P286"/>
      <c r="Q286"/>
      <c r="T286"/>
      <c r="U286"/>
      <c r="W286"/>
    </row>
    <row r="287" spans="3:23" x14ac:dyDescent="0.3">
      <c r="C287"/>
      <c r="D287"/>
      <c r="G287"/>
      <c r="M287"/>
      <c r="O287"/>
      <c r="P287"/>
      <c r="Q287"/>
      <c r="T287"/>
      <c r="U287"/>
      <c r="W287"/>
    </row>
    <row r="288" spans="3:23" x14ac:dyDescent="0.3">
      <c r="C288"/>
      <c r="D288"/>
      <c r="G288"/>
      <c r="M288"/>
      <c r="O288"/>
      <c r="P288"/>
      <c r="Q288"/>
      <c r="T288"/>
      <c r="U288"/>
      <c r="W288"/>
    </row>
    <row r="289" spans="3:23" x14ac:dyDescent="0.3">
      <c r="C289"/>
      <c r="D289"/>
      <c r="G289"/>
      <c r="M289"/>
      <c r="O289"/>
      <c r="P289"/>
      <c r="Q289"/>
      <c r="T289"/>
      <c r="U289"/>
      <c r="W289"/>
    </row>
    <row r="290" spans="3:23" x14ac:dyDescent="0.3">
      <c r="C290"/>
      <c r="D290"/>
      <c r="G290"/>
      <c r="M290"/>
      <c r="O290"/>
      <c r="P290"/>
      <c r="Q290"/>
      <c r="T290"/>
      <c r="U290"/>
      <c r="W290"/>
    </row>
    <row r="291" spans="3:23" x14ac:dyDescent="0.3">
      <c r="C291"/>
      <c r="D291"/>
      <c r="G291"/>
      <c r="M291"/>
      <c r="O291"/>
      <c r="P291"/>
      <c r="Q291"/>
      <c r="T291"/>
      <c r="U291"/>
      <c r="W291"/>
    </row>
    <row r="292" spans="3:23" x14ac:dyDescent="0.3">
      <c r="C292"/>
      <c r="D292"/>
      <c r="G292"/>
      <c r="M292"/>
      <c r="O292"/>
      <c r="P292"/>
      <c r="Q292"/>
      <c r="T292"/>
      <c r="U292"/>
      <c r="W292"/>
    </row>
    <row r="293" spans="3:23" x14ac:dyDescent="0.3">
      <c r="C293"/>
      <c r="D293"/>
      <c r="G293"/>
      <c r="M293"/>
      <c r="O293"/>
      <c r="P293"/>
      <c r="Q293"/>
      <c r="T293"/>
      <c r="U293"/>
      <c r="W293"/>
    </row>
    <row r="294" spans="3:23" x14ac:dyDescent="0.3">
      <c r="C294"/>
      <c r="D294"/>
      <c r="G294"/>
      <c r="M294"/>
      <c r="O294"/>
      <c r="P294"/>
      <c r="Q294"/>
      <c r="T294"/>
      <c r="U294"/>
      <c r="W294"/>
    </row>
    <row r="295" spans="3:23" x14ac:dyDescent="0.3">
      <c r="C295"/>
      <c r="D295"/>
      <c r="G295"/>
      <c r="M295"/>
      <c r="O295"/>
      <c r="P295"/>
      <c r="Q295"/>
      <c r="T295"/>
      <c r="U295"/>
      <c r="W295"/>
    </row>
    <row r="296" spans="3:23" x14ac:dyDescent="0.3">
      <c r="C296"/>
      <c r="D296"/>
      <c r="G296"/>
      <c r="M296"/>
      <c r="O296"/>
      <c r="P296"/>
      <c r="Q296"/>
      <c r="T296"/>
      <c r="U296"/>
      <c r="W296"/>
    </row>
    <row r="297" spans="3:23" x14ac:dyDescent="0.3">
      <c r="C297"/>
      <c r="D297"/>
      <c r="G297"/>
      <c r="M297"/>
      <c r="O297"/>
      <c r="P297"/>
      <c r="Q297"/>
      <c r="T297"/>
      <c r="U297"/>
      <c r="W297"/>
    </row>
    <row r="298" spans="3:23" x14ac:dyDescent="0.3">
      <c r="C298"/>
      <c r="D298"/>
      <c r="G298"/>
      <c r="M298"/>
      <c r="O298"/>
      <c r="P298"/>
      <c r="Q298"/>
      <c r="T298"/>
      <c r="U298"/>
      <c r="W298"/>
    </row>
    <row r="299" spans="3:23" x14ac:dyDescent="0.3">
      <c r="C299"/>
      <c r="D299"/>
      <c r="G299"/>
      <c r="M299"/>
      <c r="O299"/>
      <c r="P299"/>
      <c r="Q299"/>
      <c r="T299"/>
      <c r="U299"/>
      <c r="W299"/>
    </row>
    <row r="300" spans="3:23" x14ac:dyDescent="0.3">
      <c r="C300"/>
      <c r="D300"/>
      <c r="G300"/>
      <c r="M300"/>
      <c r="O300"/>
      <c r="P300"/>
      <c r="Q300"/>
      <c r="T300"/>
      <c r="U300"/>
      <c r="W300"/>
    </row>
    <row r="301" spans="3:23" x14ac:dyDescent="0.3">
      <c r="C301"/>
      <c r="D301"/>
      <c r="G301"/>
      <c r="M301"/>
      <c r="O301"/>
      <c r="P301"/>
      <c r="Q301"/>
      <c r="T301"/>
      <c r="U301"/>
      <c r="W301"/>
    </row>
    <row r="302" spans="3:23" x14ac:dyDescent="0.3">
      <c r="C302"/>
      <c r="D302"/>
      <c r="G302"/>
      <c r="M302"/>
      <c r="O302"/>
      <c r="P302"/>
      <c r="Q302"/>
      <c r="T302"/>
      <c r="U302"/>
      <c r="W302"/>
    </row>
    <row r="303" spans="3:23" x14ac:dyDescent="0.3">
      <c r="C303"/>
      <c r="D303"/>
      <c r="G303"/>
      <c r="M303"/>
      <c r="O303"/>
      <c r="P303"/>
      <c r="Q303"/>
      <c r="T303"/>
      <c r="U303"/>
      <c r="W303"/>
    </row>
    <row r="304" spans="3:23" x14ac:dyDescent="0.3">
      <c r="C304"/>
      <c r="D304"/>
      <c r="G304"/>
      <c r="M304"/>
      <c r="O304"/>
      <c r="P304"/>
      <c r="Q304"/>
      <c r="T304"/>
      <c r="U304"/>
      <c r="W304"/>
    </row>
    <row r="305" spans="3:23" x14ac:dyDescent="0.3">
      <c r="C305"/>
      <c r="D305"/>
      <c r="G305"/>
      <c r="M305"/>
      <c r="O305"/>
      <c r="P305"/>
      <c r="Q305"/>
      <c r="T305"/>
      <c r="U305"/>
      <c r="W305"/>
    </row>
    <row r="306" spans="3:23" x14ac:dyDescent="0.3">
      <c r="C306"/>
      <c r="D306"/>
      <c r="G306"/>
      <c r="M306"/>
      <c r="O306"/>
      <c r="P306"/>
      <c r="Q306"/>
      <c r="T306"/>
      <c r="U306"/>
      <c r="W306"/>
    </row>
    <row r="307" spans="3:23" x14ac:dyDescent="0.3">
      <c r="C307"/>
      <c r="D307"/>
      <c r="G307"/>
      <c r="M307"/>
      <c r="O307"/>
      <c r="P307"/>
      <c r="Q307"/>
      <c r="T307"/>
      <c r="U307"/>
      <c r="W307"/>
    </row>
    <row r="308" spans="3:23" x14ac:dyDescent="0.3">
      <c r="C308"/>
      <c r="D308"/>
      <c r="G308"/>
      <c r="M308"/>
      <c r="O308"/>
      <c r="P308"/>
      <c r="Q308"/>
      <c r="T308"/>
      <c r="U308"/>
      <c r="W308"/>
    </row>
    <row r="309" spans="3:23" x14ac:dyDescent="0.3">
      <c r="C309"/>
      <c r="D309"/>
      <c r="G309"/>
      <c r="M309"/>
      <c r="O309"/>
      <c r="P309"/>
      <c r="Q309"/>
      <c r="T309"/>
      <c r="U309"/>
      <c r="W309"/>
    </row>
    <row r="310" spans="3:23" x14ac:dyDescent="0.3">
      <c r="C310"/>
      <c r="D310"/>
      <c r="G310"/>
      <c r="M310"/>
      <c r="O310"/>
      <c r="P310"/>
      <c r="Q310"/>
      <c r="T310"/>
      <c r="U310"/>
      <c r="W310"/>
    </row>
    <row r="311" spans="3:23" x14ac:dyDescent="0.3">
      <c r="C311"/>
      <c r="D311"/>
      <c r="G311"/>
      <c r="M311"/>
      <c r="O311"/>
      <c r="P311"/>
      <c r="Q311"/>
      <c r="T311"/>
      <c r="U311"/>
      <c r="W311"/>
    </row>
    <row r="312" spans="3:23" x14ac:dyDescent="0.3">
      <c r="C312"/>
      <c r="D312"/>
      <c r="G312"/>
      <c r="M312"/>
      <c r="O312"/>
      <c r="P312"/>
      <c r="Q312"/>
      <c r="T312"/>
      <c r="U312"/>
      <c r="W312"/>
    </row>
    <row r="313" spans="3:23" x14ac:dyDescent="0.3">
      <c r="C313"/>
      <c r="D313"/>
      <c r="G313"/>
      <c r="M313"/>
      <c r="O313"/>
      <c r="P313"/>
      <c r="Q313"/>
      <c r="T313"/>
      <c r="U313"/>
      <c r="W313"/>
    </row>
    <row r="314" spans="3:23" x14ac:dyDescent="0.3">
      <c r="C314"/>
      <c r="D314"/>
      <c r="G314"/>
      <c r="M314"/>
      <c r="O314"/>
      <c r="P314"/>
      <c r="Q314"/>
      <c r="T314"/>
      <c r="U314"/>
      <c r="W314"/>
    </row>
    <row r="315" spans="3:23" x14ac:dyDescent="0.3">
      <c r="C315"/>
      <c r="D315"/>
      <c r="G315"/>
      <c r="M315"/>
      <c r="O315"/>
      <c r="P315"/>
      <c r="Q315"/>
      <c r="T315"/>
      <c r="U315"/>
      <c r="W315"/>
    </row>
    <row r="316" spans="3:23" x14ac:dyDescent="0.3">
      <c r="C316"/>
      <c r="D316"/>
      <c r="G316"/>
      <c r="M316"/>
      <c r="O316"/>
      <c r="P316"/>
      <c r="Q316"/>
      <c r="T316"/>
      <c r="U316"/>
      <c r="W316"/>
    </row>
    <row r="317" spans="3:23" x14ac:dyDescent="0.3">
      <c r="C317"/>
      <c r="D317"/>
      <c r="G317"/>
      <c r="M317"/>
      <c r="O317"/>
      <c r="P317"/>
      <c r="Q317"/>
      <c r="T317"/>
      <c r="U317"/>
      <c r="W317"/>
    </row>
    <row r="318" spans="3:23" x14ac:dyDescent="0.3">
      <c r="C318"/>
      <c r="D318"/>
      <c r="G318"/>
      <c r="M318"/>
      <c r="O318"/>
      <c r="P318"/>
      <c r="Q318"/>
      <c r="T318"/>
      <c r="U318"/>
      <c r="W318"/>
    </row>
    <row r="319" spans="3:23" x14ac:dyDescent="0.3">
      <c r="C319"/>
      <c r="D319"/>
      <c r="G319"/>
      <c r="M319"/>
      <c r="O319"/>
      <c r="P319"/>
      <c r="Q319"/>
      <c r="T319"/>
      <c r="U319"/>
      <c r="W319"/>
    </row>
    <row r="320" spans="3:23" x14ac:dyDescent="0.3">
      <c r="C320"/>
      <c r="D320"/>
      <c r="G320"/>
      <c r="M320"/>
      <c r="O320"/>
      <c r="P320"/>
      <c r="Q320"/>
      <c r="T320"/>
      <c r="U320"/>
      <c r="W320"/>
    </row>
    <row r="321" spans="3:23" x14ac:dyDescent="0.3">
      <c r="C321"/>
      <c r="D321"/>
      <c r="G321"/>
      <c r="M321"/>
      <c r="O321"/>
      <c r="P321"/>
      <c r="Q321"/>
      <c r="T321"/>
      <c r="U321"/>
      <c r="W321"/>
    </row>
    <row r="322" spans="3:23" x14ac:dyDescent="0.3">
      <c r="C322"/>
      <c r="D322"/>
      <c r="G322"/>
      <c r="M322"/>
      <c r="O322"/>
      <c r="P322"/>
      <c r="Q322"/>
      <c r="T322"/>
      <c r="U322"/>
      <c r="W322"/>
    </row>
    <row r="323" spans="3:23" x14ac:dyDescent="0.3">
      <c r="C323"/>
      <c r="D323"/>
      <c r="G323"/>
      <c r="M323"/>
      <c r="O323"/>
      <c r="P323"/>
      <c r="Q323"/>
      <c r="T323"/>
      <c r="U323"/>
      <c r="W323"/>
    </row>
  </sheetData>
  <mergeCells count="3">
    <mergeCell ref="C1:G1"/>
    <mergeCell ref="H1:O1"/>
    <mergeCell ref="P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array_results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noahm</cp:lastModifiedBy>
  <dcterms:created xsi:type="dcterms:W3CDTF">2023-09-07T04:43:28Z</dcterms:created>
  <dcterms:modified xsi:type="dcterms:W3CDTF">2023-09-07T05:41:34Z</dcterms:modified>
</cp:coreProperties>
</file>