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oam\לימודים\הנדסת תעשייה וניהול\פרויקט גמר\קבצים חדשים לבדיקות\"/>
    </mc:Choice>
  </mc:AlternateContent>
  <xr:revisionPtr revIDLastSave="0" documentId="13_ncr:1_{75102941-CAA4-4ED0-A4FF-AD648782C1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definedNames>
    <definedName name="_xlnm.Print_Area" localSheetId="0">גיליון1!$A$1:$M$169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5" i="1" l="1"/>
  <c r="E165" i="1"/>
  <c r="D165" i="1"/>
  <c r="G164" i="1"/>
  <c r="G163" i="1"/>
  <c r="F157" i="1"/>
  <c r="E157" i="1"/>
  <c r="D157" i="1"/>
  <c r="G156" i="1"/>
  <c r="G155" i="1"/>
  <c r="G157" i="1" l="1"/>
  <c r="B157" i="1"/>
  <c r="G165" i="1"/>
  <c r="B165" i="1"/>
  <c r="G136" i="1"/>
  <c r="G94" i="1" l="1"/>
  <c r="E95" i="1" l="1"/>
  <c r="F95" i="1"/>
  <c r="D95" i="1"/>
  <c r="G119" i="1" l="1"/>
  <c r="G140" i="1"/>
  <c r="G148" i="1"/>
  <c r="G128" i="1"/>
  <c r="E112" i="1" l="1"/>
  <c r="F112" i="1"/>
  <c r="D112" i="1"/>
  <c r="G110" i="1"/>
  <c r="G112" i="1" s="1"/>
  <c r="E149" i="1" l="1"/>
  <c r="F149" i="1"/>
  <c r="D149" i="1"/>
  <c r="E141" i="1"/>
  <c r="F141" i="1"/>
  <c r="D141" i="1"/>
  <c r="E129" i="1"/>
  <c r="F129" i="1"/>
  <c r="D129" i="1"/>
  <c r="E120" i="1"/>
  <c r="F120" i="1"/>
  <c r="D120" i="1"/>
  <c r="G138" i="1" l="1"/>
  <c r="G3" i="1" l="1"/>
  <c r="D103" i="1" l="1"/>
  <c r="E103" i="1"/>
  <c r="F103" i="1"/>
  <c r="D86" i="1"/>
  <c r="E86" i="1"/>
  <c r="F86" i="1"/>
  <c r="G71" i="1"/>
  <c r="G53" i="1"/>
  <c r="B120" i="1" l="1"/>
  <c r="B103" i="1"/>
  <c r="B86" i="1"/>
  <c r="B112" i="1"/>
  <c r="G69" i="1" l="1"/>
  <c r="D57" i="1" l="1"/>
  <c r="E57" i="1"/>
  <c r="F57" i="1"/>
  <c r="D43" i="1"/>
  <c r="G147" i="1" l="1"/>
  <c r="G146" i="1"/>
  <c r="G118" i="1"/>
  <c r="G127" i="1"/>
  <c r="G126" i="1"/>
  <c r="G125" i="1"/>
  <c r="G117" i="1"/>
  <c r="G102" i="1"/>
  <c r="G101" i="1"/>
  <c r="G100" i="1"/>
  <c r="G91" i="1"/>
  <c r="G93" i="1"/>
  <c r="G92" i="1"/>
  <c r="G85" i="1"/>
  <c r="G81" i="1"/>
  <c r="G80" i="1"/>
  <c r="G79" i="1"/>
  <c r="G73" i="1"/>
  <c r="G70" i="1"/>
  <c r="G68" i="1"/>
  <c r="G67" i="1"/>
  <c r="G65" i="1"/>
  <c r="G64" i="1"/>
  <c r="G56" i="1"/>
  <c r="G55" i="1"/>
  <c r="G54" i="1"/>
  <c r="G52" i="1"/>
  <c r="G50" i="1"/>
  <c r="G49" i="1"/>
  <c r="G42" i="1"/>
  <c r="G41" i="1"/>
  <c r="G40" i="1"/>
  <c r="G39" i="1"/>
  <c r="G38" i="1"/>
  <c r="G37" i="1"/>
  <c r="G36" i="1"/>
  <c r="G35" i="1"/>
  <c r="G48" i="1"/>
  <c r="G27" i="1"/>
  <c r="G26" i="1"/>
  <c r="G24" i="1"/>
  <c r="G23" i="1"/>
  <c r="G22" i="1"/>
  <c r="G20" i="1"/>
  <c r="G14" i="1"/>
  <c r="G13" i="1"/>
  <c r="G12" i="1"/>
  <c r="G11" i="1"/>
  <c r="G10" i="1"/>
  <c r="G9" i="1"/>
  <c r="G141" i="1" l="1"/>
  <c r="G95" i="1"/>
  <c r="Q8" i="1" s="1"/>
  <c r="G149" i="1"/>
  <c r="G129" i="1"/>
  <c r="G120" i="1"/>
  <c r="G103" i="1"/>
  <c r="G86" i="1"/>
  <c r="G57" i="1"/>
  <c r="G43" i="1"/>
  <c r="G15" i="1"/>
  <c r="G28" i="1"/>
  <c r="G74" i="1"/>
  <c r="F74" i="1"/>
  <c r="E74" i="1"/>
  <c r="D74" i="1"/>
  <c r="F43" i="1"/>
  <c r="E43" i="1"/>
  <c r="F28" i="1"/>
  <c r="E28" i="1"/>
  <c r="D28" i="1"/>
  <c r="F15" i="1"/>
  <c r="E15" i="1"/>
  <c r="D15" i="1"/>
  <c r="Q7" i="1" l="1"/>
  <c r="Q6" i="1"/>
  <c r="B149" i="1"/>
  <c r="B28" i="1"/>
  <c r="B15" i="1"/>
  <c r="B43" i="1"/>
  <c r="B57" i="1"/>
  <c r="B74" i="1"/>
  <c r="B129" i="1"/>
  <c r="B141" i="1"/>
  <c r="B95" i="1" l="1"/>
</calcChain>
</file>

<file path=xl/sharedStrings.xml><?xml version="1.0" encoding="utf-8"?>
<sst xmlns="http://schemas.openxmlformats.org/spreadsheetml/2006/main" count="387" uniqueCount="97">
  <si>
    <t>שנה א'</t>
  </si>
  <si>
    <t>סמסטר א'</t>
  </si>
  <si>
    <t>פרטי הקורס</t>
  </si>
  <si>
    <t>דרישות קדם</t>
  </si>
  <si>
    <t>דרישות מקבילות</t>
  </si>
  <si>
    <t>קוד</t>
  </si>
  <si>
    <t>שם הקורס</t>
  </si>
  <si>
    <t>ה</t>
  </si>
  <si>
    <t>ת</t>
  </si>
  <si>
    <t>מ</t>
  </si>
  <si>
    <t>נ"ז</t>
  </si>
  <si>
    <t>פטור מקורסי הכנה במתמטיקה</t>
  </si>
  <si>
    <t>חדו"א 1</t>
  </si>
  <si>
    <t>אלגברה לינארית</t>
  </si>
  <si>
    <t>יסודות התכנות</t>
  </si>
  <si>
    <t>מבוא להנדסת תעשייה וניהול</t>
  </si>
  <si>
    <t>סה"כ ש"ש</t>
  </si>
  <si>
    <t>סמסטר ב'</t>
  </si>
  <si>
    <t>חדו"א 2</t>
  </si>
  <si>
    <t>פיסיקה 1 - מכניקה</t>
  </si>
  <si>
    <t>התנהגות ארגונית</t>
  </si>
  <si>
    <t>הסתברות</t>
  </si>
  <si>
    <t>מתמטיקה בדידה</t>
  </si>
  <si>
    <t>תכנות מונחה עצמים</t>
  </si>
  <si>
    <t xml:space="preserve">מתמטיקה בדידה </t>
  </si>
  <si>
    <t>שנה ב'</t>
  </si>
  <si>
    <t>יישומים מתקדמים באקסל</t>
  </si>
  <si>
    <t>מבוא לכלכלה</t>
  </si>
  <si>
    <t>סטטיסטיקה יישומית</t>
  </si>
  <si>
    <t>הנדסת שיטות</t>
  </si>
  <si>
    <t>חקר ביצועים 1</t>
  </si>
  <si>
    <t>מבוא למערכות מידע</t>
  </si>
  <si>
    <t>תכנות בסביבת אינטרנט</t>
  </si>
  <si>
    <t>כלכלה הנדסית</t>
  </si>
  <si>
    <t>תכנון פיקוח על היצור 1</t>
  </si>
  <si>
    <t>חקר ביצועים 2</t>
  </si>
  <si>
    <t>מערכות יצור ממוחשבות</t>
  </si>
  <si>
    <t>מסדי נתונים</t>
  </si>
  <si>
    <t>הנדסת אנוש</t>
  </si>
  <si>
    <t>חשבונאות תמחיר והמחרה</t>
  </si>
  <si>
    <t>שנה ג'</t>
  </si>
  <si>
    <t>ניהול פרויקטים</t>
  </si>
  <si>
    <t>ניתוח ותכנון מערכות מידע א'</t>
  </si>
  <si>
    <t>תכנון ופיקוח על היצור 2</t>
  </si>
  <si>
    <t>סטטיסטיקה  יישומית</t>
  </si>
  <si>
    <t>תכנון ופיקוח על היצור 1</t>
  </si>
  <si>
    <t>תהליכים וטכנולוגיות יצור - מעבדה</t>
  </si>
  <si>
    <t>מערכות יצור ממחושבות</t>
  </si>
  <si>
    <t>אופטימיזציה הנדסית</t>
  </si>
  <si>
    <t>סימולציה ספרתית תעשייתית</t>
  </si>
  <si>
    <t>ניהול ושיפור איכות</t>
  </si>
  <si>
    <t>שיווק, פרסום ומכירות</t>
  </si>
  <si>
    <t>תכנון ניסויים סטטיסטיים</t>
  </si>
  <si>
    <t>ניהול משאבי ארגון - ERP</t>
  </si>
  <si>
    <t>בינה עסקית</t>
  </si>
  <si>
    <t>מתודולוגיה למצוינות ארגונית</t>
  </si>
  <si>
    <t>ניתוח ותכנון מערכות מידע ב'</t>
  </si>
  <si>
    <t>סייבר ואבטחת מידע</t>
  </si>
  <si>
    <t>כריית ידע ולמידת מכונה</t>
  </si>
  <si>
    <t>שנה ד'</t>
  </si>
  <si>
    <t>כתיבה מדעית וטכנית בפרויקט</t>
  </si>
  <si>
    <t>טכנולוגיות אינטרנט מתקדמות</t>
  </si>
  <si>
    <t>אינטגרציה הנדסית ניהולית</t>
  </si>
  <si>
    <t>עזריאלי - מכללה אקדמית להנדסה ירושלים שומרת לעצמה את הזכות להכניס שינויים בכל הכללים לרבות תנאי הקבלה, התקנות, תאריכי הלימוד ותוכניות הלימודים, מבלי למסור על כך הודעות אישיות לנוגעים בדבר.</t>
  </si>
  <si>
    <t>ניהול מערכות ענן</t>
  </si>
  <si>
    <t>הנדסת איכות בתוכנה</t>
  </si>
  <si>
    <t>שיווק ופרסום באינטרנט</t>
  </si>
  <si>
    <t>ניהול ופיקוח על היצור 2</t>
  </si>
  <si>
    <t>פיתוח מנשקי אדם מחשב</t>
  </si>
  <si>
    <t>להתמחות בהנדסת מערכות מידע</t>
  </si>
  <si>
    <t>נושאים מתקדמים בניהול התפעול</t>
  </si>
  <si>
    <t>כלים מתמטיים</t>
  </si>
  <si>
    <t xml:space="preserve">סמסטר א' </t>
  </si>
  <si>
    <t>פיסיקה 2 - חשמל ומגנטיות</t>
  </si>
  <si>
    <t>Industry 4</t>
  </si>
  <si>
    <t>תכן מפעלים וארגוני שירות</t>
  </si>
  <si>
    <t>סמינר מחלקתי</t>
  </si>
  <si>
    <t>כל הסטודנטים במחלקה נדרשים להגיע במשך כל לימודיהם לקורס מחלקתי שיתקיים במהלך שנת הלימודים במועדים שיעודכנו מראש, קורס זה הוא תנאי קדם לרישום לפרויקט הגמר</t>
  </si>
  <si>
    <t>כלכלה התנהגותית ותמריצים כספיים</t>
  </si>
  <si>
    <t>מצוינות תפעולית מבוססת נתונים</t>
  </si>
  <si>
    <t>פרויקט גמר בהנדסת ניהול ותפעול (שנתי)</t>
  </si>
  <si>
    <t>פרויקט גמר בהנדסת מערכות מידע (שנתי)</t>
  </si>
  <si>
    <t>פרויקט גמר בהנדסת מערכות מידע</t>
  </si>
  <si>
    <t>פרויקט גמר בהנדסת ניהול ותפעול</t>
  </si>
  <si>
    <t>השלמת כל חובות הלימוד עד סוף שנה ג'          או עד 3 קורסים חסרים משנים א'-ג' (כולל) כאשר בין שלושת הקורסים יכול להופיע רק קורס ליבה אחד (מפורטים בסוף תוכנית הלימודים)</t>
  </si>
  <si>
    <t xml:space="preserve">קורסי ליבה (מיועד לרישום לפ.גמר) - מבוא להנדסת תעשייה וניהול, הנדסת שיטות, מודלים דטרמיניסטיים, מודלים סטוכסטיים, ניהול פרויקטים, תכנון וניתוח מערכות מידע א', תכנון וניתוח מערכות מידע ב' , מבוא למערכות מידע, מסדי נתונים, סימולציה ספרתית תעשייתית, תכנון ופיקוח על הייצור 1, תכנון ופיקוח על הייצור 2, ERP ותכנון ניסויים סטטיסטיים.
</t>
  </si>
  <si>
    <t>מבוא לשרטוט הנדסי - מעבדה</t>
  </si>
  <si>
    <t>Logistics And Supply Chains</t>
  </si>
  <si>
    <t>להתמחות במדע נתונים בניהול ותפעול</t>
  </si>
  <si>
    <t>מציאות רבודה בניהול ותפעול</t>
  </si>
  <si>
    <t>מערכות מידע</t>
  </si>
  <si>
    <t>ניהול התפעול</t>
  </si>
  <si>
    <t>קורסי בחירה - להתמחות במדע נתונים בניהול ותפעול</t>
  </si>
  <si>
    <t>קורסי בחירה - להתמחות בהנדסת מערכות מידע</t>
  </si>
  <si>
    <t xml:space="preserve">בחירה </t>
  </si>
  <si>
    <t>* לקורס 92085 ניתן להירשם החל משנה ב, יש להירשם לקורס החל מסמסטר א</t>
  </si>
  <si>
    <t>עבודת מחקר שנתית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</si>
</sst>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rial"/>
      <family val="2"/>
      <charset val="177"/>
      <scheme val="minor"/>
    </font>
    <font>
      <b/>
      <sz val="12"/>
      <color theme="1"/>
      <name val="David"/>
      <family val="2"/>
      <charset val="177"/>
    </font>
    <font>
      <sz val="12"/>
      <color theme="1"/>
      <name val="David"/>
      <family val="2"/>
      <charset val="177"/>
    </font>
    <font>
      <sz val="12"/>
      <color theme="1"/>
      <name val="Arial"/>
      <family val="2"/>
      <charset val="177"/>
      <scheme val="minor"/>
    </font>
    <font>
      <b/>
      <sz val="10"/>
      <color theme="1"/>
      <name val="David"/>
      <family val="2"/>
    </font>
    <font>
      <sz val="10"/>
      <color theme="1"/>
      <name val="David"/>
      <family val="2"/>
      <charset val="177"/>
    </font>
    <font>
      <sz val="10"/>
      <color theme="1"/>
      <name val="Arial"/>
      <family val="2"/>
      <charset val="177"/>
      <scheme val="minor"/>
    </font>
    <font>
      <b/>
      <sz val="10"/>
      <color theme="1"/>
      <name val="David"/>
      <family val="2"/>
      <charset val="177"/>
    </font>
    <font>
      <sz val="10"/>
      <name val="David"/>
      <family val="2"/>
      <charset val="177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sz val="10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 readingOrder="2"/>
    </xf>
    <xf numFmtId="0" fontId="5" fillId="0" borderId="29" xfId="0" applyFont="1" applyBorder="1" applyAlignment="1">
      <alignment horizontal="center" vertical="center" wrapText="1"/>
    </xf>
    <xf numFmtId="164" fontId="5" fillId="0" borderId="33" xfId="0" applyNumberFormat="1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164" fontId="7" fillId="2" borderId="33" xfId="0" applyNumberFormat="1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 readingOrder="2"/>
    </xf>
    <xf numFmtId="0" fontId="5" fillId="0" borderId="2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164" fontId="5" fillId="0" borderId="30" xfId="0" applyNumberFormat="1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4" fontId="5" fillId="0" borderId="19" xfId="0" applyNumberFormat="1" applyFont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164" fontId="8" fillId="3" borderId="16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 readingOrder="2"/>
    </xf>
    <xf numFmtId="0" fontId="5" fillId="0" borderId="42" xfId="0" applyFont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/>
    <xf numFmtId="164" fontId="5" fillId="0" borderId="0" xfId="0" applyNumberFormat="1" applyFont="1"/>
    <xf numFmtId="164" fontId="6" fillId="0" borderId="0" xfId="0" applyNumberFormat="1" applyFont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164" fontId="5" fillId="0" borderId="43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164" fontId="5" fillId="0" borderId="50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9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 readingOrder="2"/>
    </xf>
    <xf numFmtId="0" fontId="11" fillId="0" borderId="0" xfId="0" applyFont="1" applyAlignment="1">
      <alignment horizontal="right" readingOrder="2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wrapText="1"/>
    </xf>
    <xf numFmtId="0" fontId="7" fillId="2" borderId="39" xfId="0" applyFont="1" applyFill="1" applyBorder="1" applyAlignment="1">
      <alignment horizontal="center" wrapText="1"/>
    </xf>
    <xf numFmtId="0" fontId="7" fillId="2" borderId="40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wrapText="1"/>
    </xf>
    <xf numFmtId="0" fontId="7" fillId="2" borderId="28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4" fontId="5" fillId="0" borderId="19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28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164" fontId="8" fillId="3" borderId="16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wrapText="1"/>
    </xf>
    <xf numFmtId="0" fontId="4" fillId="2" borderId="39" xfId="0" applyFont="1" applyFill="1" applyBorder="1" applyAlignment="1">
      <alignment horizontal="center" wrapText="1"/>
    </xf>
    <xf numFmtId="0" fontId="4" fillId="2" borderId="40" xfId="0" applyFont="1" applyFill="1" applyBorder="1" applyAlignment="1">
      <alignment horizont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 wrapText="1" readingOrder="2"/>
    </xf>
    <xf numFmtId="0" fontId="4" fillId="2" borderId="8" xfId="0" applyFont="1" applyFill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164" fontId="5" fillId="0" borderId="27" xfId="0" applyNumberFormat="1" applyFont="1" applyBorder="1" applyAlignment="1">
      <alignment horizontal="center" vertical="center" wrapText="1"/>
    </xf>
    <xf numFmtId="164" fontId="5" fillId="0" borderId="36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9"/>
  <sheetViews>
    <sheetView rightToLeft="1" tabSelected="1" topLeftCell="A60" zoomScaleNormal="100" zoomScaleSheetLayoutView="100" workbookViewId="0">
      <selection activeCell="B84" sqref="B84:J84"/>
    </sheetView>
  </sheetViews>
  <sheetFormatPr defaultRowHeight="12.75" x14ac:dyDescent="0.2"/>
  <cols>
    <col min="1" max="1" width="9" style="39"/>
    <col min="2" max="3" width="9.875" style="39" customWidth="1"/>
    <col min="4" max="8" width="9" style="39"/>
    <col min="9" max="10" width="9.875" style="39" customWidth="1"/>
    <col min="11" max="11" width="9" style="39"/>
    <col min="12" max="13" width="9.875" style="39" customWidth="1"/>
    <col min="14" max="15" width="9" style="39"/>
    <col min="16" max="16" width="9.5" style="39" bestFit="1" customWidth="1"/>
    <col min="17" max="16384" width="9" style="39"/>
  </cols>
  <sheetData>
    <row r="1" spans="1:20" s="4" customFormat="1" ht="15" x14ac:dyDescent="0.2">
      <c r="A1" s="122" t="s">
        <v>2</v>
      </c>
      <c r="B1" s="123"/>
      <c r="C1" s="123"/>
      <c r="D1" s="123"/>
      <c r="E1" s="123"/>
      <c r="F1" s="123"/>
      <c r="G1" s="124"/>
      <c r="H1" s="122" t="s">
        <v>3</v>
      </c>
      <c r="I1" s="123"/>
      <c r="J1" s="146"/>
      <c r="K1" s="145" t="s">
        <v>4</v>
      </c>
      <c r="L1" s="123"/>
      <c r="M1" s="124"/>
    </row>
    <row r="2" spans="1:20" ht="13.5" thickBot="1" x14ac:dyDescent="0.25">
      <c r="A2" s="27" t="s">
        <v>5</v>
      </c>
      <c r="B2" s="164" t="s">
        <v>6</v>
      </c>
      <c r="C2" s="165"/>
      <c r="D2" s="60" t="s">
        <v>7</v>
      </c>
      <c r="E2" s="60" t="s">
        <v>8</v>
      </c>
      <c r="F2" s="60" t="s">
        <v>9</v>
      </c>
      <c r="G2" s="95" t="s">
        <v>10</v>
      </c>
      <c r="H2" s="58" t="s">
        <v>5</v>
      </c>
      <c r="I2" s="130" t="s">
        <v>6</v>
      </c>
      <c r="J2" s="130"/>
      <c r="K2" s="60" t="s">
        <v>5</v>
      </c>
      <c r="L2" s="130" t="s">
        <v>6</v>
      </c>
      <c r="M2" s="131"/>
      <c r="P2" s="87"/>
    </row>
    <row r="3" spans="1:20" s="4" customFormat="1" ht="31.5" customHeight="1" thickBot="1" x14ac:dyDescent="0.25">
      <c r="A3" s="9">
        <v>30553</v>
      </c>
      <c r="B3" s="109" t="s">
        <v>76</v>
      </c>
      <c r="C3" s="110"/>
      <c r="D3" s="49">
        <v>1</v>
      </c>
      <c r="E3" s="49"/>
      <c r="F3" s="49"/>
      <c r="G3" s="96">
        <f>(0*D3)+(0*E3)+(F3*0)</f>
        <v>0</v>
      </c>
      <c r="H3" s="166" t="s">
        <v>77</v>
      </c>
      <c r="I3" s="167"/>
      <c r="J3" s="167"/>
      <c r="K3" s="167"/>
      <c r="L3" s="167"/>
      <c r="M3" s="111"/>
      <c r="P3" s="5"/>
      <c r="T3" s="5"/>
    </row>
    <row r="4" spans="1:20" s="4" customFormat="1" ht="15.75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P4" s="5"/>
    </row>
    <row r="5" spans="1:20" s="4" customFormat="1" ht="15.75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P5" s="5"/>
    </row>
    <row r="6" spans="1:20" s="4" customFormat="1" ht="16.5" thickBot="1" x14ac:dyDescent="0.3">
      <c r="A6" s="1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P6" s="5"/>
      <c r="Q6" s="5">
        <f>G15+G28+G43+G57+G74+G86+G112+4</f>
        <v>132</v>
      </c>
      <c r="T6" s="5"/>
    </row>
    <row r="7" spans="1:20" s="88" customFormat="1" x14ac:dyDescent="0.2">
      <c r="A7" s="171" t="s">
        <v>2</v>
      </c>
      <c r="B7" s="172"/>
      <c r="C7" s="172"/>
      <c r="D7" s="172"/>
      <c r="E7" s="172"/>
      <c r="F7" s="172"/>
      <c r="G7" s="173"/>
      <c r="H7" s="171" t="s">
        <v>3</v>
      </c>
      <c r="I7" s="172"/>
      <c r="J7" s="172"/>
      <c r="K7" s="172" t="s">
        <v>4</v>
      </c>
      <c r="L7" s="172"/>
      <c r="M7" s="173"/>
      <c r="P7" s="89" t="s">
        <v>90</v>
      </c>
      <c r="Q7" s="105">
        <f>G103+G129+G149</f>
        <v>29</v>
      </c>
    </row>
    <row r="8" spans="1:20" s="88" customFormat="1" ht="13.5" thickBot="1" x14ac:dyDescent="0.25">
      <c r="A8" s="6" t="s">
        <v>5</v>
      </c>
      <c r="B8" s="175" t="s">
        <v>6</v>
      </c>
      <c r="C8" s="176"/>
      <c r="D8" s="72" t="s">
        <v>7</v>
      </c>
      <c r="E8" s="72" t="s">
        <v>8</v>
      </c>
      <c r="F8" s="72" t="s">
        <v>9</v>
      </c>
      <c r="G8" s="73" t="s">
        <v>10</v>
      </c>
      <c r="H8" s="7" t="s">
        <v>5</v>
      </c>
      <c r="I8" s="194" t="s">
        <v>6</v>
      </c>
      <c r="J8" s="194"/>
      <c r="K8" s="74" t="s">
        <v>5</v>
      </c>
      <c r="L8" s="194" t="s">
        <v>6</v>
      </c>
      <c r="M8" s="244"/>
      <c r="P8" s="88" t="s">
        <v>91</v>
      </c>
      <c r="Q8" s="90">
        <f>G95+G120+G141</f>
        <v>29</v>
      </c>
    </row>
    <row r="9" spans="1:20" ht="13.5" thickBot="1" x14ac:dyDescent="0.25">
      <c r="A9" s="47">
        <v>96039</v>
      </c>
      <c r="B9" s="136" t="s">
        <v>71</v>
      </c>
      <c r="C9" s="137"/>
      <c r="D9" s="44">
        <v>2</v>
      </c>
      <c r="E9" s="44"/>
      <c r="F9" s="44"/>
      <c r="G9" s="75">
        <f t="shared" ref="G9:G14" si="0">D9+(0.5*E9)+(0.5*F9)</f>
        <v>2</v>
      </c>
      <c r="H9" s="82"/>
      <c r="I9" s="136" t="s">
        <v>11</v>
      </c>
      <c r="J9" s="137"/>
      <c r="K9" s="44"/>
      <c r="L9" s="136"/>
      <c r="M9" s="203"/>
      <c r="P9" s="39" t="s">
        <v>94</v>
      </c>
      <c r="Q9" s="39">
        <v>3</v>
      </c>
      <c r="T9" s="87"/>
    </row>
    <row r="10" spans="1:20" ht="13.5" thickBot="1" x14ac:dyDescent="0.25">
      <c r="A10" s="9">
        <v>30105</v>
      </c>
      <c r="B10" s="109" t="s">
        <v>12</v>
      </c>
      <c r="C10" s="110"/>
      <c r="D10" s="49">
        <v>4</v>
      </c>
      <c r="E10" s="49">
        <v>2</v>
      </c>
      <c r="F10" s="49"/>
      <c r="G10" s="10">
        <f t="shared" si="0"/>
        <v>5</v>
      </c>
      <c r="H10" s="94"/>
      <c r="I10" s="109" t="s">
        <v>11</v>
      </c>
      <c r="J10" s="110"/>
      <c r="K10" s="49">
        <v>96039</v>
      </c>
      <c r="L10" s="109" t="s">
        <v>71</v>
      </c>
      <c r="M10" s="111"/>
      <c r="T10" s="87"/>
    </row>
    <row r="11" spans="1:20" ht="13.5" thickBot="1" x14ac:dyDescent="0.25">
      <c r="A11" s="92">
        <v>96004</v>
      </c>
      <c r="B11" s="235" t="s">
        <v>13</v>
      </c>
      <c r="C11" s="236"/>
      <c r="D11" s="83">
        <v>4</v>
      </c>
      <c r="E11" s="83">
        <v>2</v>
      </c>
      <c r="F11" s="83"/>
      <c r="G11" s="93">
        <f t="shared" si="0"/>
        <v>5</v>
      </c>
      <c r="H11" s="8"/>
      <c r="I11" s="209" t="s">
        <v>11</v>
      </c>
      <c r="J11" s="209"/>
      <c r="K11" s="8">
        <v>96039</v>
      </c>
      <c r="L11" s="209" t="s">
        <v>71</v>
      </c>
      <c r="M11" s="243"/>
    </row>
    <row r="12" spans="1:20" ht="13.5" thickBot="1" x14ac:dyDescent="0.25">
      <c r="A12" s="9">
        <v>30015</v>
      </c>
      <c r="B12" s="109" t="s">
        <v>14</v>
      </c>
      <c r="C12" s="110"/>
      <c r="D12" s="49">
        <v>3</v>
      </c>
      <c r="E12" s="49">
        <v>2</v>
      </c>
      <c r="F12" s="49">
        <v>1</v>
      </c>
      <c r="G12" s="10">
        <f t="shared" si="0"/>
        <v>4.5</v>
      </c>
      <c r="H12" s="46"/>
      <c r="I12" s="142"/>
      <c r="J12" s="142"/>
      <c r="K12" s="49"/>
      <c r="L12" s="142"/>
      <c r="M12" s="229"/>
    </row>
    <row r="13" spans="1:20" ht="27" customHeight="1" thickBot="1" x14ac:dyDescent="0.25">
      <c r="A13" s="47">
        <v>30020</v>
      </c>
      <c r="B13" s="136" t="s">
        <v>15</v>
      </c>
      <c r="C13" s="137"/>
      <c r="D13" s="44">
        <v>3</v>
      </c>
      <c r="E13" s="44">
        <v>1</v>
      </c>
      <c r="F13" s="44"/>
      <c r="G13" s="75">
        <f t="shared" si="0"/>
        <v>3.5</v>
      </c>
      <c r="H13" s="51"/>
      <c r="I13" s="136"/>
      <c r="J13" s="137"/>
      <c r="K13" s="44"/>
      <c r="L13" s="136"/>
      <c r="M13" s="203"/>
    </row>
    <row r="14" spans="1:20" ht="13.5" thickBot="1" x14ac:dyDescent="0.25">
      <c r="A14" s="9">
        <v>96022</v>
      </c>
      <c r="B14" s="109" t="s">
        <v>86</v>
      </c>
      <c r="C14" s="110"/>
      <c r="D14" s="49">
        <v>2</v>
      </c>
      <c r="E14" s="49"/>
      <c r="F14" s="49"/>
      <c r="G14" s="10">
        <f t="shared" si="0"/>
        <v>2</v>
      </c>
      <c r="H14" s="46"/>
      <c r="I14" s="142"/>
      <c r="J14" s="142"/>
      <c r="K14" s="49"/>
      <c r="L14" s="109"/>
      <c r="M14" s="178"/>
    </row>
    <row r="15" spans="1:20" s="88" customFormat="1" ht="13.5" thickBot="1" x14ac:dyDescent="0.25">
      <c r="A15" s="11" t="s">
        <v>16</v>
      </c>
      <c r="B15" s="112">
        <f>SUM(D15:F15)</f>
        <v>26</v>
      </c>
      <c r="C15" s="113"/>
      <c r="D15" s="80">
        <f>SUM(D9:D14)</f>
        <v>18</v>
      </c>
      <c r="E15" s="80">
        <f>SUM(E9:E14)</f>
        <v>7</v>
      </c>
      <c r="F15" s="80">
        <f>SUM(F9:F14)</f>
        <v>1</v>
      </c>
      <c r="G15" s="12">
        <f>SUM(G9:G14)</f>
        <v>22</v>
      </c>
      <c r="H15" s="13"/>
      <c r="I15" s="183"/>
      <c r="J15" s="183"/>
      <c r="K15" s="66"/>
      <c r="L15" s="183"/>
      <c r="M15" s="184"/>
    </row>
    <row r="16" spans="1:20" x14ac:dyDescent="0.2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</row>
    <row r="17" spans="1:13" s="4" customFormat="1" ht="16.5" thickBot="1" x14ac:dyDescent="0.3">
      <c r="A17" s="1" t="s">
        <v>17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s="88" customFormat="1" x14ac:dyDescent="0.2">
      <c r="A18" s="171" t="s">
        <v>2</v>
      </c>
      <c r="B18" s="172"/>
      <c r="C18" s="172"/>
      <c r="D18" s="172"/>
      <c r="E18" s="172"/>
      <c r="F18" s="172"/>
      <c r="G18" s="173"/>
      <c r="H18" s="174" t="s">
        <v>3</v>
      </c>
      <c r="I18" s="172"/>
      <c r="J18" s="172"/>
      <c r="K18" s="172" t="s">
        <v>4</v>
      </c>
      <c r="L18" s="172"/>
      <c r="M18" s="173"/>
    </row>
    <row r="19" spans="1:13" s="88" customFormat="1" ht="13.5" thickBot="1" x14ac:dyDescent="0.25">
      <c r="A19" s="6" t="s">
        <v>5</v>
      </c>
      <c r="B19" s="175" t="s">
        <v>6</v>
      </c>
      <c r="C19" s="176"/>
      <c r="D19" s="72" t="s">
        <v>7</v>
      </c>
      <c r="E19" s="72" t="s">
        <v>8</v>
      </c>
      <c r="F19" s="72" t="s">
        <v>9</v>
      </c>
      <c r="G19" s="73" t="s">
        <v>10</v>
      </c>
      <c r="H19" s="71" t="s">
        <v>5</v>
      </c>
      <c r="I19" s="177" t="s">
        <v>6</v>
      </c>
      <c r="J19" s="177"/>
      <c r="K19" s="72" t="s">
        <v>5</v>
      </c>
      <c r="L19" s="177" t="s">
        <v>6</v>
      </c>
      <c r="M19" s="218"/>
    </row>
    <row r="20" spans="1:13" x14ac:dyDescent="0.2">
      <c r="A20" s="168">
        <v>30106</v>
      </c>
      <c r="B20" s="158" t="s">
        <v>18</v>
      </c>
      <c r="C20" s="158"/>
      <c r="D20" s="158">
        <v>3</v>
      </c>
      <c r="E20" s="158">
        <v>2</v>
      </c>
      <c r="F20" s="158"/>
      <c r="G20" s="239">
        <f>D20+(0.5*E20)+(0.5*F20)</f>
        <v>4</v>
      </c>
      <c r="H20" s="14">
        <v>30105</v>
      </c>
      <c r="I20" s="158" t="s">
        <v>12</v>
      </c>
      <c r="J20" s="158"/>
      <c r="K20" s="158"/>
      <c r="L20" s="158"/>
      <c r="M20" s="170"/>
    </row>
    <row r="21" spans="1:13" ht="13.5" thickBot="1" x14ac:dyDescent="0.25">
      <c r="A21" s="169"/>
      <c r="B21" s="163"/>
      <c r="C21" s="163"/>
      <c r="D21" s="163"/>
      <c r="E21" s="163"/>
      <c r="F21" s="163"/>
      <c r="G21" s="240"/>
      <c r="H21" s="15"/>
      <c r="I21" s="163" t="s">
        <v>11</v>
      </c>
      <c r="J21" s="163"/>
      <c r="K21" s="163"/>
      <c r="L21" s="163"/>
      <c r="M21" s="225"/>
    </row>
    <row r="22" spans="1:13" ht="13.5" thickBot="1" x14ac:dyDescent="0.25">
      <c r="A22" s="50">
        <v>30041</v>
      </c>
      <c r="B22" s="188" t="s">
        <v>19</v>
      </c>
      <c r="C22" s="189"/>
      <c r="D22" s="52">
        <v>3</v>
      </c>
      <c r="E22" s="52">
        <v>2</v>
      </c>
      <c r="F22" s="52"/>
      <c r="G22" s="76">
        <f>D22+(0.5*E22)+(0.5*F22)</f>
        <v>4</v>
      </c>
      <c r="H22" s="16">
        <v>30105</v>
      </c>
      <c r="I22" s="190" t="s">
        <v>12</v>
      </c>
      <c r="J22" s="190"/>
      <c r="K22" s="52">
        <v>30106</v>
      </c>
      <c r="L22" s="190" t="s">
        <v>18</v>
      </c>
      <c r="M22" s="242"/>
    </row>
    <row r="23" spans="1:13" ht="13.5" thickBot="1" x14ac:dyDescent="0.25">
      <c r="A23" s="9">
        <v>30011</v>
      </c>
      <c r="B23" s="109" t="s">
        <v>20</v>
      </c>
      <c r="C23" s="110"/>
      <c r="D23" s="49">
        <v>3</v>
      </c>
      <c r="E23" s="49"/>
      <c r="F23" s="49"/>
      <c r="G23" s="10">
        <f>D23+(0.5*E23)+(0.5*F23)</f>
        <v>3</v>
      </c>
      <c r="H23" s="46"/>
      <c r="I23" s="142"/>
      <c r="J23" s="142"/>
      <c r="K23" s="49"/>
      <c r="L23" s="109"/>
      <c r="M23" s="178"/>
    </row>
    <row r="24" spans="1:13" ht="13.5" thickBot="1" x14ac:dyDescent="0.25">
      <c r="A24" s="134">
        <v>30010</v>
      </c>
      <c r="B24" s="136" t="s">
        <v>21</v>
      </c>
      <c r="C24" s="137"/>
      <c r="D24" s="132">
        <v>3</v>
      </c>
      <c r="E24" s="132">
        <v>2</v>
      </c>
      <c r="F24" s="132"/>
      <c r="G24" s="219">
        <f>D24+(0.5*E24)+(0.5*F25)</f>
        <v>4</v>
      </c>
      <c r="H24" s="134">
        <v>30105</v>
      </c>
      <c r="I24" s="136" t="s">
        <v>12</v>
      </c>
      <c r="J24" s="137"/>
      <c r="K24" s="52">
        <v>30106</v>
      </c>
      <c r="L24" s="190" t="s">
        <v>18</v>
      </c>
      <c r="M24" s="242"/>
    </row>
    <row r="25" spans="1:13" ht="13.5" thickBot="1" x14ac:dyDescent="0.25">
      <c r="A25" s="187"/>
      <c r="B25" s="188"/>
      <c r="C25" s="189"/>
      <c r="D25" s="190"/>
      <c r="E25" s="190"/>
      <c r="F25" s="190"/>
      <c r="G25" s="220"/>
      <c r="H25" s="187"/>
      <c r="I25" s="188"/>
      <c r="J25" s="189"/>
      <c r="K25" s="49">
        <v>30075</v>
      </c>
      <c r="L25" s="109" t="s">
        <v>22</v>
      </c>
      <c r="M25" s="178"/>
    </row>
    <row r="26" spans="1:13" ht="13.5" thickBot="1" x14ac:dyDescent="0.25">
      <c r="A26" s="9">
        <v>30047</v>
      </c>
      <c r="B26" s="109" t="s">
        <v>23</v>
      </c>
      <c r="C26" s="110"/>
      <c r="D26" s="49">
        <v>2</v>
      </c>
      <c r="E26" s="49">
        <v>2</v>
      </c>
      <c r="F26" s="49"/>
      <c r="G26" s="10">
        <f>D26+(0.5*E26)+(0.5*F26)</f>
        <v>3</v>
      </c>
      <c r="H26" s="46">
        <v>30015</v>
      </c>
      <c r="I26" s="142" t="s">
        <v>14</v>
      </c>
      <c r="J26" s="142"/>
      <c r="K26" s="49"/>
      <c r="L26" s="109"/>
      <c r="M26" s="178"/>
    </row>
    <row r="27" spans="1:13" ht="13.5" thickBot="1" x14ac:dyDescent="0.25">
      <c r="A27" s="9">
        <v>30075</v>
      </c>
      <c r="B27" s="109" t="s">
        <v>24</v>
      </c>
      <c r="C27" s="110"/>
      <c r="D27" s="49">
        <v>2</v>
      </c>
      <c r="E27" s="49">
        <v>2</v>
      </c>
      <c r="F27" s="49"/>
      <c r="G27" s="10">
        <f>D27+(0.5*E27)+(0.5*F27)</f>
        <v>3</v>
      </c>
      <c r="H27" s="46"/>
      <c r="I27" s="142"/>
      <c r="J27" s="142"/>
      <c r="K27" s="49"/>
      <c r="L27" s="142"/>
      <c r="M27" s="229"/>
    </row>
    <row r="28" spans="1:13" s="88" customFormat="1" ht="13.5" thickBot="1" x14ac:dyDescent="0.25">
      <c r="A28" s="11" t="s">
        <v>16</v>
      </c>
      <c r="B28" s="112">
        <f>SUM(D28:F28)</f>
        <v>26</v>
      </c>
      <c r="C28" s="113"/>
      <c r="D28" s="80">
        <f>SUM(D20:D27)</f>
        <v>16</v>
      </c>
      <c r="E28" s="80">
        <f t="shared" ref="E28:F28" si="1">SUM(E20:E27)</f>
        <v>10</v>
      </c>
      <c r="F28" s="80">
        <f t="shared" si="1"/>
        <v>0</v>
      </c>
      <c r="G28" s="12">
        <f>SUM(G20:G27)</f>
        <v>21</v>
      </c>
      <c r="H28" s="53"/>
      <c r="I28" s="179"/>
      <c r="J28" s="179"/>
      <c r="K28" s="80"/>
      <c r="L28" s="179"/>
      <c r="M28" s="180"/>
    </row>
    <row r="29" spans="1:13" x14ac:dyDescent="0.2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</row>
    <row r="30" spans="1:13" s="4" customFormat="1" ht="15.75" x14ac:dyDescent="0.25">
      <c r="A30" s="1" t="s">
        <v>25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1:13" s="4" customFormat="1" ht="16.5" thickBot="1" x14ac:dyDescent="0.3">
      <c r="A32" s="1" t="s">
        <v>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s="88" customFormat="1" x14ac:dyDescent="0.2">
      <c r="A33" s="171" t="s">
        <v>2</v>
      </c>
      <c r="B33" s="172"/>
      <c r="C33" s="172"/>
      <c r="D33" s="172"/>
      <c r="E33" s="172"/>
      <c r="F33" s="172"/>
      <c r="G33" s="173"/>
      <c r="H33" s="174" t="s">
        <v>3</v>
      </c>
      <c r="I33" s="172"/>
      <c r="J33" s="172"/>
      <c r="K33" s="172" t="s">
        <v>4</v>
      </c>
      <c r="L33" s="172"/>
      <c r="M33" s="173"/>
    </row>
    <row r="34" spans="1:13" s="88" customFormat="1" ht="13.5" thickBot="1" x14ac:dyDescent="0.25">
      <c r="A34" s="6" t="s">
        <v>5</v>
      </c>
      <c r="B34" s="175" t="s">
        <v>6</v>
      </c>
      <c r="C34" s="176"/>
      <c r="D34" s="72" t="s">
        <v>7</v>
      </c>
      <c r="E34" s="72" t="s">
        <v>8</v>
      </c>
      <c r="F34" s="72" t="s">
        <v>9</v>
      </c>
      <c r="G34" s="73" t="s">
        <v>10</v>
      </c>
      <c r="H34" s="71" t="s">
        <v>5</v>
      </c>
      <c r="I34" s="177" t="s">
        <v>6</v>
      </c>
      <c r="J34" s="177"/>
      <c r="K34" s="72" t="s">
        <v>5</v>
      </c>
      <c r="L34" s="177" t="s">
        <v>6</v>
      </c>
      <c r="M34" s="218"/>
    </row>
    <row r="35" spans="1:13" ht="13.5" thickBot="1" x14ac:dyDescent="0.25">
      <c r="A35" s="9">
        <v>30023</v>
      </c>
      <c r="B35" s="109" t="s">
        <v>27</v>
      </c>
      <c r="C35" s="110"/>
      <c r="D35" s="49">
        <v>2</v>
      </c>
      <c r="E35" s="49">
        <v>2</v>
      </c>
      <c r="F35" s="49"/>
      <c r="G35" s="10">
        <f>D35+(0.5*E35)+(0.5*F35)</f>
        <v>3</v>
      </c>
      <c r="H35" s="46"/>
      <c r="I35" s="142"/>
      <c r="J35" s="142"/>
      <c r="K35" s="49"/>
      <c r="L35" s="109"/>
      <c r="M35" s="178"/>
    </row>
    <row r="36" spans="1:13" ht="13.5" thickBot="1" x14ac:dyDescent="0.25">
      <c r="A36" s="9">
        <v>30094</v>
      </c>
      <c r="B36" s="109" t="s">
        <v>28</v>
      </c>
      <c r="C36" s="110"/>
      <c r="D36" s="49">
        <v>3</v>
      </c>
      <c r="E36" s="49">
        <v>1</v>
      </c>
      <c r="F36" s="49"/>
      <c r="G36" s="10">
        <f>D36+(0.5*E36)+(0.5*F36)</f>
        <v>3.5</v>
      </c>
      <c r="H36" s="46">
        <v>30010</v>
      </c>
      <c r="I36" s="142" t="s">
        <v>21</v>
      </c>
      <c r="J36" s="142"/>
      <c r="K36" s="49"/>
      <c r="L36" s="109"/>
      <c r="M36" s="178"/>
    </row>
    <row r="37" spans="1:13" ht="27" customHeight="1" thickBot="1" x14ac:dyDescent="0.25">
      <c r="A37" s="9">
        <v>30009</v>
      </c>
      <c r="B37" s="109" t="s">
        <v>29</v>
      </c>
      <c r="C37" s="110"/>
      <c r="D37" s="49">
        <v>3</v>
      </c>
      <c r="E37" s="49">
        <v>1</v>
      </c>
      <c r="F37" s="49"/>
      <c r="G37" s="10">
        <f>D37+(0.5*E37)+(0.5*F37)</f>
        <v>3.5</v>
      </c>
      <c r="H37" s="46">
        <v>30020</v>
      </c>
      <c r="I37" s="142" t="s">
        <v>15</v>
      </c>
      <c r="J37" s="142"/>
      <c r="K37" s="49"/>
      <c r="L37" s="142"/>
      <c r="M37" s="229"/>
    </row>
    <row r="38" spans="1:13" x14ac:dyDescent="0.2">
      <c r="A38" s="134">
        <v>30042</v>
      </c>
      <c r="B38" s="136" t="s">
        <v>73</v>
      </c>
      <c r="C38" s="137"/>
      <c r="D38" s="132">
        <v>3</v>
      </c>
      <c r="E38" s="132">
        <v>1</v>
      </c>
      <c r="F38" s="132"/>
      <c r="G38" s="219">
        <f t="shared" ref="G38:G40" si="2">D38+(0.5*E38)+(0.5*F38)</f>
        <v>3.5</v>
      </c>
      <c r="H38" s="81">
        <v>30041</v>
      </c>
      <c r="I38" s="245" t="s">
        <v>19</v>
      </c>
      <c r="J38" s="246"/>
      <c r="K38" s="132"/>
      <c r="L38" s="136"/>
      <c r="M38" s="203"/>
    </row>
    <row r="39" spans="1:13" ht="13.5" thickBot="1" x14ac:dyDescent="0.25">
      <c r="A39" s="187"/>
      <c r="B39" s="188"/>
      <c r="C39" s="189"/>
      <c r="D39" s="190"/>
      <c r="E39" s="190"/>
      <c r="F39" s="190"/>
      <c r="G39" s="220">
        <f t="shared" si="2"/>
        <v>0</v>
      </c>
      <c r="H39" s="17">
        <v>30106</v>
      </c>
      <c r="I39" s="163" t="s">
        <v>18</v>
      </c>
      <c r="J39" s="163"/>
      <c r="K39" s="190"/>
      <c r="L39" s="188"/>
      <c r="M39" s="221"/>
    </row>
    <row r="40" spans="1:13" ht="13.5" thickBot="1" x14ac:dyDescent="0.25">
      <c r="A40" s="47">
        <v>30095</v>
      </c>
      <c r="B40" s="136" t="s">
        <v>30</v>
      </c>
      <c r="C40" s="137"/>
      <c r="D40" s="44">
        <v>3</v>
      </c>
      <c r="E40" s="44">
        <v>1</v>
      </c>
      <c r="F40" s="44"/>
      <c r="G40" s="75">
        <f t="shared" si="2"/>
        <v>3.5</v>
      </c>
      <c r="H40" s="47">
        <v>96004</v>
      </c>
      <c r="I40" s="136" t="s">
        <v>13</v>
      </c>
      <c r="J40" s="137"/>
      <c r="K40" s="44"/>
      <c r="L40" s="136"/>
      <c r="M40" s="203"/>
    </row>
    <row r="41" spans="1:13" ht="13.5" thickBot="1" x14ac:dyDescent="0.25">
      <c r="A41" s="9">
        <v>30090</v>
      </c>
      <c r="B41" s="109" t="s">
        <v>31</v>
      </c>
      <c r="C41" s="110"/>
      <c r="D41" s="49">
        <v>2</v>
      </c>
      <c r="E41" s="49"/>
      <c r="F41" s="49"/>
      <c r="G41" s="10">
        <f>D41+(0.5*E41)+(0.5*F41)</f>
        <v>2</v>
      </c>
      <c r="H41" s="46"/>
      <c r="I41" s="142"/>
      <c r="J41" s="142"/>
      <c r="K41" s="49"/>
      <c r="L41" s="109"/>
      <c r="M41" s="178"/>
    </row>
    <row r="42" spans="1:13" ht="13.5" thickBot="1" x14ac:dyDescent="0.25">
      <c r="A42" s="9">
        <v>30077</v>
      </c>
      <c r="B42" s="109" t="s">
        <v>32</v>
      </c>
      <c r="C42" s="110"/>
      <c r="D42" s="49">
        <v>2</v>
      </c>
      <c r="E42" s="49">
        <v>2</v>
      </c>
      <c r="F42" s="49"/>
      <c r="G42" s="10">
        <f>D42+(0.5*E42)+(0.5*F42)</f>
        <v>3</v>
      </c>
      <c r="H42" s="46">
        <v>30047</v>
      </c>
      <c r="I42" s="142" t="s">
        <v>23</v>
      </c>
      <c r="J42" s="142"/>
      <c r="K42" s="49"/>
      <c r="L42" s="109"/>
      <c r="M42" s="178"/>
    </row>
    <row r="43" spans="1:13" s="88" customFormat="1" ht="13.5" thickBot="1" x14ac:dyDescent="0.25">
      <c r="A43" s="11" t="s">
        <v>16</v>
      </c>
      <c r="B43" s="112">
        <f>SUM(D43:F43)</f>
        <v>26</v>
      </c>
      <c r="C43" s="113"/>
      <c r="D43" s="80">
        <f>SUM(D35:D42)</f>
        <v>18</v>
      </c>
      <c r="E43" s="80">
        <f>SUM(E35:E42)</f>
        <v>8</v>
      </c>
      <c r="F43" s="80">
        <f>SUM(F35:F42)</f>
        <v>0</v>
      </c>
      <c r="G43" s="12">
        <f>SUM(G35:G42)</f>
        <v>22</v>
      </c>
      <c r="H43" s="53"/>
      <c r="I43" s="179"/>
      <c r="J43" s="179"/>
      <c r="K43" s="80"/>
      <c r="L43" s="179"/>
      <c r="M43" s="180"/>
    </row>
    <row r="44" spans="1:13" x14ac:dyDescent="0.2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</row>
    <row r="45" spans="1:13" s="4" customFormat="1" ht="16.5" thickBot="1" x14ac:dyDescent="0.3">
      <c r="A45" s="1" t="s">
        <v>17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s="88" customFormat="1" x14ac:dyDescent="0.2">
      <c r="A46" s="171" t="s">
        <v>2</v>
      </c>
      <c r="B46" s="172"/>
      <c r="C46" s="172"/>
      <c r="D46" s="172"/>
      <c r="E46" s="172"/>
      <c r="F46" s="172"/>
      <c r="G46" s="173"/>
      <c r="H46" s="174" t="s">
        <v>3</v>
      </c>
      <c r="I46" s="172"/>
      <c r="J46" s="172"/>
      <c r="K46" s="172" t="s">
        <v>4</v>
      </c>
      <c r="L46" s="172"/>
      <c r="M46" s="173"/>
    </row>
    <row r="47" spans="1:13" s="88" customFormat="1" ht="13.5" thickBot="1" x14ac:dyDescent="0.25">
      <c r="A47" s="6" t="s">
        <v>5</v>
      </c>
      <c r="B47" s="175" t="s">
        <v>6</v>
      </c>
      <c r="C47" s="176"/>
      <c r="D47" s="72" t="s">
        <v>7</v>
      </c>
      <c r="E47" s="72" t="s">
        <v>8</v>
      </c>
      <c r="F47" s="72" t="s">
        <v>9</v>
      </c>
      <c r="G47" s="73" t="s">
        <v>10</v>
      </c>
      <c r="H47" s="71" t="s">
        <v>5</v>
      </c>
      <c r="I47" s="177" t="s">
        <v>6</v>
      </c>
      <c r="J47" s="177"/>
      <c r="K47" s="72" t="s">
        <v>5</v>
      </c>
      <c r="L47" s="177" t="s">
        <v>6</v>
      </c>
      <c r="M47" s="218"/>
    </row>
    <row r="48" spans="1:13" ht="27" customHeight="1" thickBot="1" x14ac:dyDescent="0.25">
      <c r="A48" s="9">
        <v>30093</v>
      </c>
      <c r="B48" s="109" t="s">
        <v>26</v>
      </c>
      <c r="C48" s="110"/>
      <c r="D48" s="49">
        <v>3</v>
      </c>
      <c r="E48" s="49"/>
      <c r="F48" s="49"/>
      <c r="G48" s="18">
        <f>D48+(0.5*E48)+(0.5*F48)</f>
        <v>3</v>
      </c>
      <c r="H48" s="9">
        <v>30094</v>
      </c>
      <c r="I48" s="142" t="s">
        <v>28</v>
      </c>
      <c r="J48" s="142"/>
      <c r="K48" s="49"/>
      <c r="L48" s="142"/>
      <c r="M48" s="229"/>
    </row>
    <row r="49" spans="1:13" ht="13.5" thickBot="1" x14ac:dyDescent="0.25">
      <c r="A49" s="47">
        <v>30017</v>
      </c>
      <c r="B49" s="136" t="s">
        <v>33</v>
      </c>
      <c r="C49" s="137"/>
      <c r="D49" s="44">
        <v>2</v>
      </c>
      <c r="E49" s="44">
        <v>2</v>
      </c>
      <c r="F49" s="44"/>
      <c r="G49" s="62">
        <f t="shared" ref="G49:G56" si="3">D49+(0.5*E49)+(0.5*F49)</f>
        <v>3</v>
      </c>
      <c r="H49" s="47">
        <v>30023</v>
      </c>
      <c r="I49" s="136" t="s">
        <v>27</v>
      </c>
      <c r="J49" s="137"/>
      <c r="K49" s="44"/>
      <c r="L49" s="136"/>
      <c r="M49" s="203"/>
    </row>
    <row r="50" spans="1:13" x14ac:dyDescent="0.2">
      <c r="A50" s="168">
        <v>30096</v>
      </c>
      <c r="B50" s="158" t="s">
        <v>34</v>
      </c>
      <c r="C50" s="158"/>
      <c r="D50" s="158">
        <v>3</v>
      </c>
      <c r="E50" s="158">
        <v>1</v>
      </c>
      <c r="F50" s="158"/>
      <c r="G50" s="239">
        <f>D50+(0.5*E50)+(0.5*F51)</f>
        <v>3.5</v>
      </c>
      <c r="H50" s="81">
        <v>30105</v>
      </c>
      <c r="I50" s="158" t="s">
        <v>12</v>
      </c>
      <c r="J50" s="158"/>
      <c r="K50" s="42"/>
      <c r="L50" s="158"/>
      <c r="M50" s="170"/>
    </row>
    <row r="51" spans="1:13" ht="13.5" thickBot="1" x14ac:dyDescent="0.25">
      <c r="A51" s="169"/>
      <c r="B51" s="163"/>
      <c r="C51" s="163"/>
      <c r="D51" s="163"/>
      <c r="E51" s="163"/>
      <c r="F51" s="163"/>
      <c r="G51" s="240"/>
      <c r="H51" s="19">
        <v>30010</v>
      </c>
      <c r="I51" s="163" t="s">
        <v>21</v>
      </c>
      <c r="J51" s="163"/>
      <c r="K51" s="43"/>
      <c r="L51" s="163"/>
      <c r="M51" s="225"/>
    </row>
    <row r="52" spans="1:13" ht="13.5" thickBot="1" x14ac:dyDescent="0.25">
      <c r="A52" s="50">
        <v>30097</v>
      </c>
      <c r="B52" s="188" t="s">
        <v>35</v>
      </c>
      <c r="C52" s="189"/>
      <c r="D52" s="52">
        <v>3</v>
      </c>
      <c r="E52" s="52">
        <v>1</v>
      </c>
      <c r="F52" s="52"/>
      <c r="G52" s="63">
        <f t="shared" si="3"/>
        <v>3.5</v>
      </c>
      <c r="H52" s="50">
        <v>30095</v>
      </c>
      <c r="I52" s="190" t="s">
        <v>30</v>
      </c>
      <c r="J52" s="190"/>
      <c r="K52" s="52"/>
      <c r="L52" s="188"/>
      <c r="M52" s="241"/>
    </row>
    <row r="53" spans="1:13" s="85" customFormat="1" ht="13.5" thickBot="1" x14ac:dyDescent="0.25">
      <c r="A53" s="9">
        <v>30057</v>
      </c>
      <c r="B53" s="109" t="s">
        <v>36</v>
      </c>
      <c r="C53" s="110"/>
      <c r="D53" s="49">
        <v>2</v>
      </c>
      <c r="E53" s="49"/>
      <c r="F53" s="49"/>
      <c r="G53" s="10">
        <f t="shared" si="3"/>
        <v>2</v>
      </c>
      <c r="H53" s="9">
        <v>96022</v>
      </c>
      <c r="I53" s="109" t="s">
        <v>86</v>
      </c>
      <c r="J53" s="110"/>
      <c r="K53" s="52"/>
      <c r="L53" s="61"/>
      <c r="M53" s="20"/>
    </row>
    <row r="54" spans="1:13" ht="13.5" thickBot="1" x14ac:dyDescent="0.25">
      <c r="A54" s="9">
        <v>30030</v>
      </c>
      <c r="B54" s="109" t="s">
        <v>37</v>
      </c>
      <c r="C54" s="110"/>
      <c r="D54" s="49">
        <v>3</v>
      </c>
      <c r="E54" s="49">
        <v>1</v>
      </c>
      <c r="F54" s="49"/>
      <c r="G54" s="18">
        <f t="shared" si="3"/>
        <v>3.5</v>
      </c>
      <c r="H54" s="9">
        <v>30077</v>
      </c>
      <c r="I54" s="142" t="s">
        <v>32</v>
      </c>
      <c r="J54" s="142"/>
      <c r="K54" s="49"/>
      <c r="L54" s="109"/>
      <c r="M54" s="178"/>
    </row>
    <row r="55" spans="1:13" ht="13.5" thickBot="1" x14ac:dyDescent="0.25">
      <c r="A55" s="9">
        <v>30098</v>
      </c>
      <c r="B55" s="109" t="s">
        <v>38</v>
      </c>
      <c r="C55" s="110"/>
      <c r="D55" s="49">
        <v>3</v>
      </c>
      <c r="E55" s="49"/>
      <c r="F55" s="49"/>
      <c r="G55" s="10">
        <f t="shared" si="3"/>
        <v>3</v>
      </c>
      <c r="H55" s="46"/>
      <c r="I55" s="142"/>
      <c r="J55" s="142"/>
      <c r="K55" s="49"/>
      <c r="L55" s="109"/>
      <c r="M55" s="178"/>
    </row>
    <row r="56" spans="1:13" ht="13.5" thickBot="1" x14ac:dyDescent="0.25">
      <c r="A56" s="9">
        <v>30051</v>
      </c>
      <c r="B56" s="109" t="s">
        <v>39</v>
      </c>
      <c r="C56" s="110"/>
      <c r="D56" s="49">
        <v>2</v>
      </c>
      <c r="E56" s="49">
        <v>2</v>
      </c>
      <c r="F56" s="49"/>
      <c r="G56" s="10">
        <f t="shared" si="3"/>
        <v>3</v>
      </c>
      <c r="H56" s="9">
        <v>30023</v>
      </c>
      <c r="I56" s="109" t="s">
        <v>27</v>
      </c>
      <c r="J56" s="110"/>
      <c r="K56" s="49"/>
      <c r="L56" s="142"/>
      <c r="M56" s="229"/>
    </row>
    <row r="57" spans="1:13" s="88" customFormat="1" ht="13.5" thickBot="1" x14ac:dyDescent="0.25">
      <c r="A57" s="11" t="s">
        <v>16</v>
      </c>
      <c r="B57" s="112">
        <f>SUM(D57:F57)</f>
        <v>28</v>
      </c>
      <c r="C57" s="113"/>
      <c r="D57" s="80">
        <f>SUM(D48:D56)</f>
        <v>21</v>
      </c>
      <c r="E57" s="80">
        <f>SUM(E48:E56)</f>
        <v>7</v>
      </c>
      <c r="F57" s="80">
        <f>SUM(F48:F56)</f>
        <v>0</v>
      </c>
      <c r="G57" s="12">
        <f>SUM(G48:G56)</f>
        <v>24.5</v>
      </c>
      <c r="H57" s="53"/>
      <c r="I57" s="179"/>
      <c r="J57" s="179"/>
      <c r="K57" s="80"/>
      <c r="L57" s="179"/>
      <c r="M57" s="180"/>
    </row>
    <row r="58" spans="1:13" x14ac:dyDescent="0.2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</row>
    <row r="59" spans="1:13" s="4" customFormat="1" ht="15.75" x14ac:dyDescent="0.25">
      <c r="A59" s="1" t="s">
        <v>40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">
      <c r="A60" s="84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</row>
    <row r="61" spans="1:13" s="4" customFormat="1" ht="16.5" thickBot="1" x14ac:dyDescent="0.3">
      <c r="A61" s="1" t="s">
        <v>72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s="88" customFormat="1" x14ac:dyDescent="0.2">
      <c r="A62" s="171" t="s">
        <v>2</v>
      </c>
      <c r="B62" s="172"/>
      <c r="C62" s="172"/>
      <c r="D62" s="172"/>
      <c r="E62" s="172"/>
      <c r="F62" s="172"/>
      <c r="G62" s="224"/>
      <c r="H62" s="171" t="s">
        <v>3</v>
      </c>
      <c r="I62" s="172"/>
      <c r="J62" s="172"/>
      <c r="K62" s="172" t="s">
        <v>4</v>
      </c>
      <c r="L62" s="172"/>
      <c r="M62" s="173"/>
    </row>
    <row r="63" spans="1:13" s="88" customFormat="1" ht="13.5" thickBot="1" x14ac:dyDescent="0.25">
      <c r="A63" s="6" t="s">
        <v>5</v>
      </c>
      <c r="B63" s="175" t="s">
        <v>6</v>
      </c>
      <c r="C63" s="176"/>
      <c r="D63" s="72" t="s">
        <v>7</v>
      </c>
      <c r="E63" s="72" t="s">
        <v>8</v>
      </c>
      <c r="F63" s="72" t="s">
        <v>9</v>
      </c>
      <c r="G63" s="70" t="s">
        <v>10</v>
      </c>
      <c r="H63" s="6" t="s">
        <v>5</v>
      </c>
      <c r="I63" s="177" t="s">
        <v>6</v>
      </c>
      <c r="J63" s="177"/>
      <c r="K63" s="72" t="s">
        <v>5</v>
      </c>
      <c r="L63" s="177" t="s">
        <v>6</v>
      </c>
      <c r="M63" s="218"/>
    </row>
    <row r="64" spans="1:13" ht="13.5" thickBot="1" x14ac:dyDescent="0.25">
      <c r="A64" s="47">
        <v>30036</v>
      </c>
      <c r="B64" s="136" t="s">
        <v>41</v>
      </c>
      <c r="C64" s="137"/>
      <c r="D64" s="44">
        <v>3</v>
      </c>
      <c r="E64" s="44">
        <v>1</v>
      </c>
      <c r="F64" s="44"/>
      <c r="G64" s="62">
        <f>D64+(0.5*E64)+(0.5*F64)</f>
        <v>3.5</v>
      </c>
      <c r="H64" s="40">
        <v>30010</v>
      </c>
      <c r="I64" s="158" t="s">
        <v>21</v>
      </c>
      <c r="J64" s="158"/>
      <c r="K64" s="44"/>
      <c r="L64" s="136"/>
      <c r="M64" s="203"/>
    </row>
    <row r="65" spans="1:13" ht="13.5" thickBot="1" x14ac:dyDescent="0.25">
      <c r="A65" s="134">
        <v>30037</v>
      </c>
      <c r="B65" s="136" t="s">
        <v>42</v>
      </c>
      <c r="C65" s="137"/>
      <c r="D65" s="132">
        <v>3</v>
      </c>
      <c r="E65" s="132">
        <v>1</v>
      </c>
      <c r="F65" s="132"/>
      <c r="G65" s="219">
        <f>D65+(0.5*E65)+(0.5*F66)</f>
        <v>3.5</v>
      </c>
      <c r="H65" s="9">
        <v>30030</v>
      </c>
      <c r="I65" s="109" t="s">
        <v>37</v>
      </c>
      <c r="J65" s="110"/>
      <c r="K65" s="44"/>
      <c r="L65" s="45"/>
      <c r="M65" s="79"/>
    </row>
    <row r="66" spans="1:13" ht="13.5" thickBot="1" x14ac:dyDescent="0.25">
      <c r="A66" s="135"/>
      <c r="B66" s="138"/>
      <c r="C66" s="139"/>
      <c r="D66" s="133"/>
      <c r="E66" s="133"/>
      <c r="F66" s="133"/>
      <c r="G66" s="234"/>
      <c r="H66" s="21">
        <v>30090</v>
      </c>
      <c r="I66" s="136" t="s">
        <v>31</v>
      </c>
      <c r="J66" s="137"/>
      <c r="K66" s="44"/>
      <c r="L66" s="136"/>
      <c r="M66" s="203"/>
    </row>
    <row r="67" spans="1:13" ht="13.5" thickBot="1" x14ac:dyDescent="0.25">
      <c r="A67" s="9">
        <v>30099</v>
      </c>
      <c r="B67" s="109" t="s">
        <v>43</v>
      </c>
      <c r="C67" s="110"/>
      <c r="D67" s="49">
        <v>3</v>
      </c>
      <c r="E67" s="49">
        <v>1</v>
      </c>
      <c r="F67" s="49"/>
      <c r="G67" s="10">
        <f t="shared" ref="G67:G70" si="4">D67+(0.5*E67)+(0.5*F67)</f>
        <v>3.5</v>
      </c>
      <c r="H67" s="9">
        <v>30096</v>
      </c>
      <c r="I67" s="142" t="s">
        <v>45</v>
      </c>
      <c r="J67" s="142"/>
      <c r="K67" s="49"/>
      <c r="L67" s="109"/>
      <c r="M67" s="111"/>
    </row>
    <row r="68" spans="1:13" ht="27" customHeight="1" thickBot="1" x14ac:dyDescent="0.25">
      <c r="A68" s="47">
        <v>30064</v>
      </c>
      <c r="B68" s="109" t="s">
        <v>46</v>
      </c>
      <c r="C68" s="110"/>
      <c r="D68" s="44"/>
      <c r="E68" s="44"/>
      <c r="F68" s="44">
        <v>3</v>
      </c>
      <c r="G68" s="62">
        <f t="shared" si="4"/>
        <v>1.5</v>
      </c>
      <c r="H68" s="21">
        <v>30057</v>
      </c>
      <c r="I68" s="136" t="s">
        <v>47</v>
      </c>
      <c r="J68" s="137"/>
      <c r="K68" s="44"/>
      <c r="L68" s="136"/>
      <c r="M68" s="203"/>
    </row>
    <row r="69" spans="1:13" x14ac:dyDescent="0.2">
      <c r="A69" s="134">
        <v>30001</v>
      </c>
      <c r="B69" s="136" t="s">
        <v>48</v>
      </c>
      <c r="C69" s="137"/>
      <c r="D69" s="132">
        <v>3</v>
      </c>
      <c r="E69" s="132"/>
      <c r="F69" s="132"/>
      <c r="G69" s="219">
        <f t="shared" si="4"/>
        <v>3</v>
      </c>
      <c r="H69" s="22">
        <v>30106</v>
      </c>
      <c r="I69" s="158" t="s">
        <v>18</v>
      </c>
      <c r="J69" s="158"/>
      <c r="K69" s="132"/>
      <c r="L69" s="136"/>
      <c r="M69" s="203"/>
    </row>
    <row r="70" spans="1:13" ht="13.5" thickBot="1" x14ac:dyDescent="0.25">
      <c r="A70" s="135"/>
      <c r="B70" s="138"/>
      <c r="C70" s="139"/>
      <c r="D70" s="133"/>
      <c r="E70" s="133"/>
      <c r="F70" s="133"/>
      <c r="G70" s="234">
        <f t="shared" si="4"/>
        <v>0</v>
      </c>
      <c r="H70" s="23">
        <v>96004</v>
      </c>
      <c r="I70" s="232" t="s">
        <v>13</v>
      </c>
      <c r="J70" s="232"/>
      <c r="K70" s="133"/>
      <c r="L70" s="138"/>
      <c r="M70" s="231"/>
    </row>
    <row r="71" spans="1:13" x14ac:dyDescent="0.2">
      <c r="A71" s="168">
        <v>30100</v>
      </c>
      <c r="B71" s="158" t="s">
        <v>49</v>
      </c>
      <c r="C71" s="158"/>
      <c r="D71" s="158">
        <v>3</v>
      </c>
      <c r="E71" s="158"/>
      <c r="F71" s="158"/>
      <c r="G71" s="237">
        <f>D71+(0.5*E71)+(0.5*F71)</f>
        <v>3</v>
      </c>
      <c r="H71" s="40">
        <v>30047</v>
      </c>
      <c r="I71" s="158" t="s">
        <v>23</v>
      </c>
      <c r="J71" s="158"/>
      <c r="K71" s="42"/>
      <c r="L71" s="158"/>
      <c r="M71" s="170"/>
    </row>
    <row r="72" spans="1:13" ht="13.5" thickBot="1" x14ac:dyDescent="0.25">
      <c r="A72" s="169"/>
      <c r="B72" s="163"/>
      <c r="C72" s="163"/>
      <c r="D72" s="163"/>
      <c r="E72" s="163"/>
      <c r="F72" s="163"/>
      <c r="G72" s="238"/>
      <c r="H72" s="24">
        <v>30094</v>
      </c>
      <c r="I72" s="163" t="s">
        <v>44</v>
      </c>
      <c r="J72" s="163"/>
      <c r="K72" s="43"/>
      <c r="L72" s="163"/>
      <c r="M72" s="233"/>
    </row>
    <row r="73" spans="1:13" ht="13.5" thickBot="1" x14ac:dyDescent="0.25">
      <c r="A73" s="48">
        <v>30101</v>
      </c>
      <c r="B73" s="138" t="s">
        <v>50</v>
      </c>
      <c r="C73" s="139"/>
      <c r="D73" s="77">
        <v>3</v>
      </c>
      <c r="E73" s="77">
        <v>1</v>
      </c>
      <c r="F73" s="77"/>
      <c r="G73" s="25">
        <f>D73+(0.5*E73)+(0.5*F73)</f>
        <v>3.5</v>
      </c>
      <c r="H73" s="26">
        <v>30094</v>
      </c>
      <c r="I73" s="235" t="s">
        <v>44</v>
      </c>
      <c r="J73" s="236"/>
      <c r="K73" s="77"/>
      <c r="L73" s="138"/>
      <c r="M73" s="231"/>
    </row>
    <row r="74" spans="1:13" s="88" customFormat="1" ht="13.5" thickBot="1" x14ac:dyDescent="0.25">
      <c r="A74" s="11" t="s">
        <v>16</v>
      </c>
      <c r="B74" s="112">
        <f>SUM(D74:F74)</f>
        <v>25</v>
      </c>
      <c r="C74" s="113"/>
      <c r="D74" s="80">
        <f>SUM(D64:D73)</f>
        <v>18</v>
      </c>
      <c r="E74" s="80">
        <f>SUM(E64:E73)</f>
        <v>4</v>
      </c>
      <c r="F74" s="80">
        <f>SUM(F64:F73)</f>
        <v>3</v>
      </c>
      <c r="G74" s="12">
        <f>SUM(G64:G73)</f>
        <v>21.5</v>
      </c>
      <c r="H74" s="53"/>
      <c r="I74" s="114"/>
      <c r="J74" s="115"/>
      <c r="K74" s="80"/>
      <c r="L74" s="114"/>
      <c r="M74" s="116"/>
    </row>
    <row r="75" spans="1:13" x14ac:dyDescent="0.2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</row>
    <row r="76" spans="1:13" s="4" customFormat="1" ht="16.5" thickBot="1" x14ac:dyDescent="0.3">
      <c r="A76" s="1" t="s">
        <v>17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s="88" customFormat="1" x14ac:dyDescent="0.2">
      <c r="A77" s="125" t="s">
        <v>2</v>
      </c>
      <c r="B77" s="126"/>
      <c r="C77" s="126"/>
      <c r="D77" s="126"/>
      <c r="E77" s="126"/>
      <c r="F77" s="126"/>
      <c r="G77" s="145"/>
      <c r="H77" s="125" t="s">
        <v>3</v>
      </c>
      <c r="I77" s="126"/>
      <c r="J77" s="126"/>
      <c r="K77" s="126" t="s">
        <v>4</v>
      </c>
      <c r="L77" s="126"/>
      <c r="M77" s="127"/>
    </row>
    <row r="78" spans="1:13" s="88" customFormat="1" ht="13.5" thickBot="1" x14ac:dyDescent="0.25">
      <c r="A78" s="27" t="s">
        <v>5</v>
      </c>
      <c r="B78" s="128" t="s">
        <v>6</v>
      </c>
      <c r="C78" s="129"/>
      <c r="D78" s="60" t="s">
        <v>7</v>
      </c>
      <c r="E78" s="60" t="s">
        <v>8</v>
      </c>
      <c r="F78" s="60" t="s">
        <v>9</v>
      </c>
      <c r="G78" s="57" t="s">
        <v>10</v>
      </c>
      <c r="H78" s="27" t="s">
        <v>5</v>
      </c>
      <c r="I78" s="130" t="s">
        <v>6</v>
      </c>
      <c r="J78" s="130"/>
      <c r="K78" s="60" t="s">
        <v>5</v>
      </c>
      <c r="L78" s="130" t="s">
        <v>6</v>
      </c>
      <c r="M78" s="131"/>
    </row>
    <row r="79" spans="1:13" ht="13.5" thickBot="1" x14ac:dyDescent="0.25">
      <c r="A79" s="9">
        <v>30102</v>
      </c>
      <c r="B79" s="109" t="s">
        <v>51</v>
      </c>
      <c r="C79" s="110"/>
      <c r="D79" s="49">
        <v>3</v>
      </c>
      <c r="E79" s="49"/>
      <c r="F79" s="49"/>
      <c r="G79" s="18">
        <f>D79+(0.5*E79)+(0.5*F79)</f>
        <v>3</v>
      </c>
      <c r="H79" s="9"/>
      <c r="I79" s="142"/>
      <c r="J79" s="142"/>
      <c r="K79" s="49"/>
      <c r="L79" s="142"/>
      <c r="M79" s="229"/>
    </row>
    <row r="80" spans="1:13" ht="13.5" thickBot="1" x14ac:dyDescent="0.25">
      <c r="A80" s="9">
        <v>30067</v>
      </c>
      <c r="B80" s="109" t="s">
        <v>52</v>
      </c>
      <c r="C80" s="110"/>
      <c r="D80" s="49">
        <v>3</v>
      </c>
      <c r="E80" s="49"/>
      <c r="F80" s="49"/>
      <c r="G80" s="18">
        <f>D80+(0.5*E80)+(0.5*F80)</f>
        <v>3</v>
      </c>
      <c r="H80" s="21">
        <v>30094</v>
      </c>
      <c r="I80" s="136" t="s">
        <v>44</v>
      </c>
      <c r="J80" s="137"/>
      <c r="K80" s="44"/>
      <c r="L80" s="136"/>
      <c r="M80" s="230"/>
    </row>
    <row r="81" spans="1:13" x14ac:dyDescent="0.2">
      <c r="A81" s="134">
        <v>30088</v>
      </c>
      <c r="B81" s="136" t="s">
        <v>53</v>
      </c>
      <c r="C81" s="137"/>
      <c r="D81" s="132">
        <v>3</v>
      </c>
      <c r="E81" s="132"/>
      <c r="F81" s="132"/>
      <c r="G81" s="156">
        <f>D81+(0.5*E83)+(0.5*F83)</f>
        <v>3</v>
      </c>
      <c r="H81" s="28">
        <v>30099</v>
      </c>
      <c r="I81" s="158" t="s">
        <v>43</v>
      </c>
      <c r="J81" s="158"/>
      <c r="K81" s="42"/>
      <c r="L81" s="158"/>
      <c r="M81" s="170"/>
    </row>
    <row r="82" spans="1:13" ht="27" customHeight="1" x14ac:dyDescent="0.2">
      <c r="A82" s="135"/>
      <c r="B82" s="138"/>
      <c r="C82" s="139"/>
      <c r="D82" s="133"/>
      <c r="E82" s="133"/>
      <c r="F82" s="133"/>
      <c r="G82" s="226"/>
      <c r="H82" s="29">
        <v>30037</v>
      </c>
      <c r="I82" s="227" t="s">
        <v>42</v>
      </c>
      <c r="J82" s="227"/>
      <c r="K82" s="78"/>
      <c r="L82" s="227"/>
      <c r="M82" s="228"/>
    </row>
    <row r="83" spans="1:13" ht="13.5" thickBot="1" x14ac:dyDescent="0.25">
      <c r="A83" s="187"/>
      <c r="B83" s="188"/>
      <c r="C83" s="189"/>
      <c r="D83" s="190"/>
      <c r="E83" s="190"/>
      <c r="F83" s="190"/>
      <c r="G83" s="157"/>
      <c r="H83" s="41">
        <v>30051</v>
      </c>
      <c r="I83" s="163" t="s">
        <v>39</v>
      </c>
      <c r="J83" s="163"/>
      <c r="K83" s="43"/>
      <c r="L83" s="163"/>
      <c r="M83" s="225"/>
    </row>
    <row r="84" spans="1:13" ht="27" customHeight="1" thickBot="1" x14ac:dyDescent="0.25">
      <c r="A84" s="9">
        <v>30535</v>
      </c>
      <c r="B84" s="142" t="s">
        <v>74</v>
      </c>
      <c r="C84" s="142"/>
      <c r="D84" s="49">
        <v>2</v>
      </c>
      <c r="E84" s="49"/>
      <c r="F84" s="49">
        <v>2</v>
      </c>
      <c r="G84" s="18">
        <v>3</v>
      </c>
      <c r="H84" s="9">
        <v>30064</v>
      </c>
      <c r="I84" s="142" t="s">
        <v>46</v>
      </c>
      <c r="J84" s="142"/>
      <c r="K84" s="49"/>
      <c r="L84" s="142"/>
      <c r="M84" s="229"/>
    </row>
    <row r="85" spans="1:13" ht="13.5" thickBot="1" x14ac:dyDescent="0.25">
      <c r="A85" s="9">
        <v>30103</v>
      </c>
      <c r="B85" s="109" t="s">
        <v>54</v>
      </c>
      <c r="C85" s="110"/>
      <c r="D85" s="49">
        <v>3</v>
      </c>
      <c r="E85" s="49"/>
      <c r="F85" s="49"/>
      <c r="G85" s="18">
        <f>D85+(0.5*E85)+(0.5*F85)</f>
        <v>3</v>
      </c>
      <c r="H85" s="50">
        <v>30030</v>
      </c>
      <c r="I85" s="188" t="s">
        <v>37</v>
      </c>
      <c r="J85" s="189"/>
      <c r="K85" s="52"/>
      <c r="L85" s="188"/>
      <c r="M85" s="221"/>
    </row>
    <row r="86" spans="1:13" ht="13.5" thickBot="1" x14ac:dyDescent="0.25">
      <c r="A86" s="11" t="s">
        <v>16</v>
      </c>
      <c r="B86" s="112">
        <f>SUM(D86:F86)</f>
        <v>16</v>
      </c>
      <c r="C86" s="113"/>
      <c r="D86" s="80">
        <f>SUM(D79:D85)</f>
        <v>14</v>
      </c>
      <c r="E86" s="80">
        <f>SUM(E79:E85)</f>
        <v>0</v>
      </c>
      <c r="F86" s="80">
        <f>SUM(F79:F85)</f>
        <v>2</v>
      </c>
      <c r="G86" s="12">
        <f>SUM(G79:G85)</f>
        <v>15</v>
      </c>
      <c r="H86" s="11"/>
      <c r="I86" s="114"/>
      <c r="J86" s="115"/>
      <c r="K86" s="80"/>
      <c r="L86" s="114"/>
      <c r="M86" s="116"/>
    </row>
    <row r="87" spans="1:13" x14ac:dyDescent="0.2">
      <c r="A87" s="91"/>
      <c r="B87" s="91"/>
      <c r="C87" s="91"/>
      <c r="D87" s="91"/>
      <c r="E87" s="91"/>
      <c r="F87" s="91"/>
      <c r="G87" s="86"/>
      <c r="H87" s="91"/>
      <c r="I87" s="91"/>
      <c r="J87" s="91"/>
      <c r="K87" s="91"/>
      <c r="L87" s="91"/>
      <c r="M87" s="91"/>
    </row>
    <row r="88" spans="1:13" s="4" customFormat="1" ht="16.5" thickBot="1" x14ac:dyDescent="0.3">
      <c r="A88" s="1" t="s">
        <v>88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s="88" customFormat="1" x14ac:dyDescent="0.2">
      <c r="A89" s="171" t="s">
        <v>2</v>
      </c>
      <c r="B89" s="172"/>
      <c r="C89" s="172"/>
      <c r="D89" s="172"/>
      <c r="E89" s="172"/>
      <c r="F89" s="172"/>
      <c r="G89" s="224"/>
      <c r="H89" s="171" t="s">
        <v>3</v>
      </c>
      <c r="I89" s="172"/>
      <c r="J89" s="172"/>
      <c r="K89" s="174" t="s">
        <v>4</v>
      </c>
      <c r="L89" s="172"/>
      <c r="M89" s="173"/>
    </row>
    <row r="90" spans="1:13" s="88" customFormat="1" ht="13.5" thickBot="1" x14ac:dyDescent="0.25">
      <c r="A90" s="6" t="s">
        <v>5</v>
      </c>
      <c r="B90" s="175" t="s">
        <v>6</v>
      </c>
      <c r="C90" s="176"/>
      <c r="D90" s="72" t="s">
        <v>7</v>
      </c>
      <c r="E90" s="72" t="s">
        <v>8</v>
      </c>
      <c r="F90" s="72" t="s">
        <v>9</v>
      </c>
      <c r="G90" s="70" t="s">
        <v>10</v>
      </c>
      <c r="H90" s="7" t="s">
        <v>5</v>
      </c>
      <c r="I90" s="194" t="s">
        <v>6</v>
      </c>
      <c r="J90" s="194"/>
      <c r="K90" s="71" t="s">
        <v>5</v>
      </c>
      <c r="L90" s="177" t="s">
        <v>6</v>
      </c>
      <c r="M90" s="218"/>
    </row>
    <row r="91" spans="1:13" ht="27" customHeight="1" thickBot="1" x14ac:dyDescent="0.25">
      <c r="A91" s="9">
        <v>32042</v>
      </c>
      <c r="B91" s="109" t="s">
        <v>87</v>
      </c>
      <c r="C91" s="110"/>
      <c r="D91" s="49">
        <v>3</v>
      </c>
      <c r="E91" s="49"/>
      <c r="F91" s="49"/>
      <c r="G91" s="18">
        <f>D91+(0.5*E91)+(0.5*F91)</f>
        <v>3</v>
      </c>
      <c r="H91" s="9">
        <v>30096</v>
      </c>
      <c r="I91" s="142" t="s">
        <v>45</v>
      </c>
      <c r="J91" s="142"/>
      <c r="K91" s="46"/>
      <c r="L91" s="109"/>
      <c r="M91" s="111"/>
    </row>
    <row r="92" spans="1:13" x14ac:dyDescent="0.2">
      <c r="A92" s="134">
        <v>32032</v>
      </c>
      <c r="B92" s="136" t="s">
        <v>55</v>
      </c>
      <c r="C92" s="137"/>
      <c r="D92" s="132">
        <v>3</v>
      </c>
      <c r="E92" s="132"/>
      <c r="F92" s="132"/>
      <c r="G92" s="219">
        <f t="shared" ref="G92:G93" si="5">D92+(0.5*E92)+(0.5*F92)</f>
        <v>3</v>
      </c>
      <c r="H92" s="48">
        <v>30096</v>
      </c>
      <c r="I92" s="133" t="s">
        <v>45</v>
      </c>
      <c r="J92" s="133"/>
      <c r="K92" s="132"/>
      <c r="L92" s="136"/>
      <c r="M92" s="203"/>
    </row>
    <row r="93" spans="1:13" ht="13.5" thickBot="1" x14ac:dyDescent="0.25">
      <c r="A93" s="187"/>
      <c r="B93" s="188"/>
      <c r="C93" s="189"/>
      <c r="D93" s="190"/>
      <c r="E93" s="190"/>
      <c r="F93" s="190"/>
      <c r="G93" s="220">
        <f t="shared" si="5"/>
        <v>0</v>
      </c>
      <c r="H93" s="19">
        <v>30009</v>
      </c>
      <c r="I93" s="222" t="s">
        <v>29</v>
      </c>
      <c r="J93" s="223"/>
      <c r="K93" s="190"/>
      <c r="L93" s="188"/>
      <c r="M93" s="221"/>
    </row>
    <row r="94" spans="1:13" ht="27" customHeight="1" thickBot="1" x14ac:dyDescent="0.25">
      <c r="A94" s="101">
        <v>32039</v>
      </c>
      <c r="B94" s="185" t="s">
        <v>79</v>
      </c>
      <c r="C94" s="185"/>
      <c r="D94" s="102">
        <v>3</v>
      </c>
      <c r="E94" s="102"/>
      <c r="F94" s="102"/>
      <c r="G94" s="103">
        <f>D94+(0.5*E94)+(0.5*F94)</f>
        <v>3</v>
      </c>
      <c r="H94" s="24">
        <v>30094</v>
      </c>
      <c r="I94" s="163" t="s">
        <v>44</v>
      </c>
      <c r="J94" s="163"/>
      <c r="K94" s="92">
        <v>32032</v>
      </c>
      <c r="L94" s="209" t="s">
        <v>55</v>
      </c>
      <c r="M94" s="209"/>
    </row>
    <row r="95" spans="1:13" s="88" customFormat="1" ht="13.5" thickBot="1" x14ac:dyDescent="0.25">
      <c r="A95" s="11" t="s">
        <v>16</v>
      </c>
      <c r="B95" s="112">
        <f>SUM(D95:F95)</f>
        <v>9</v>
      </c>
      <c r="C95" s="113"/>
      <c r="D95" s="80">
        <f>SUM(D91:D94)</f>
        <v>9</v>
      </c>
      <c r="E95" s="80">
        <f>SUM(E91:E94)</f>
        <v>0</v>
      </c>
      <c r="F95" s="80">
        <f>SUM(F91:F94)</f>
        <v>0</v>
      </c>
      <c r="G95" s="80">
        <f>SUM(G91:G94)</f>
        <v>9</v>
      </c>
      <c r="H95" s="11"/>
      <c r="I95" s="114"/>
      <c r="J95" s="115"/>
      <c r="K95" s="80"/>
      <c r="L95" s="114"/>
      <c r="M95" s="116"/>
    </row>
    <row r="96" spans="1:13" x14ac:dyDescent="0.2">
      <c r="A96" s="84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</row>
    <row r="97" spans="1:13" s="4" customFormat="1" ht="16.5" thickBot="1" x14ac:dyDescent="0.3">
      <c r="A97" s="1" t="s">
        <v>69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s="88" customFormat="1" x14ac:dyDescent="0.2">
      <c r="A98" s="213" t="s">
        <v>2</v>
      </c>
      <c r="B98" s="214"/>
      <c r="C98" s="214"/>
      <c r="D98" s="214"/>
      <c r="E98" s="214"/>
      <c r="F98" s="214"/>
      <c r="G98" s="215"/>
      <c r="H98" s="171" t="s">
        <v>3</v>
      </c>
      <c r="I98" s="172"/>
      <c r="J98" s="172"/>
      <c r="K98" s="172" t="s">
        <v>4</v>
      </c>
      <c r="L98" s="172"/>
      <c r="M98" s="173"/>
    </row>
    <row r="99" spans="1:13" s="88" customFormat="1" ht="13.5" thickBot="1" x14ac:dyDescent="0.25">
      <c r="A99" s="6" t="s">
        <v>5</v>
      </c>
      <c r="B99" s="175" t="s">
        <v>6</v>
      </c>
      <c r="C99" s="176"/>
      <c r="D99" s="72" t="s">
        <v>7</v>
      </c>
      <c r="E99" s="72" t="s">
        <v>8</v>
      </c>
      <c r="F99" s="72" t="s">
        <v>9</v>
      </c>
      <c r="G99" s="70" t="s">
        <v>10</v>
      </c>
      <c r="H99" s="6" t="s">
        <v>5</v>
      </c>
      <c r="I99" s="177" t="s">
        <v>6</v>
      </c>
      <c r="J99" s="177"/>
      <c r="K99" s="72" t="s">
        <v>5</v>
      </c>
      <c r="L99" s="177" t="s">
        <v>6</v>
      </c>
      <c r="M99" s="218"/>
    </row>
    <row r="100" spans="1:13" ht="27" customHeight="1" thickBot="1" x14ac:dyDescent="0.25">
      <c r="A100" s="9">
        <v>30049</v>
      </c>
      <c r="B100" s="109" t="s">
        <v>56</v>
      </c>
      <c r="C100" s="110"/>
      <c r="D100" s="49">
        <v>3</v>
      </c>
      <c r="E100" s="49"/>
      <c r="F100" s="49"/>
      <c r="G100" s="10">
        <f>D100+(0.5*E100)+(0.5*F100)</f>
        <v>3</v>
      </c>
      <c r="H100" s="9">
        <v>30037</v>
      </c>
      <c r="I100" s="109" t="s">
        <v>42</v>
      </c>
      <c r="J100" s="110"/>
      <c r="K100" s="49"/>
      <c r="L100" s="109"/>
      <c r="M100" s="111"/>
    </row>
    <row r="101" spans="1:13" ht="13.5" thickBot="1" x14ac:dyDescent="0.25">
      <c r="A101" s="9">
        <v>31021</v>
      </c>
      <c r="B101" s="109" t="s">
        <v>57</v>
      </c>
      <c r="C101" s="110"/>
      <c r="D101" s="49">
        <v>3</v>
      </c>
      <c r="E101" s="49"/>
      <c r="F101" s="49"/>
      <c r="G101" s="18">
        <f>D101+(0.5*E101)+(0.5*F101)</f>
        <v>3</v>
      </c>
      <c r="H101" s="30">
        <v>30077</v>
      </c>
      <c r="I101" s="109" t="s">
        <v>32</v>
      </c>
      <c r="J101" s="110"/>
      <c r="K101" s="49"/>
      <c r="L101" s="109"/>
      <c r="M101" s="111"/>
    </row>
    <row r="102" spans="1:13" ht="13.5" thickBot="1" x14ac:dyDescent="0.25">
      <c r="A102" s="9">
        <v>31010</v>
      </c>
      <c r="B102" s="109" t="s">
        <v>58</v>
      </c>
      <c r="C102" s="110"/>
      <c r="D102" s="49">
        <v>3</v>
      </c>
      <c r="E102" s="49"/>
      <c r="F102" s="49"/>
      <c r="G102" s="18">
        <f>D102+(0.5*E102)+(0.5*F102)</f>
        <v>3</v>
      </c>
      <c r="H102" s="30">
        <v>30030</v>
      </c>
      <c r="I102" s="109" t="s">
        <v>37</v>
      </c>
      <c r="J102" s="110"/>
      <c r="K102" s="49"/>
      <c r="L102" s="109"/>
      <c r="M102" s="111"/>
    </row>
    <row r="103" spans="1:13" s="88" customFormat="1" ht="13.5" thickBot="1" x14ac:dyDescent="0.25">
      <c r="A103" s="11" t="s">
        <v>16</v>
      </c>
      <c r="B103" s="112">
        <f>SUM(D103:F103)</f>
        <v>9</v>
      </c>
      <c r="C103" s="113"/>
      <c r="D103" s="80">
        <f>SUM(D100:D102)</f>
        <v>9</v>
      </c>
      <c r="E103" s="80">
        <f>SUM(E100:E102)</f>
        <v>0</v>
      </c>
      <c r="F103" s="80">
        <f>SUM(F100:F102)</f>
        <v>0</v>
      </c>
      <c r="G103" s="12">
        <f>SUM(G100:G102)</f>
        <v>9</v>
      </c>
      <c r="H103" s="11"/>
      <c r="I103" s="114"/>
      <c r="J103" s="115"/>
      <c r="K103" s="80"/>
      <c r="L103" s="114"/>
      <c r="M103" s="116"/>
    </row>
    <row r="104" spans="1:13" x14ac:dyDescent="0.2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</row>
    <row r="105" spans="1:13" s="4" customFormat="1" ht="15.75" x14ac:dyDescent="0.25">
      <c r="A105" s="1" t="s">
        <v>59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</row>
    <row r="107" spans="1:13" s="4" customFormat="1" ht="16.5" thickBot="1" x14ac:dyDescent="0.3">
      <c r="A107" s="1" t="s">
        <v>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s="88" customFormat="1" x14ac:dyDescent="0.2">
      <c r="A108" s="125" t="s">
        <v>2</v>
      </c>
      <c r="B108" s="126"/>
      <c r="C108" s="126"/>
      <c r="D108" s="126"/>
      <c r="E108" s="126"/>
      <c r="F108" s="126"/>
      <c r="G108" s="145"/>
      <c r="H108" s="125" t="s">
        <v>3</v>
      </c>
      <c r="I108" s="126"/>
      <c r="J108" s="126"/>
      <c r="K108" s="126" t="s">
        <v>4</v>
      </c>
      <c r="L108" s="126"/>
      <c r="M108" s="127"/>
    </row>
    <row r="109" spans="1:13" s="88" customFormat="1" ht="13.5" thickBot="1" x14ac:dyDescent="0.25">
      <c r="A109" s="31" t="s">
        <v>5</v>
      </c>
      <c r="B109" s="164" t="s">
        <v>6</v>
      </c>
      <c r="C109" s="165"/>
      <c r="D109" s="59" t="s">
        <v>7</v>
      </c>
      <c r="E109" s="59" t="s">
        <v>8</v>
      </c>
      <c r="F109" s="59" t="s">
        <v>9</v>
      </c>
      <c r="G109" s="64" t="s">
        <v>10</v>
      </c>
      <c r="H109" s="31" t="s">
        <v>5</v>
      </c>
      <c r="I109" s="147" t="s">
        <v>6</v>
      </c>
      <c r="J109" s="147"/>
      <c r="K109" s="59" t="s">
        <v>5</v>
      </c>
      <c r="L109" s="147" t="s">
        <v>6</v>
      </c>
      <c r="M109" s="186"/>
    </row>
    <row r="110" spans="1:13" s="88" customFormat="1" ht="27" customHeight="1" x14ac:dyDescent="0.2">
      <c r="A110" s="134">
        <v>30087</v>
      </c>
      <c r="B110" s="136" t="s">
        <v>60</v>
      </c>
      <c r="C110" s="137"/>
      <c r="D110" s="132">
        <v>2</v>
      </c>
      <c r="E110" s="191"/>
      <c r="F110" s="191"/>
      <c r="G110" s="156">
        <f>D110+(0.5*E111)+(0.5*F111)</f>
        <v>2</v>
      </c>
      <c r="H110" s="38"/>
      <c r="I110" s="193"/>
      <c r="J110" s="193"/>
      <c r="K110" s="98">
        <v>31027</v>
      </c>
      <c r="L110" s="159" t="s">
        <v>82</v>
      </c>
      <c r="M110" s="161"/>
    </row>
    <row r="111" spans="1:13" ht="27" customHeight="1" thickBot="1" x14ac:dyDescent="0.25">
      <c r="A111" s="187"/>
      <c r="B111" s="188"/>
      <c r="C111" s="189"/>
      <c r="D111" s="190"/>
      <c r="E111" s="192"/>
      <c r="F111" s="192"/>
      <c r="G111" s="157"/>
      <c r="H111" s="41"/>
      <c r="I111" s="163"/>
      <c r="J111" s="163"/>
      <c r="K111" s="97">
        <v>32041</v>
      </c>
      <c r="L111" s="160" t="s">
        <v>83</v>
      </c>
      <c r="M111" s="162"/>
    </row>
    <row r="112" spans="1:13" ht="13.5" thickBot="1" x14ac:dyDescent="0.25">
      <c r="A112" s="37" t="s">
        <v>16</v>
      </c>
      <c r="B112" s="117">
        <f>SUM(D112:F112)</f>
        <v>2</v>
      </c>
      <c r="C112" s="118"/>
      <c r="D112" s="66">
        <f>SUM(D110)</f>
        <v>2</v>
      </c>
      <c r="E112" s="66">
        <f t="shared" ref="E112:G112" si="6">SUM(E110)</f>
        <v>0</v>
      </c>
      <c r="F112" s="66">
        <f t="shared" si="6"/>
        <v>0</v>
      </c>
      <c r="G112" s="66">
        <f t="shared" si="6"/>
        <v>2</v>
      </c>
      <c r="H112" s="37"/>
      <c r="I112" s="183"/>
      <c r="J112" s="183"/>
      <c r="K112" s="66"/>
      <c r="L112" s="183"/>
      <c r="M112" s="184"/>
    </row>
    <row r="113" spans="1:13" x14ac:dyDescent="0.2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</row>
    <row r="114" spans="1:13" s="4" customFormat="1" ht="16.5" thickBot="1" x14ac:dyDescent="0.3">
      <c r="A114" s="1" t="s">
        <v>88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s="88" customFormat="1" x14ac:dyDescent="0.2">
      <c r="A115" s="125" t="s">
        <v>2</v>
      </c>
      <c r="B115" s="126"/>
      <c r="C115" s="126"/>
      <c r="D115" s="126"/>
      <c r="E115" s="126"/>
      <c r="F115" s="126"/>
      <c r="G115" s="145"/>
      <c r="H115" s="125" t="s">
        <v>3</v>
      </c>
      <c r="I115" s="126"/>
      <c r="J115" s="126"/>
      <c r="K115" s="146" t="s">
        <v>4</v>
      </c>
      <c r="L115" s="126"/>
      <c r="M115" s="127"/>
    </row>
    <row r="116" spans="1:13" s="88" customFormat="1" ht="13.5" thickBot="1" x14ac:dyDescent="0.25">
      <c r="A116" s="27" t="s">
        <v>5</v>
      </c>
      <c r="B116" s="128" t="s">
        <v>6</v>
      </c>
      <c r="C116" s="129"/>
      <c r="D116" s="60" t="s">
        <v>7</v>
      </c>
      <c r="E116" s="60" t="s">
        <v>8</v>
      </c>
      <c r="F116" s="60" t="s">
        <v>9</v>
      </c>
      <c r="G116" s="57" t="s">
        <v>10</v>
      </c>
      <c r="H116" s="31" t="s">
        <v>5</v>
      </c>
      <c r="I116" s="147" t="s">
        <v>6</v>
      </c>
      <c r="J116" s="147"/>
      <c r="K116" s="58" t="s">
        <v>5</v>
      </c>
      <c r="L116" s="130" t="s">
        <v>6</v>
      </c>
      <c r="M116" s="131"/>
    </row>
    <row r="117" spans="1:13" ht="27" customHeight="1" thickBot="1" x14ac:dyDescent="0.25">
      <c r="A117" s="32">
        <v>32035</v>
      </c>
      <c r="B117" s="181" t="s">
        <v>75</v>
      </c>
      <c r="C117" s="182"/>
      <c r="D117" s="33">
        <v>3</v>
      </c>
      <c r="E117" s="33"/>
      <c r="F117" s="33"/>
      <c r="G117" s="10">
        <f>D117+(0.5*E117)+(0.5*F117)</f>
        <v>3</v>
      </c>
      <c r="H117" s="55"/>
      <c r="I117" s="181"/>
      <c r="J117" s="182"/>
      <c r="K117" s="33"/>
      <c r="L117" s="54"/>
      <c r="M117" s="34"/>
    </row>
    <row r="118" spans="1:13" ht="13.5" thickBot="1" x14ac:dyDescent="0.25">
      <c r="A118" s="30">
        <v>32037</v>
      </c>
      <c r="B118" s="140" t="s">
        <v>62</v>
      </c>
      <c r="C118" s="141"/>
      <c r="D118" s="35">
        <v>3</v>
      </c>
      <c r="E118" s="35"/>
      <c r="F118" s="35"/>
      <c r="G118" s="10">
        <f>D118+(0.5*E118)+(0.5*F118)</f>
        <v>3</v>
      </c>
      <c r="H118" s="9">
        <v>30099</v>
      </c>
      <c r="I118" s="109" t="s">
        <v>67</v>
      </c>
      <c r="J118" s="110"/>
      <c r="K118" s="35"/>
      <c r="L118" s="56"/>
      <c r="M118" s="36"/>
    </row>
    <row r="119" spans="1:13" s="4" customFormat="1" ht="63.75" customHeight="1" thickBot="1" x14ac:dyDescent="0.25">
      <c r="A119" s="99">
        <v>32041</v>
      </c>
      <c r="B119" s="150" t="s">
        <v>80</v>
      </c>
      <c r="C119" s="151"/>
      <c r="D119" s="100"/>
      <c r="E119" s="100">
        <v>8</v>
      </c>
      <c r="F119" s="100"/>
      <c r="G119" s="75">
        <f>D119+(0.5*E119)+(0.5*F119)</f>
        <v>4</v>
      </c>
      <c r="H119" s="166" t="s">
        <v>84</v>
      </c>
      <c r="I119" s="167"/>
      <c r="J119" s="167"/>
      <c r="K119" s="49">
        <v>30087</v>
      </c>
      <c r="L119" s="109" t="s">
        <v>60</v>
      </c>
      <c r="M119" s="111"/>
    </row>
    <row r="120" spans="1:13" s="88" customFormat="1" ht="13.5" thickBot="1" x14ac:dyDescent="0.25">
      <c r="A120" s="11" t="s">
        <v>16</v>
      </c>
      <c r="B120" s="112">
        <f>SUM(D120:F120)</f>
        <v>14</v>
      </c>
      <c r="C120" s="113"/>
      <c r="D120" s="80">
        <f>SUM(D117:D119)</f>
        <v>6</v>
      </c>
      <c r="E120" s="80">
        <f>SUM(E117:E119)</f>
        <v>8</v>
      </c>
      <c r="F120" s="80">
        <f>SUM(F117:F119)</f>
        <v>0</v>
      </c>
      <c r="G120" s="80">
        <f>SUM(G117:G119)</f>
        <v>10</v>
      </c>
      <c r="H120" s="37"/>
      <c r="I120" s="183"/>
      <c r="J120" s="183"/>
      <c r="K120" s="66"/>
      <c r="L120" s="183"/>
      <c r="M120" s="184"/>
    </row>
    <row r="121" spans="1:13" x14ac:dyDescent="0.2">
      <c r="A121" s="84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</row>
    <row r="122" spans="1:13" s="4" customFormat="1" ht="16.5" thickBot="1" x14ac:dyDescent="0.3">
      <c r="A122" s="1" t="s">
        <v>69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s="88" customFormat="1" x14ac:dyDescent="0.2">
      <c r="A123" s="122" t="s">
        <v>2</v>
      </c>
      <c r="B123" s="123"/>
      <c r="C123" s="123"/>
      <c r="D123" s="123"/>
      <c r="E123" s="123"/>
      <c r="F123" s="123"/>
      <c r="G123" s="124"/>
      <c r="H123" s="125" t="s">
        <v>3</v>
      </c>
      <c r="I123" s="126"/>
      <c r="J123" s="126"/>
      <c r="K123" s="126" t="s">
        <v>4</v>
      </c>
      <c r="L123" s="126"/>
      <c r="M123" s="127"/>
    </row>
    <row r="124" spans="1:13" s="88" customFormat="1" ht="13.5" thickBot="1" x14ac:dyDescent="0.25">
      <c r="A124" s="27" t="s">
        <v>5</v>
      </c>
      <c r="B124" s="128" t="s">
        <v>6</v>
      </c>
      <c r="C124" s="129"/>
      <c r="D124" s="60" t="s">
        <v>7</v>
      </c>
      <c r="E124" s="60" t="s">
        <v>8</v>
      </c>
      <c r="F124" s="60" t="s">
        <v>9</v>
      </c>
      <c r="G124" s="57" t="s">
        <v>10</v>
      </c>
      <c r="H124" s="27" t="s">
        <v>5</v>
      </c>
      <c r="I124" s="130" t="s">
        <v>6</v>
      </c>
      <c r="J124" s="130"/>
      <c r="K124" s="60" t="s">
        <v>5</v>
      </c>
      <c r="L124" s="130" t="s">
        <v>6</v>
      </c>
      <c r="M124" s="131"/>
    </row>
    <row r="125" spans="1:13" ht="13.5" thickBot="1" x14ac:dyDescent="0.25">
      <c r="A125" s="67">
        <v>31007</v>
      </c>
      <c r="B125" s="204" t="s">
        <v>68</v>
      </c>
      <c r="C125" s="212"/>
      <c r="D125" s="65">
        <v>3</v>
      </c>
      <c r="E125" s="65"/>
      <c r="F125" s="65"/>
      <c r="G125" s="69">
        <f>D125+(0.5*E125)+(0.5*F125)</f>
        <v>3</v>
      </c>
      <c r="H125" s="67">
        <v>30030</v>
      </c>
      <c r="I125" s="204" t="s">
        <v>37</v>
      </c>
      <c r="J125" s="212"/>
      <c r="K125" s="65"/>
      <c r="L125" s="204"/>
      <c r="M125" s="205"/>
    </row>
    <row r="126" spans="1:13" x14ac:dyDescent="0.2">
      <c r="A126" s="210">
        <v>31023</v>
      </c>
      <c r="B126" s="204" t="s">
        <v>61</v>
      </c>
      <c r="C126" s="212"/>
      <c r="D126" s="197">
        <v>3</v>
      </c>
      <c r="E126" s="197"/>
      <c r="F126" s="197"/>
      <c r="G126" s="199">
        <f t="shared" ref="G126:G127" si="7">D126+(0.5*E126)+(0.5*F126)</f>
        <v>3</v>
      </c>
      <c r="H126" s="38">
        <v>30030</v>
      </c>
      <c r="I126" s="201" t="s">
        <v>37</v>
      </c>
      <c r="J126" s="202"/>
      <c r="K126" s="197"/>
      <c r="L126" s="204"/>
      <c r="M126" s="205"/>
    </row>
    <row r="127" spans="1:13" ht="13.5" thickBot="1" x14ac:dyDescent="0.25">
      <c r="A127" s="211"/>
      <c r="B127" s="195"/>
      <c r="C127" s="196"/>
      <c r="D127" s="198"/>
      <c r="E127" s="198"/>
      <c r="F127" s="198"/>
      <c r="G127" s="200">
        <f t="shared" si="7"/>
        <v>0</v>
      </c>
      <c r="H127" s="68">
        <v>30077</v>
      </c>
      <c r="I127" s="195" t="s">
        <v>32</v>
      </c>
      <c r="J127" s="196"/>
      <c r="K127" s="198"/>
      <c r="L127" s="195"/>
      <c r="M127" s="206"/>
    </row>
    <row r="128" spans="1:13" ht="63.75" customHeight="1" thickBot="1" x14ac:dyDescent="0.25">
      <c r="A128" s="99">
        <v>31027</v>
      </c>
      <c r="B128" s="150" t="s">
        <v>81</v>
      </c>
      <c r="C128" s="151"/>
      <c r="D128" s="100"/>
      <c r="E128" s="100">
        <v>8</v>
      </c>
      <c r="F128" s="100"/>
      <c r="G128" s="100">
        <f>D128+(0.5*E128)+(0.5*F128)</f>
        <v>4</v>
      </c>
      <c r="H128" s="207" t="s">
        <v>84</v>
      </c>
      <c r="I128" s="208"/>
      <c r="J128" s="208"/>
      <c r="K128" s="44">
        <v>30087</v>
      </c>
      <c r="L128" s="136" t="s">
        <v>60</v>
      </c>
      <c r="M128" s="203"/>
    </row>
    <row r="129" spans="1:13" s="88" customFormat="1" ht="13.5" thickBot="1" x14ac:dyDescent="0.25">
      <c r="A129" s="11" t="s">
        <v>16</v>
      </c>
      <c r="B129" s="112">
        <f>SUM(D129:F129)</f>
        <v>14</v>
      </c>
      <c r="C129" s="113"/>
      <c r="D129" s="80">
        <f>SUM(D125:D128)</f>
        <v>6</v>
      </c>
      <c r="E129" s="80">
        <f>SUM(E125:E128)</f>
        <v>8</v>
      </c>
      <c r="F129" s="80">
        <f>SUM(F125:F128)</f>
        <v>0</v>
      </c>
      <c r="G129" s="80">
        <f>SUM(G125:G128)</f>
        <v>10</v>
      </c>
      <c r="H129" s="11"/>
      <c r="I129" s="114"/>
      <c r="J129" s="115"/>
      <c r="K129" s="80"/>
      <c r="L129" s="114"/>
      <c r="M129" s="116"/>
    </row>
    <row r="130" spans="1:13" x14ac:dyDescent="0.2">
      <c r="A130" s="84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</row>
    <row r="131" spans="1:13" s="4" customFormat="1" ht="15.75" x14ac:dyDescent="0.25">
      <c r="A131" s="1" t="s">
        <v>17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">
      <c r="A132" s="84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</row>
    <row r="133" spans="1:13" s="4" customFormat="1" ht="16.5" thickBot="1" x14ac:dyDescent="0.3">
      <c r="A133" s="1" t="s">
        <v>88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s="88" customFormat="1" x14ac:dyDescent="0.2">
      <c r="A134" s="125" t="s">
        <v>2</v>
      </c>
      <c r="B134" s="126"/>
      <c r="C134" s="126"/>
      <c r="D134" s="126"/>
      <c r="E134" s="126"/>
      <c r="F134" s="126"/>
      <c r="G134" s="145"/>
      <c r="H134" s="125" t="s">
        <v>3</v>
      </c>
      <c r="I134" s="126"/>
      <c r="J134" s="126"/>
      <c r="K134" s="146" t="s">
        <v>4</v>
      </c>
      <c r="L134" s="126"/>
      <c r="M134" s="127"/>
    </row>
    <row r="135" spans="1:13" s="88" customFormat="1" ht="13.5" thickBot="1" x14ac:dyDescent="0.25">
      <c r="A135" s="27" t="s">
        <v>5</v>
      </c>
      <c r="B135" s="128" t="s">
        <v>6</v>
      </c>
      <c r="C135" s="129"/>
      <c r="D135" s="60" t="s">
        <v>7</v>
      </c>
      <c r="E135" s="60" t="s">
        <v>8</v>
      </c>
      <c r="F135" s="60" t="s">
        <v>9</v>
      </c>
      <c r="G135" s="57" t="s">
        <v>10</v>
      </c>
      <c r="H135" s="31" t="s">
        <v>5</v>
      </c>
      <c r="I135" s="147" t="s">
        <v>6</v>
      </c>
      <c r="J135" s="147"/>
      <c r="K135" s="58" t="s">
        <v>5</v>
      </c>
      <c r="L135" s="130" t="s">
        <v>6</v>
      </c>
      <c r="M135" s="131"/>
    </row>
    <row r="136" spans="1:13" s="88" customFormat="1" ht="15" customHeight="1" x14ac:dyDescent="0.2">
      <c r="A136" s="148">
        <v>32043</v>
      </c>
      <c r="B136" s="150" t="s">
        <v>89</v>
      </c>
      <c r="C136" s="151"/>
      <c r="D136" s="154">
        <v>3</v>
      </c>
      <c r="E136" s="154"/>
      <c r="F136" s="154"/>
      <c r="G136" s="156">
        <f>D136+(0.5*E136)+(0.5*F136)</f>
        <v>3</v>
      </c>
      <c r="H136" s="104">
        <v>30077</v>
      </c>
      <c r="I136" s="158" t="s">
        <v>32</v>
      </c>
      <c r="J136" s="158"/>
      <c r="K136" s="159"/>
      <c r="L136" s="159"/>
      <c r="M136" s="161"/>
    </row>
    <row r="137" spans="1:13" s="88" customFormat="1" ht="27" customHeight="1" thickBot="1" x14ac:dyDescent="0.25">
      <c r="A137" s="149"/>
      <c r="B137" s="152"/>
      <c r="C137" s="153"/>
      <c r="D137" s="155"/>
      <c r="E137" s="155"/>
      <c r="F137" s="155"/>
      <c r="G137" s="157"/>
      <c r="H137" s="41">
        <v>30064</v>
      </c>
      <c r="I137" s="163" t="s">
        <v>46</v>
      </c>
      <c r="J137" s="163"/>
      <c r="K137" s="160"/>
      <c r="L137" s="160"/>
      <c r="M137" s="162"/>
    </row>
    <row r="138" spans="1:13" ht="15" customHeight="1" x14ac:dyDescent="0.2">
      <c r="A138" s="168">
        <v>32038</v>
      </c>
      <c r="B138" s="158" t="s">
        <v>78</v>
      </c>
      <c r="C138" s="158"/>
      <c r="D138" s="158">
        <v>3</v>
      </c>
      <c r="E138" s="158"/>
      <c r="F138" s="158"/>
      <c r="G138" s="237">
        <f>D138+(0.5*E139)+(0.5*F139)</f>
        <v>3</v>
      </c>
      <c r="H138" s="28">
        <v>30094</v>
      </c>
      <c r="I138" s="158" t="s">
        <v>44</v>
      </c>
      <c r="J138" s="158"/>
      <c r="K138" s="132"/>
      <c r="L138" s="136"/>
      <c r="M138" s="203"/>
    </row>
    <row r="139" spans="1:13" s="4" customFormat="1" ht="15.75" thickBot="1" x14ac:dyDescent="0.25">
      <c r="A139" s="169"/>
      <c r="B139" s="163"/>
      <c r="C139" s="163"/>
      <c r="D139" s="163"/>
      <c r="E139" s="163"/>
      <c r="F139" s="163"/>
      <c r="G139" s="238"/>
      <c r="H139" s="41">
        <v>30009</v>
      </c>
      <c r="I139" s="163" t="s">
        <v>29</v>
      </c>
      <c r="J139" s="163"/>
      <c r="K139" s="190"/>
      <c r="L139" s="188"/>
      <c r="M139" s="221"/>
    </row>
    <row r="140" spans="1:13" s="4" customFormat="1" ht="63.75" customHeight="1" thickBot="1" x14ac:dyDescent="0.25">
      <c r="A140" s="99">
        <v>32041</v>
      </c>
      <c r="B140" s="150" t="s">
        <v>80</v>
      </c>
      <c r="C140" s="151"/>
      <c r="D140" s="100"/>
      <c r="E140" s="100">
        <v>8</v>
      </c>
      <c r="F140" s="100"/>
      <c r="G140" s="75">
        <f>D140+(0.5*E140)+(0.5*F140)</f>
        <v>4</v>
      </c>
      <c r="H140" s="207" t="s">
        <v>84</v>
      </c>
      <c r="I140" s="208"/>
      <c r="J140" s="208"/>
      <c r="K140" s="44">
        <v>30087</v>
      </c>
      <c r="L140" s="136" t="s">
        <v>60</v>
      </c>
      <c r="M140" s="203"/>
    </row>
    <row r="141" spans="1:13" s="88" customFormat="1" ht="13.5" thickBot="1" x14ac:dyDescent="0.25">
      <c r="A141" s="11" t="s">
        <v>16</v>
      </c>
      <c r="B141" s="112">
        <f>SUM(D141:F141)</f>
        <v>14</v>
      </c>
      <c r="C141" s="113"/>
      <c r="D141" s="80">
        <f>SUM(D136:D140)</f>
        <v>6</v>
      </c>
      <c r="E141" s="80">
        <f>SUM(E136:E140)</f>
        <v>8</v>
      </c>
      <c r="F141" s="80">
        <f>SUM(F136:F140)</f>
        <v>0</v>
      </c>
      <c r="G141" s="80">
        <f>SUM(G136:G140)</f>
        <v>10</v>
      </c>
      <c r="H141" s="11"/>
      <c r="I141" s="114"/>
      <c r="J141" s="115"/>
      <c r="K141" s="80"/>
      <c r="L141" s="114"/>
      <c r="M141" s="116"/>
    </row>
    <row r="142" spans="1:13" x14ac:dyDescent="0.2">
      <c r="A142" s="84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</row>
    <row r="143" spans="1:13" s="4" customFormat="1" ht="16.5" thickBot="1" x14ac:dyDescent="0.3">
      <c r="A143" s="1" t="s">
        <v>69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s="88" customFormat="1" x14ac:dyDescent="0.2">
      <c r="A144" s="122" t="s">
        <v>2</v>
      </c>
      <c r="B144" s="123"/>
      <c r="C144" s="123"/>
      <c r="D144" s="123"/>
      <c r="E144" s="123"/>
      <c r="F144" s="123"/>
      <c r="G144" s="124"/>
      <c r="H144" s="125" t="s">
        <v>3</v>
      </c>
      <c r="I144" s="126"/>
      <c r="J144" s="126"/>
      <c r="K144" s="126" t="s">
        <v>4</v>
      </c>
      <c r="L144" s="126"/>
      <c r="M144" s="127"/>
    </row>
    <row r="145" spans="1:13" s="88" customFormat="1" ht="13.5" thickBot="1" x14ac:dyDescent="0.25">
      <c r="A145" s="27" t="s">
        <v>5</v>
      </c>
      <c r="B145" s="128" t="s">
        <v>6</v>
      </c>
      <c r="C145" s="129"/>
      <c r="D145" s="60" t="s">
        <v>7</v>
      </c>
      <c r="E145" s="60" t="s">
        <v>8</v>
      </c>
      <c r="F145" s="60" t="s">
        <v>9</v>
      </c>
      <c r="G145" s="57" t="s">
        <v>10</v>
      </c>
      <c r="H145" s="27" t="s">
        <v>5</v>
      </c>
      <c r="I145" s="130" t="s">
        <v>6</v>
      </c>
      <c r="J145" s="130"/>
      <c r="K145" s="60" t="s">
        <v>5</v>
      </c>
      <c r="L145" s="130" t="s">
        <v>6</v>
      </c>
      <c r="M145" s="131"/>
    </row>
    <row r="146" spans="1:13" ht="27" customHeight="1" thickBot="1" x14ac:dyDescent="0.25">
      <c r="A146" s="9">
        <v>31024</v>
      </c>
      <c r="B146" s="109" t="s">
        <v>64</v>
      </c>
      <c r="C146" s="110"/>
      <c r="D146" s="49">
        <v>3</v>
      </c>
      <c r="E146" s="49"/>
      <c r="F146" s="49"/>
      <c r="G146" s="10">
        <f>D146+(0.5*E146)+(0.5*F146)</f>
        <v>3</v>
      </c>
      <c r="H146" s="9">
        <v>30037</v>
      </c>
      <c r="I146" s="109" t="s">
        <v>42</v>
      </c>
      <c r="J146" s="110"/>
      <c r="K146" s="49"/>
      <c r="L146" s="109"/>
      <c r="M146" s="111"/>
    </row>
    <row r="147" spans="1:13" ht="13.5" thickBot="1" x14ac:dyDescent="0.25">
      <c r="A147" s="9">
        <v>31025</v>
      </c>
      <c r="B147" s="109" t="s">
        <v>65</v>
      </c>
      <c r="C147" s="110"/>
      <c r="D147" s="49">
        <v>3</v>
      </c>
      <c r="E147" s="49"/>
      <c r="F147" s="49"/>
      <c r="G147" s="18">
        <f>D147+(0.5*E147)+(0.5*F147)</f>
        <v>3</v>
      </c>
      <c r="H147" s="30">
        <v>30077</v>
      </c>
      <c r="I147" s="109" t="s">
        <v>32</v>
      </c>
      <c r="J147" s="110"/>
      <c r="K147" s="49"/>
      <c r="L147" s="109"/>
      <c r="M147" s="111"/>
    </row>
    <row r="148" spans="1:13" ht="63.75" customHeight="1" thickBot="1" x14ac:dyDescent="0.25">
      <c r="A148" s="99">
        <v>31027</v>
      </c>
      <c r="B148" s="150" t="s">
        <v>81</v>
      </c>
      <c r="C148" s="151"/>
      <c r="D148" s="100"/>
      <c r="E148" s="100">
        <v>8</v>
      </c>
      <c r="F148" s="100"/>
      <c r="G148" s="100">
        <f>D148+(0.5*E148)+(0.5*F148)</f>
        <v>4</v>
      </c>
      <c r="H148" s="207" t="s">
        <v>84</v>
      </c>
      <c r="I148" s="208"/>
      <c r="J148" s="208"/>
      <c r="K148" s="44">
        <v>30087</v>
      </c>
      <c r="L148" s="136" t="s">
        <v>60</v>
      </c>
      <c r="M148" s="203"/>
    </row>
    <row r="149" spans="1:13" s="88" customFormat="1" ht="13.5" thickBot="1" x14ac:dyDescent="0.25">
      <c r="A149" s="11" t="s">
        <v>16</v>
      </c>
      <c r="B149" s="112">
        <f>SUM(D149:F149)</f>
        <v>14</v>
      </c>
      <c r="C149" s="113"/>
      <c r="D149" s="80">
        <f>SUM(D146:D148)</f>
        <v>6</v>
      </c>
      <c r="E149" s="80">
        <f>SUM(E146:E148)</f>
        <v>8</v>
      </c>
      <c r="F149" s="80">
        <f>SUM(F146:F148)</f>
        <v>0</v>
      </c>
      <c r="G149" s="80">
        <f>SUM(G146:G148)</f>
        <v>10</v>
      </c>
      <c r="H149" s="11"/>
      <c r="I149" s="114"/>
      <c r="J149" s="115"/>
      <c r="K149" s="80"/>
      <c r="L149" s="114"/>
      <c r="M149" s="116"/>
    </row>
    <row r="150" spans="1:13" s="88" customFormat="1" x14ac:dyDescent="0.2">
      <c r="A150" s="106"/>
      <c r="B150" s="107"/>
      <c r="C150" s="107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</row>
    <row r="151" spans="1:13" s="88" customFormat="1" ht="15.75" x14ac:dyDescent="0.25">
      <c r="A151" s="1" t="s">
        <v>92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6.5" thickBot="1" x14ac:dyDescent="0.3">
      <c r="A152" s="108" t="s">
        <v>95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2.75" customHeight="1" x14ac:dyDescent="0.2">
      <c r="A153" s="125" t="s">
        <v>2</v>
      </c>
      <c r="B153" s="126"/>
      <c r="C153" s="126"/>
      <c r="D153" s="126"/>
      <c r="E153" s="126"/>
      <c r="F153" s="126"/>
      <c r="G153" s="145"/>
      <c r="H153" s="125" t="s">
        <v>3</v>
      </c>
      <c r="I153" s="126"/>
      <c r="J153" s="126"/>
      <c r="K153" s="146" t="s">
        <v>4</v>
      </c>
      <c r="L153" s="126"/>
      <c r="M153" s="127"/>
    </row>
    <row r="154" spans="1:13" ht="13.5" thickBot="1" x14ac:dyDescent="0.25">
      <c r="A154" s="27" t="s">
        <v>5</v>
      </c>
      <c r="B154" s="128" t="s">
        <v>6</v>
      </c>
      <c r="C154" s="129"/>
      <c r="D154" s="60" t="s">
        <v>7</v>
      </c>
      <c r="E154" s="60" t="s">
        <v>8</v>
      </c>
      <c r="F154" s="60" t="s">
        <v>9</v>
      </c>
      <c r="G154" s="57" t="s">
        <v>10</v>
      </c>
      <c r="H154" s="31" t="s">
        <v>5</v>
      </c>
      <c r="I154" s="147" t="s">
        <v>6</v>
      </c>
      <c r="J154" s="147"/>
      <c r="K154" s="58" t="s">
        <v>5</v>
      </c>
      <c r="L154" s="130" t="s">
        <v>6</v>
      </c>
      <c r="M154" s="131"/>
    </row>
    <row r="155" spans="1:13" ht="14.25" customHeight="1" thickBot="1" x14ac:dyDescent="0.25">
      <c r="A155" s="9">
        <v>92085</v>
      </c>
      <c r="B155" s="109" t="s">
        <v>96</v>
      </c>
      <c r="C155" s="110"/>
      <c r="D155" s="49">
        <v>3</v>
      </c>
      <c r="E155" s="49"/>
      <c r="F155" s="49"/>
      <c r="G155" s="18">
        <f>D155+(0.5*E155)+(0.5*F155)</f>
        <v>3</v>
      </c>
      <c r="H155" s="30"/>
      <c r="I155" s="109"/>
      <c r="J155" s="110"/>
      <c r="K155" s="49"/>
      <c r="L155" s="109"/>
      <c r="M155" s="111"/>
    </row>
    <row r="156" spans="1:13" ht="27" customHeight="1" thickBot="1" x14ac:dyDescent="0.25">
      <c r="A156" s="30">
        <v>32028</v>
      </c>
      <c r="B156" s="140" t="s">
        <v>70</v>
      </c>
      <c r="C156" s="141"/>
      <c r="D156" s="35">
        <v>3</v>
      </c>
      <c r="E156" s="35"/>
      <c r="F156" s="35"/>
      <c r="G156" s="18">
        <f>D156+(0.5*E156)+(0.5*F156)</f>
        <v>3</v>
      </c>
      <c r="H156" s="9">
        <v>30099</v>
      </c>
      <c r="I156" s="142" t="s">
        <v>67</v>
      </c>
      <c r="J156" s="142"/>
      <c r="K156" s="35"/>
      <c r="L156" s="143"/>
      <c r="M156" s="144"/>
    </row>
    <row r="157" spans="1:13" ht="13.5" thickBot="1" x14ac:dyDescent="0.25">
      <c r="A157" s="37" t="s">
        <v>16</v>
      </c>
      <c r="B157" s="117">
        <f>SUM(D157:F157)</f>
        <v>6</v>
      </c>
      <c r="C157" s="118"/>
      <c r="D157" s="66">
        <f>SUM(D155:D156)</f>
        <v>6</v>
      </c>
      <c r="E157" s="66">
        <f>SUM(E155:E156)</f>
        <v>0</v>
      </c>
      <c r="F157" s="66">
        <f>SUM(F155:F156)</f>
        <v>0</v>
      </c>
      <c r="G157" s="66">
        <f>SUM(G155:G156)</f>
        <v>6</v>
      </c>
      <c r="H157" s="37"/>
      <c r="I157" s="119"/>
      <c r="J157" s="120"/>
      <c r="K157" s="66"/>
      <c r="L157" s="119"/>
      <c r="M157" s="121"/>
    </row>
    <row r="158" spans="1:13" x14ac:dyDescent="0.2">
      <c r="A158" s="106"/>
      <c r="B158" s="107"/>
      <c r="C158" s="107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</row>
    <row r="159" spans="1:13" ht="15.75" x14ac:dyDescent="0.25">
      <c r="A159" s="1" t="s">
        <v>93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6.5" thickBot="1" x14ac:dyDescent="0.3">
      <c r="A160" s="108" t="s">
        <v>95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2">
      <c r="A161" s="122" t="s">
        <v>2</v>
      </c>
      <c r="B161" s="123"/>
      <c r="C161" s="123"/>
      <c r="D161" s="123"/>
      <c r="E161" s="123"/>
      <c r="F161" s="123"/>
      <c r="G161" s="124"/>
      <c r="H161" s="125" t="s">
        <v>3</v>
      </c>
      <c r="I161" s="126"/>
      <c r="J161" s="126"/>
      <c r="K161" s="126" t="s">
        <v>4</v>
      </c>
      <c r="L161" s="126"/>
      <c r="M161" s="127"/>
    </row>
    <row r="162" spans="1:13" ht="13.5" thickBot="1" x14ac:dyDescent="0.25">
      <c r="A162" s="27" t="s">
        <v>5</v>
      </c>
      <c r="B162" s="128" t="s">
        <v>6</v>
      </c>
      <c r="C162" s="129"/>
      <c r="D162" s="60" t="s">
        <v>7</v>
      </c>
      <c r="E162" s="60" t="s">
        <v>8</v>
      </c>
      <c r="F162" s="60" t="s">
        <v>9</v>
      </c>
      <c r="G162" s="57" t="s">
        <v>10</v>
      </c>
      <c r="H162" s="27" t="s">
        <v>5</v>
      </c>
      <c r="I162" s="130" t="s">
        <v>6</v>
      </c>
      <c r="J162" s="130"/>
      <c r="K162" s="60" t="s">
        <v>5</v>
      </c>
      <c r="L162" s="130" t="s">
        <v>6</v>
      </c>
      <c r="M162" s="131"/>
    </row>
    <row r="163" spans="1:13" ht="13.5" thickBot="1" x14ac:dyDescent="0.25">
      <c r="A163" s="9">
        <v>92085</v>
      </c>
      <c r="B163" s="109" t="s">
        <v>96</v>
      </c>
      <c r="C163" s="110"/>
      <c r="D163" s="49">
        <v>3</v>
      </c>
      <c r="E163" s="49"/>
      <c r="F163" s="49"/>
      <c r="G163" s="18">
        <f>D163+(0.5*E163)+(0.5*F163)</f>
        <v>3</v>
      </c>
      <c r="H163" s="30"/>
      <c r="I163" s="109"/>
      <c r="J163" s="110"/>
      <c r="K163" s="49"/>
      <c r="L163" s="109"/>
      <c r="M163" s="111"/>
    </row>
    <row r="164" spans="1:13" ht="13.5" thickBot="1" x14ac:dyDescent="0.25">
      <c r="A164" s="9">
        <v>31026</v>
      </c>
      <c r="B164" s="109" t="s">
        <v>66</v>
      </c>
      <c r="C164" s="110"/>
      <c r="D164" s="49">
        <v>3</v>
      </c>
      <c r="E164" s="49"/>
      <c r="F164" s="49"/>
      <c r="G164" s="18">
        <f>D164+(0.5*E164)+(0.5*F164)</f>
        <v>3</v>
      </c>
      <c r="H164" s="30">
        <v>30077</v>
      </c>
      <c r="I164" s="109" t="s">
        <v>32</v>
      </c>
      <c r="J164" s="110"/>
      <c r="K164" s="49"/>
      <c r="L164" s="109"/>
      <c r="M164" s="111"/>
    </row>
    <row r="165" spans="1:13" ht="13.5" thickBot="1" x14ac:dyDescent="0.25">
      <c r="A165" s="11" t="s">
        <v>16</v>
      </c>
      <c r="B165" s="112">
        <f>SUM(D165:F165)</f>
        <v>6</v>
      </c>
      <c r="C165" s="113"/>
      <c r="D165" s="80">
        <f>SUM(D163:D164)</f>
        <v>6</v>
      </c>
      <c r="E165" s="80">
        <f>SUM(E163:E164)</f>
        <v>0</v>
      </c>
      <c r="F165" s="80">
        <f>SUM(F163:F164)</f>
        <v>0</v>
      </c>
      <c r="G165" s="80">
        <f>SUM(G163:G164)</f>
        <v>6</v>
      </c>
      <c r="H165" s="11"/>
      <c r="I165" s="114"/>
      <c r="J165" s="115"/>
      <c r="K165" s="80"/>
      <c r="L165" s="114"/>
      <c r="M165" s="116"/>
    </row>
    <row r="166" spans="1:13" ht="27" customHeight="1" x14ac:dyDescent="0.2">
      <c r="A166" s="216" t="s">
        <v>85</v>
      </c>
      <c r="B166" s="216"/>
      <c r="C166" s="216"/>
      <c r="D166" s="216"/>
      <c r="E166" s="216"/>
      <c r="F166" s="216"/>
      <c r="G166" s="216"/>
      <c r="H166" s="216"/>
      <c r="I166" s="216"/>
      <c r="J166" s="216"/>
      <c r="K166" s="216"/>
      <c r="L166" s="216"/>
      <c r="M166" s="216"/>
    </row>
    <row r="167" spans="1:13" x14ac:dyDescent="0.2">
      <c r="A167" s="217" t="s">
        <v>63</v>
      </c>
      <c r="B167" s="217"/>
      <c r="C167" s="217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</row>
    <row r="168" spans="1:13" x14ac:dyDescent="0.2">
      <c r="A168" s="217"/>
      <c r="B168" s="217"/>
      <c r="C168" s="217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</row>
    <row r="169" spans="1:13" x14ac:dyDescent="0.2">
      <c r="A169" s="217"/>
      <c r="B169" s="217"/>
      <c r="C169" s="217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</row>
  </sheetData>
  <mergeCells count="420">
    <mergeCell ref="L141:M141"/>
    <mergeCell ref="A144:G144"/>
    <mergeCell ref="H144:J144"/>
    <mergeCell ref="K144:M144"/>
    <mergeCell ref="B91:C91"/>
    <mergeCell ref="I91:J91"/>
    <mergeCell ref="L91:M91"/>
    <mergeCell ref="E138:E139"/>
    <mergeCell ref="F138:F139"/>
    <mergeCell ref="G138:G139"/>
    <mergeCell ref="I138:J138"/>
    <mergeCell ref="K138:K139"/>
    <mergeCell ref="L138:M139"/>
    <mergeCell ref="B99:C99"/>
    <mergeCell ref="I99:J99"/>
    <mergeCell ref="L99:M99"/>
    <mergeCell ref="B102:C102"/>
    <mergeCell ref="I94:J94"/>
    <mergeCell ref="H98:J98"/>
    <mergeCell ref="K98:M98"/>
    <mergeCell ref="B95:C95"/>
    <mergeCell ref="L111:M111"/>
    <mergeCell ref="A134:G134"/>
    <mergeCell ref="H134:J134"/>
    <mergeCell ref="A24:A25"/>
    <mergeCell ref="I24:J25"/>
    <mergeCell ref="H24:H25"/>
    <mergeCell ref="L24:M24"/>
    <mergeCell ref="B26:C26"/>
    <mergeCell ref="I26:J26"/>
    <mergeCell ref="L26:M26"/>
    <mergeCell ref="B27:C27"/>
    <mergeCell ref="I27:J27"/>
    <mergeCell ref="L27:M27"/>
    <mergeCell ref="B48:C48"/>
    <mergeCell ref="I48:J48"/>
    <mergeCell ref="L48:M48"/>
    <mergeCell ref="B28:C28"/>
    <mergeCell ref="I28:J28"/>
    <mergeCell ref="L28:M28"/>
    <mergeCell ref="A33:G33"/>
    <mergeCell ref="H33:J33"/>
    <mergeCell ref="B54:C54"/>
    <mergeCell ref="K33:M33"/>
    <mergeCell ref="A38:A39"/>
    <mergeCell ref="L47:M47"/>
    <mergeCell ref="B41:C41"/>
    <mergeCell ref="I41:J41"/>
    <mergeCell ref="L41:M41"/>
    <mergeCell ref="K38:K39"/>
    <mergeCell ref="L38:M39"/>
    <mergeCell ref="I39:J39"/>
    <mergeCell ref="I95:J95"/>
    <mergeCell ref="L95:M95"/>
    <mergeCell ref="B40:C40"/>
    <mergeCell ref="B37:C37"/>
    <mergeCell ref="I37:J37"/>
    <mergeCell ref="L40:M40"/>
    <mergeCell ref="B34:C34"/>
    <mergeCell ref="I34:J34"/>
    <mergeCell ref="L34:M34"/>
    <mergeCell ref="L37:M37"/>
    <mergeCell ref="B38:C39"/>
    <mergeCell ref="D38:D39"/>
    <mergeCell ref="E38:E39"/>
    <mergeCell ref="F38:F39"/>
    <mergeCell ref="G38:G39"/>
    <mergeCell ref="I38:J38"/>
    <mergeCell ref="B35:C35"/>
    <mergeCell ref="I35:J35"/>
    <mergeCell ref="L35:M35"/>
    <mergeCell ref="B36:C36"/>
    <mergeCell ref="L36:M36"/>
    <mergeCell ref="I54:J54"/>
    <mergeCell ref="L54:M54"/>
    <mergeCell ref="B55:C55"/>
    <mergeCell ref="K108:M108"/>
    <mergeCell ref="B109:C109"/>
    <mergeCell ref="L102:M102"/>
    <mergeCell ref="B103:C103"/>
    <mergeCell ref="I103:J103"/>
    <mergeCell ref="L103:M103"/>
    <mergeCell ref="B100:C100"/>
    <mergeCell ref="I100:J100"/>
    <mergeCell ref="L100:M100"/>
    <mergeCell ref="B101:C101"/>
    <mergeCell ref="I101:J101"/>
    <mergeCell ref="L101:M101"/>
    <mergeCell ref="A7:G7"/>
    <mergeCell ref="H7:J7"/>
    <mergeCell ref="K7:M7"/>
    <mergeCell ref="B8:C8"/>
    <mergeCell ref="I8:J8"/>
    <mergeCell ref="L8:M8"/>
    <mergeCell ref="I9:J9"/>
    <mergeCell ref="L9:M9"/>
    <mergeCell ref="B10:C10"/>
    <mergeCell ref="B9:C9"/>
    <mergeCell ref="B12:C12"/>
    <mergeCell ref="I12:J12"/>
    <mergeCell ref="L12:M12"/>
    <mergeCell ref="B13:C13"/>
    <mergeCell ref="I13:J13"/>
    <mergeCell ref="L13:M13"/>
    <mergeCell ref="I10:J10"/>
    <mergeCell ref="L10:M10"/>
    <mergeCell ref="B11:C11"/>
    <mergeCell ref="I11:J11"/>
    <mergeCell ref="L11:M11"/>
    <mergeCell ref="A18:G18"/>
    <mergeCell ref="H18:J18"/>
    <mergeCell ref="K18:M18"/>
    <mergeCell ref="B19:C19"/>
    <mergeCell ref="I19:J19"/>
    <mergeCell ref="L19:M19"/>
    <mergeCell ref="B14:C14"/>
    <mergeCell ref="I14:J14"/>
    <mergeCell ref="L14:M14"/>
    <mergeCell ref="B15:C15"/>
    <mergeCell ref="I15:J15"/>
    <mergeCell ref="L15:M15"/>
    <mergeCell ref="I20:J20"/>
    <mergeCell ref="K20:K21"/>
    <mergeCell ref="L20:M21"/>
    <mergeCell ref="I21:J21"/>
    <mergeCell ref="B22:C22"/>
    <mergeCell ref="I22:J22"/>
    <mergeCell ref="L22:M22"/>
    <mergeCell ref="A20:A21"/>
    <mergeCell ref="B20:C21"/>
    <mergeCell ref="D20:D21"/>
    <mergeCell ref="E20:E21"/>
    <mergeCell ref="F20:F21"/>
    <mergeCell ref="G20:G21"/>
    <mergeCell ref="B23:C23"/>
    <mergeCell ref="I23:J23"/>
    <mergeCell ref="L23:M23"/>
    <mergeCell ref="L25:M25"/>
    <mergeCell ref="G24:G25"/>
    <mergeCell ref="F24:F25"/>
    <mergeCell ref="E24:E25"/>
    <mergeCell ref="D24:D25"/>
    <mergeCell ref="B24:C25"/>
    <mergeCell ref="I55:J55"/>
    <mergeCell ref="L55:M55"/>
    <mergeCell ref="B53:C53"/>
    <mergeCell ref="I53:J53"/>
    <mergeCell ref="B49:C49"/>
    <mergeCell ref="I49:J49"/>
    <mergeCell ref="L49:M49"/>
    <mergeCell ref="I51:J51"/>
    <mergeCell ref="L51:M51"/>
    <mergeCell ref="G50:G51"/>
    <mergeCell ref="F50:F51"/>
    <mergeCell ref="E50:E51"/>
    <mergeCell ref="D50:D51"/>
    <mergeCell ref="B50:C51"/>
    <mergeCell ref="B52:C52"/>
    <mergeCell ref="I52:J52"/>
    <mergeCell ref="L52:M52"/>
    <mergeCell ref="I64:J64"/>
    <mergeCell ref="B56:C56"/>
    <mergeCell ref="I56:J56"/>
    <mergeCell ref="L56:M56"/>
    <mergeCell ref="B57:C57"/>
    <mergeCell ref="I57:J57"/>
    <mergeCell ref="L57:M57"/>
    <mergeCell ref="L64:M64"/>
    <mergeCell ref="I66:J66"/>
    <mergeCell ref="L66:M66"/>
    <mergeCell ref="A62:G62"/>
    <mergeCell ref="H62:J62"/>
    <mergeCell ref="K62:M62"/>
    <mergeCell ref="B63:C63"/>
    <mergeCell ref="I63:J63"/>
    <mergeCell ref="L63:M63"/>
    <mergeCell ref="B64:C64"/>
    <mergeCell ref="G65:G66"/>
    <mergeCell ref="F65:F66"/>
    <mergeCell ref="B73:C73"/>
    <mergeCell ref="I73:J73"/>
    <mergeCell ref="L73:M73"/>
    <mergeCell ref="G71:G72"/>
    <mergeCell ref="F71:F72"/>
    <mergeCell ref="E71:E72"/>
    <mergeCell ref="D71:D72"/>
    <mergeCell ref="B71:C72"/>
    <mergeCell ref="I67:J67"/>
    <mergeCell ref="I68:J68"/>
    <mergeCell ref="L68:M68"/>
    <mergeCell ref="B68:C68"/>
    <mergeCell ref="B67:C67"/>
    <mergeCell ref="I69:J69"/>
    <mergeCell ref="K69:K70"/>
    <mergeCell ref="L69:M70"/>
    <mergeCell ref="I70:J70"/>
    <mergeCell ref="I72:J72"/>
    <mergeCell ref="L72:M72"/>
    <mergeCell ref="B69:C70"/>
    <mergeCell ref="D69:D70"/>
    <mergeCell ref="E69:E70"/>
    <mergeCell ref="F69:F70"/>
    <mergeCell ref="G69:G70"/>
    <mergeCell ref="A77:G77"/>
    <mergeCell ref="H77:J77"/>
    <mergeCell ref="K77:M77"/>
    <mergeCell ref="B78:C78"/>
    <mergeCell ref="I78:J78"/>
    <mergeCell ref="L78:M78"/>
    <mergeCell ref="B74:C74"/>
    <mergeCell ref="I74:J74"/>
    <mergeCell ref="L74:M74"/>
    <mergeCell ref="B86:C86"/>
    <mergeCell ref="I86:J86"/>
    <mergeCell ref="L86:M86"/>
    <mergeCell ref="B84:C84"/>
    <mergeCell ref="I84:J84"/>
    <mergeCell ref="L84:M84"/>
    <mergeCell ref="B79:C79"/>
    <mergeCell ref="I79:J79"/>
    <mergeCell ref="L79:M79"/>
    <mergeCell ref="B80:C80"/>
    <mergeCell ref="I80:J80"/>
    <mergeCell ref="L80:M80"/>
    <mergeCell ref="A81:A83"/>
    <mergeCell ref="B81:C83"/>
    <mergeCell ref="G81:G83"/>
    <mergeCell ref="F81:F83"/>
    <mergeCell ref="E81:E83"/>
    <mergeCell ref="D81:D83"/>
    <mergeCell ref="I81:J81"/>
    <mergeCell ref="L81:M81"/>
    <mergeCell ref="L82:M82"/>
    <mergeCell ref="I82:J82"/>
    <mergeCell ref="A166:M166"/>
    <mergeCell ref="A167:M169"/>
    <mergeCell ref="B125:C125"/>
    <mergeCell ref="I125:J125"/>
    <mergeCell ref="L125:M125"/>
    <mergeCell ref="B118:C118"/>
    <mergeCell ref="I118:J118"/>
    <mergeCell ref="K123:M123"/>
    <mergeCell ref="B124:C124"/>
    <mergeCell ref="B135:C135"/>
    <mergeCell ref="L135:M135"/>
    <mergeCell ref="B148:C148"/>
    <mergeCell ref="H148:J148"/>
    <mergeCell ref="L148:M148"/>
    <mergeCell ref="B149:C149"/>
    <mergeCell ref="I149:J149"/>
    <mergeCell ref="L149:M149"/>
    <mergeCell ref="B147:C147"/>
    <mergeCell ref="I147:J147"/>
    <mergeCell ref="L147:M147"/>
    <mergeCell ref="I139:J139"/>
    <mergeCell ref="A138:A139"/>
    <mergeCell ref="B138:C139"/>
    <mergeCell ref="D138:D139"/>
    <mergeCell ref="B129:C129"/>
    <mergeCell ref="I129:J129"/>
    <mergeCell ref="L94:M94"/>
    <mergeCell ref="A123:G123"/>
    <mergeCell ref="H123:J123"/>
    <mergeCell ref="A126:A127"/>
    <mergeCell ref="B126:C127"/>
    <mergeCell ref="D126:D127"/>
    <mergeCell ref="A115:G115"/>
    <mergeCell ref="H115:J115"/>
    <mergeCell ref="A98:G98"/>
    <mergeCell ref="A108:G108"/>
    <mergeCell ref="H108:J108"/>
    <mergeCell ref="I102:J102"/>
    <mergeCell ref="K115:M115"/>
    <mergeCell ref="B119:C119"/>
    <mergeCell ref="H119:J119"/>
    <mergeCell ref="B116:C116"/>
    <mergeCell ref="I116:J116"/>
    <mergeCell ref="L116:M116"/>
    <mergeCell ref="I124:J124"/>
    <mergeCell ref="I109:J109"/>
    <mergeCell ref="L124:M124"/>
    <mergeCell ref="B117:C117"/>
    <mergeCell ref="B146:C146"/>
    <mergeCell ref="I146:J146"/>
    <mergeCell ref="L146:M146"/>
    <mergeCell ref="I127:J127"/>
    <mergeCell ref="L129:M129"/>
    <mergeCell ref="E126:E127"/>
    <mergeCell ref="F126:F127"/>
    <mergeCell ref="G126:G127"/>
    <mergeCell ref="I126:J126"/>
    <mergeCell ref="K134:M134"/>
    <mergeCell ref="I135:J135"/>
    <mergeCell ref="L140:M140"/>
    <mergeCell ref="K126:K127"/>
    <mergeCell ref="L126:M127"/>
    <mergeCell ref="B140:C140"/>
    <mergeCell ref="H140:J140"/>
    <mergeCell ref="B128:C128"/>
    <mergeCell ref="H128:J128"/>
    <mergeCell ref="L128:M128"/>
    <mergeCell ref="B145:C145"/>
    <mergeCell ref="I145:J145"/>
    <mergeCell ref="L145:M145"/>
    <mergeCell ref="B141:C141"/>
    <mergeCell ref="I141:J141"/>
    <mergeCell ref="A71:A72"/>
    <mergeCell ref="I71:J71"/>
    <mergeCell ref="L71:M71"/>
    <mergeCell ref="B94:C94"/>
    <mergeCell ref="L109:M109"/>
    <mergeCell ref="L112:M112"/>
    <mergeCell ref="B112:C112"/>
    <mergeCell ref="I112:J112"/>
    <mergeCell ref="A110:A111"/>
    <mergeCell ref="B110:C111"/>
    <mergeCell ref="D110:D111"/>
    <mergeCell ref="E110:E111"/>
    <mergeCell ref="F110:F111"/>
    <mergeCell ref="G110:G111"/>
    <mergeCell ref="I110:J110"/>
    <mergeCell ref="L110:M110"/>
    <mergeCell ref="I111:J111"/>
    <mergeCell ref="B90:C90"/>
    <mergeCell ref="I90:J90"/>
    <mergeCell ref="L90:M90"/>
    <mergeCell ref="A92:A93"/>
    <mergeCell ref="B92:C93"/>
    <mergeCell ref="D92:D93"/>
    <mergeCell ref="E92:E93"/>
    <mergeCell ref="L42:M42"/>
    <mergeCell ref="B43:C43"/>
    <mergeCell ref="I43:J43"/>
    <mergeCell ref="L43:M43"/>
    <mergeCell ref="I36:J36"/>
    <mergeCell ref="I117:J117"/>
    <mergeCell ref="B120:C120"/>
    <mergeCell ref="I120:J120"/>
    <mergeCell ref="L120:M120"/>
    <mergeCell ref="L119:M119"/>
    <mergeCell ref="F92:F93"/>
    <mergeCell ref="G92:G93"/>
    <mergeCell ref="I92:J92"/>
    <mergeCell ref="K92:K93"/>
    <mergeCell ref="L92:M93"/>
    <mergeCell ref="I93:J93"/>
    <mergeCell ref="A89:G89"/>
    <mergeCell ref="H89:J89"/>
    <mergeCell ref="K89:M89"/>
    <mergeCell ref="I83:J83"/>
    <mergeCell ref="L83:M83"/>
    <mergeCell ref="B85:C85"/>
    <mergeCell ref="I85:J85"/>
    <mergeCell ref="L85:M85"/>
    <mergeCell ref="G136:G137"/>
    <mergeCell ref="I136:J136"/>
    <mergeCell ref="K136:K137"/>
    <mergeCell ref="L136:M137"/>
    <mergeCell ref="I137:J137"/>
    <mergeCell ref="A1:G1"/>
    <mergeCell ref="H1:J1"/>
    <mergeCell ref="K1:M1"/>
    <mergeCell ref="B2:C2"/>
    <mergeCell ref="I2:J2"/>
    <mergeCell ref="L2:M2"/>
    <mergeCell ref="B3:C3"/>
    <mergeCell ref="H3:M3"/>
    <mergeCell ref="A50:A51"/>
    <mergeCell ref="L50:M50"/>
    <mergeCell ref="I50:J50"/>
    <mergeCell ref="A46:G46"/>
    <mergeCell ref="H46:J46"/>
    <mergeCell ref="K46:M46"/>
    <mergeCell ref="I40:J40"/>
    <mergeCell ref="B47:C47"/>
    <mergeCell ref="I47:J47"/>
    <mergeCell ref="B42:C42"/>
    <mergeCell ref="I42:J42"/>
    <mergeCell ref="E65:E66"/>
    <mergeCell ref="A69:A70"/>
    <mergeCell ref="D65:D66"/>
    <mergeCell ref="B65:C66"/>
    <mergeCell ref="A65:A66"/>
    <mergeCell ref="I65:J65"/>
    <mergeCell ref="L67:M67"/>
    <mergeCell ref="B156:C156"/>
    <mergeCell ref="I156:J156"/>
    <mergeCell ref="L156:M156"/>
    <mergeCell ref="A153:G153"/>
    <mergeCell ref="H153:J153"/>
    <mergeCell ref="K153:M153"/>
    <mergeCell ref="B154:C154"/>
    <mergeCell ref="I154:J154"/>
    <mergeCell ref="L154:M154"/>
    <mergeCell ref="B155:C155"/>
    <mergeCell ref="I155:J155"/>
    <mergeCell ref="L155:M155"/>
    <mergeCell ref="A136:A137"/>
    <mergeCell ref="B136:C137"/>
    <mergeCell ref="D136:D137"/>
    <mergeCell ref="E136:E137"/>
    <mergeCell ref="F136:F137"/>
    <mergeCell ref="B157:C157"/>
    <mergeCell ref="I157:J157"/>
    <mergeCell ref="L157:M157"/>
    <mergeCell ref="A161:G161"/>
    <mergeCell ref="H161:J161"/>
    <mergeCell ref="K161:M161"/>
    <mergeCell ref="B162:C162"/>
    <mergeCell ref="I162:J162"/>
    <mergeCell ref="L162:M162"/>
    <mergeCell ref="B163:C163"/>
    <mergeCell ref="I163:J163"/>
    <mergeCell ref="L163:M163"/>
    <mergeCell ref="B164:C164"/>
    <mergeCell ref="I164:J164"/>
    <mergeCell ref="L164:M164"/>
    <mergeCell ref="B165:C165"/>
    <mergeCell ref="I165:J165"/>
    <mergeCell ref="L165:M165"/>
  </mergeCells>
  <printOptions horizontalCentered="1" verticalCentered="1"/>
  <pageMargins left="0.7" right="0.7" top="0.75" bottom="0.75" header="0.3" footer="0.3"/>
  <pageSetup paperSize="9" scale="98" orientation="landscape" r:id="rId1"/>
  <headerFooter>
    <oddHeader>&amp;C&amp;"David,מודגש"&amp;12המחלקה להנדסת תעשיה וניהול
תכנית לימודים - מחזור תש"פ
סה"כ נ"ז: 164</oddHeader>
    <oddFooter xml:space="preserve">&amp;C&amp;"David,רגיל"&amp;8לימודי אנגלית וקורסים כלליים:
לימודי אנגלית נלמדים במתכונת המקובלת עד הגעה לרמת הפטור.
לזכאות לתואר יש ללמוד שני קורסים כלליים, אחד באנגלית והשני בעברית (4 נ"ז). כל קורס מזכה בשתי נקודות זכות
</oddFooter>
  </headerFooter>
  <rowBreaks count="6" manualBreakCount="6">
    <brk id="28" max="12" man="1"/>
    <brk id="57" max="12" man="1"/>
    <brk id="86" max="12" man="1"/>
    <brk id="103" max="12" man="1"/>
    <brk id="129" max="12" man="1"/>
    <brk id="149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גיליון1</vt:lpstr>
      <vt:lpstr>גיליון1!WPrint_Area_W</vt:lpstr>
    </vt:vector>
  </TitlesOfParts>
  <Company>JCE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talsr</dc:creator>
  <cp:lastModifiedBy>נועם</cp:lastModifiedBy>
  <cp:lastPrinted>2020-03-14T15:41:34Z</cp:lastPrinted>
  <dcterms:created xsi:type="dcterms:W3CDTF">2017-05-10T11:24:33Z</dcterms:created>
  <dcterms:modified xsi:type="dcterms:W3CDTF">2022-09-14T14:21:02Z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2243b5-d87b-4c3a-887e-11176bdf3c19_Enabled">
    <vt:lpwstr>true</vt:lpwstr>
  </property>
  <property fmtid="{D5CDD505-2E9C-101B-9397-08002B2CF9AE}" pid="3" name="MSIP_Label_b52243b5-d87b-4c3a-887e-11176bdf3c19_SetDate">
    <vt:lpwstr>2021-09-12T20:46:57Z</vt:lpwstr>
  </property>
  <property fmtid="{D5CDD505-2E9C-101B-9397-08002B2CF9AE}" pid="4" name="MSIP_Label_b52243b5-d87b-4c3a-887e-11176bdf3c19_Method">
    <vt:lpwstr>Standard</vt:lpwstr>
  </property>
  <property fmtid="{D5CDD505-2E9C-101B-9397-08002B2CF9AE}" pid="5" name="MSIP_Label_b52243b5-d87b-4c3a-887e-11176bdf3c19_Name">
    <vt:lpwstr>b52243b5-d87b-4c3a-887e-11176bdf3c19</vt:lpwstr>
  </property>
  <property fmtid="{D5CDD505-2E9C-101B-9397-08002B2CF9AE}" pid="6" name="MSIP_Label_b52243b5-d87b-4c3a-887e-11176bdf3c19_SiteId">
    <vt:lpwstr>d623f33e-58b0-4315-84d8-5b527cab1e59</vt:lpwstr>
  </property>
  <property fmtid="{D5CDD505-2E9C-101B-9397-08002B2CF9AE}" pid="7" name="MSIP_Label_b52243b5-d87b-4c3a-887e-11176bdf3c19_ActionId">
    <vt:lpwstr>0042d720-fb9c-4273-9939-2d553e9df42f</vt:lpwstr>
  </property>
  <property fmtid="{D5CDD505-2E9C-101B-9397-08002B2CF9AE}" pid="8" name="MSIP_Label_b52243b5-d87b-4c3a-887e-11176bdf3c19_ContentBits">
    <vt:lpwstr>0</vt:lpwstr>
  </property>
</Properties>
</file>