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c021263\Obsidian\NoahsObsidianSync\Chemistry\Year 12\Assignments\IA2\Results\"/>
    </mc:Choice>
  </mc:AlternateContent>
  <xr:revisionPtr revIDLastSave="0" documentId="13_ncr:1_{FEE523B5-76DD-4EF9-A601-5A2AC496D1D9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Raw data IA2" sheetId="1" r:id="rId1"/>
    <sheet name="Sheet2 (2)" sheetId="2" r:id="rId2"/>
    <sheet name="OutliersRemoved" sheetId="3" r:id="rId3"/>
    <sheet name="Regular Processing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3" l="1"/>
  <c r="I22" i="3"/>
  <c r="J20" i="3"/>
  <c r="J21" i="3"/>
  <c r="I21" i="3"/>
  <c r="I20" i="3"/>
  <c r="B16" i="4"/>
  <c r="B15" i="4"/>
  <c r="B13" i="4"/>
  <c r="F10" i="4"/>
  <c r="E10" i="4"/>
  <c r="B20" i="4" s="1"/>
  <c r="F9" i="4"/>
  <c r="E9" i="4"/>
  <c r="B19" i="4" s="1"/>
  <c r="F8" i="4"/>
  <c r="E8" i="4"/>
  <c r="B18" i="4" s="1"/>
  <c r="F7" i="4"/>
  <c r="E7" i="4"/>
  <c r="B17" i="4" s="1"/>
  <c r="F6" i="4"/>
  <c r="E6" i="4"/>
  <c r="F5" i="4"/>
  <c r="E5" i="4"/>
  <c r="F4" i="4"/>
  <c r="E4" i="4"/>
  <c r="B14" i="4" s="1"/>
  <c r="F3" i="4"/>
  <c r="E3" i="4"/>
  <c r="B19" i="3"/>
  <c r="B13" i="3"/>
  <c r="F10" i="3"/>
  <c r="E10" i="3"/>
  <c r="B20" i="3" s="1"/>
  <c r="F9" i="3"/>
  <c r="E9" i="3"/>
  <c r="F8" i="3"/>
  <c r="E8" i="3"/>
  <c r="B18" i="3" s="1"/>
  <c r="F7" i="3"/>
  <c r="E7" i="3"/>
  <c r="B17" i="3" s="1"/>
  <c r="F6" i="3"/>
  <c r="E6" i="3"/>
  <c r="B16" i="3" s="1"/>
  <c r="F5" i="3"/>
  <c r="E5" i="3"/>
  <c r="B15" i="3" s="1"/>
  <c r="F4" i="3"/>
  <c r="E4" i="3"/>
  <c r="B14" i="3" s="1"/>
  <c r="F3" i="3"/>
  <c r="E3" i="3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H10" i="1"/>
  <c r="I10" i="1" s="1"/>
  <c r="G10" i="1"/>
  <c r="B10" i="1"/>
  <c r="C10" i="1" s="1"/>
  <c r="I9" i="1"/>
  <c r="H9" i="1"/>
  <c r="G9" i="1"/>
  <c r="C9" i="1"/>
  <c r="B9" i="1"/>
  <c r="H8" i="1"/>
  <c r="I8" i="1" s="1"/>
  <c r="G8" i="1"/>
  <c r="B8" i="1"/>
  <c r="C8" i="1" s="1"/>
  <c r="H7" i="1"/>
  <c r="I7" i="1" s="1"/>
  <c r="G7" i="1"/>
  <c r="B7" i="1"/>
  <c r="C7" i="1" s="1"/>
  <c r="I6" i="1"/>
  <c r="H6" i="1"/>
  <c r="G6" i="1"/>
  <c r="B6" i="1"/>
  <c r="C6" i="1" s="1"/>
  <c r="H5" i="1"/>
  <c r="I5" i="1" s="1"/>
  <c r="G5" i="1"/>
  <c r="B5" i="1"/>
  <c r="B11" i="1" s="1"/>
  <c r="H4" i="1"/>
  <c r="I4" i="1" s="1"/>
  <c r="G4" i="1"/>
  <c r="B4" i="1"/>
  <c r="C4" i="1" s="1"/>
  <c r="H3" i="1"/>
  <c r="I3" i="1" s="1"/>
  <c r="G3" i="1"/>
  <c r="C5" i="1" l="1"/>
</calcChain>
</file>

<file path=xl/sharedStrings.xml><?xml version="1.0" encoding="utf-8"?>
<sst xmlns="http://schemas.openxmlformats.org/spreadsheetml/2006/main" count="40" uniqueCount="17">
  <si>
    <t>Calculation prep</t>
  </si>
  <si>
    <t>Voltage</t>
  </si>
  <si>
    <t>Mean</t>
  </si>
  <si>
    <t>absolute error</t>
  </si>
  <si>
    <t>Mols</t>
  </si>
  <si>
    <t>Amount of CuSO4 (ml)</t>
  </si>
  <si>
    <t>H2O amount (ml)</t>
  </si>
  <si>
    <t>Trail 1</t>
  </si>
  <si>
    <t>Trial 2</t>
  </si>
  <si>
    <t>Trial 3</t>
  </si>
  <si>
    <t>Absolute error (%)</t>
  </si>
  <si>
    <t>sigma</t>
  </si>
  <si>
    <t>Trial 1</t>
  </si>
  <si>
    <t xml:space="preserve">Mols </t>
  </si>
  <si>
    <t>Average voltage (V)</t>
  </si>
  <si>
    <t>trial number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</si>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</sst>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Concentration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4-4468-ABC7-3077123A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1850"/>
        <c:axId val="22995199"/>
      </c:scatterChart>
      <c:valAx>
        <c:axId val="919118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GB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Concentration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2995199"/>
        <c:crosses val="autoZero"/>
        <c:crossBetween val="midCat"/>
      </c:valAx>
      <c:valAx>
        <c:axId val="22995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GB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Cell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919118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55451072582998E-2"/>
          <c:y val="0.16703377386196799"/>
          <c:w val="0.740033303947497"/>
          <c:h val="0.72870778267253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B-4EA0-BC2F-B6F076D686F1}"/>
            </c:ext>
          </c:extLst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B-4EA0-BC2F-B6F076D6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541"/>
        <c:axId val="31682550"/>
      </c:scatterChart>
      <c:valAx>
        <c:axId val="27005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31682550"/>
        <c:crosses val="autoZero"/>
        <c:crossBetween val="midCat"/>
      </c:valAx>
      <c:valAx>
        <c:axId val="31682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70054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55451072582998E-2"/>
          <c:y val="0.16703377386196799"/>
          <c:w val="0.740033303947497"/>
          <c:h val="0.72870778267253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OutliersRemoved!$B$2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D-4607-8FBD-47CC019B5383}"/>
            </c:ext>
          </c:extLst>
        </c:ser>
        <c:ser>
          <c:idx val="1"/>
          <c:order val="1"/>
          <c:tx>
            <c:strRef>
              <c:f>OutliersRemoved!$E$1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0.47250000000000003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D-4607-8FBD-47CC019B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619"/>
        <c:axId val="28117379"/>
      </c:scatterChart>
      <c:valAx>
        <c:axId val="232326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8117379"/>
        <c:crosses val="autoZero"/>
        <c:crossBetween val="midCat"/>
      </c:valAx>
      <c:valAx>
        <c:axId val="28117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2323261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92084938924774"/>
                  <c:y val="-0.12969578243834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OutliersRemoved!$J$20:$J$22</c:f>
                <c:numCache>
                  <c:formatCode>General</c:formatCode>
                  <c:ptCount val="3"/>
                  <c:pt idx="0">
                    <c:v>0.14899999999999997</c:v>
                  </c:pt>
                  <c:pt idx="1">
                    <c:v>0.13300000000000003</c:v>
                  </c:pt>
                  <c:pt idx="2">
                    <c:v>0.12400000000000003</c:v>
                  </c:pt>
                </c:numCache>
              </c:numRef>
            </c:plus>
            <c:minus>
              <c:numRef>
                <c:f>OutliersRemoved!$J$20:$J$22</c:f>
                <c:numCache>
                  <c:formatCode>General</c:formatCode>
                  <c:ptCount val="3"/>
                  <c:pt idx="0">
                    <c:v>0.14899999999999997</c:v>
                  </c:pt>
                  <c:pt idx="1">
                    <c:v>0.13300000000000003</c:v>
                  </c:pt>
                  <c:pt idx="2">
                    <c:v>0.12400000000000003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OutliersRemoved!$I$20:$I$22</c:f>
              <c:numCache>
                <c:formatCode>General</c:formatCode>
                <c:ptCount val="3"/>
                <c:pt idx="0">
                  <c:v>0.52250000000000008</c:v>
                </c:pt>
                <c:pt idx="1">
                  <c:v>0.50037500000000013</c:v>
                </c:pt>
                <c:pt idx="2">
                  <c:v>0.4841428571428571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0-4CD4-BF1A-CF0ABBC5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14031"/>
        <c:axId val="826213071"/>
      </c:scatterChart>
      <c:valAx>
        <c:axId val="8262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13071"/>
        <c:crosses val="autoZero"/>
        <c:crossBetween val="midCat"/>
      </c:valAx>
      <c:valAx>
        <c:axId val="8262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1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55451072582998E-2"/>
          <c:y val="0.16703377386196799"/>
          <c:w val="0.740033303947497"/>
          <c:h val="0.72870778267253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9-4B53-91D9-3D1772023F5C}"/>
            </c:ext>
          </c:extLst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0.41749999999999998</c:v>
                </c:pt>
                <c:pt idx="4">
                  <c:v>0.41399999999999998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9-4B53-91D9-3D177202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74"/>
        <c:axId val="68066242"/>
      </c:scatterChart>
      <c:valAx>
        <c:axId val="120631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68066242"/>
        <c:crosses val="autoZero"/>
        <c:crossBetween val="midCat"/>
      </c:valAx>
      <c:valAx>
        <c:axId val="68066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n-US"/>
          </a:p>
        </c:txPr>
        <c:crossAx val="12063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694080</xdr:colOff>
      <xdr:row>11</xdr:row>
      <xdr:rowOff>79920</xdr:rowOff>
    </xdr:from>
    <xdr:to>
      <xdr:col>7</xdr:col>
      <xdr:colOff>493560</xdr:colOff>
      <xdr:row>26</xdr:row>
      <xdr:rowOff>100440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270711</xdr:colOff>
      <xdr:row>18</xdr:row>
      <xdr:rowOff>92242</xdr:rowOff>
    </xdr:from>
    <xdr:to>
      <xdr:col>19</xdr:col>
      <xdr:colOff>270711</xdr:colOff>
      <xdr:row>32</xdr:row>
      <xdr:rowOff>168442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B0F8F-7342-F2B1-65D5-0F41229D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540000</xdr:colOff>
      <xdr:row>2</xdr:row>
      <xdr:rowOff>123480</xdr:rowOff>
    </xdr:from>
    <xdr:to>
      <xdr:col>21</xdr:col>
      <xdr:colOff>325440</xdr:colOff>
      <xdr:row>18</xdr:row>
      <xdr:rowOff>16920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07" zoomScaleNormal="107" workbookViewId="0">
      <selection activeCell="I11" sqref="I11"/>
    </sheetView>
  </sheetViews>
  <sheetFormatPr defaultColWidth="8.5703125" defaultRowHeight="15" customHeight="1" x14ac:dyDescent="0.25"/>
  <cols>
    <col min="2" max="2" width="18.85546875" customWidth="1"/>
    <col min="3" max="3" width="14.7109375" customWidth="1"/>
    <col min="8" max="8" width="12.140625" customWidth="1"/>
  </cols>
  <sheetData>
    <row r="1" spans="1:9" x14ac:dyDescent="0.25">
      <c r="A1" s="1" t="s">
        <v>0</v>
      </c>
      <c r="B1" s="1"/>
      <c r="C1" s="1"/>
      <c r="D1" s="1" t="s">
        <v>1</v>
      </c>
      <c r="E1" s="1"/>
      <c r="F1" s="1"/>
      <c r="G1" t="s">
        <v>2</v>
      </c>
      <c r="H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t="s">
        <v>10</v>
      </c>
    </row>
    <row r="3" spans="1:9" x14ac:dyDescent="0.25">
      <c r="A3">
        <v>1</v>
      </c>
      <c r="B3">
        <v>50</v>
      </c>
      <c r="C3">
        <v>0</v>
      </c>
      <c r="D3">
        <v>0.70299999999999996</v>
      </c>
      <c r="E3">
        <v>0.67800000000000005</v>
      </c>
      <c r="F3">
        <v>0.66100000000000003</v>
      </c>
      <c r="G3">
        <f t="shared" ref="G3:G10" si="0">AVERAGE(D3:F3)</f>
        <v>0.68066666666666664</v>
      </c>
      <c r="H3">
        <f t="shared" ref="H3:H10" si="1">(MAX(D3:F3)-MIN(D3:F3))/2</f>
        <v>2.0999999999999963E-2</v>
      </c>
      <c r="I3">
        <f t="shared" ref="I3:I10" si="2">H3*100</f>
        <v>2.0999999999999961</v>
      </c>
    </row>
    <row r="4" spans="1:9" x14ac:dyDescent="0.25">
      <c r="A4">
        <v>0.85</v>
      </c>
      <c r="B4">
        <f t="shared" ref="B4:B10" si="3">A4*50/1</f>
        <v>42.5</v>
      </c>
      <c r="C4">
        <f t="shared" ref="C4:C10" si="4">50-B4</f>
        <v>7.5</v>
      </c>
      <c r="D4">
        <v>0.66400000000000003</v>
      </c>
      <c r="E4">
        <v>0.623</v>
      </c>
      <c r="F4">
        <v>0.48799999999999999</v>
      </c>
      <c r="G4">
        <f t="shared" si="0"/>
        <v>0.59166666666666667</v>
      </c>
      <c r="H4">
        <f t="shared" si="1"/>
        <v>8.8000000000000023E-2</v>
      </c>
      <c r="I4">
        <f t="shared" si="2"/>
        <v>8.8000000000000025</v>
      </c>
    </row>
    <row r="5" spans="1:9" x14ac:dyDescent="0.25">
      <c r="A5">
        <v>0.7</v>
      </c>
      <c r="B5">
        <f t="shared" si="3"/>
        <v>35</v>
      </c>
      <c r="C5">
        <f t="shared" si="4"/>
        <v>15</v>
      </c>
      <c r="D5">
        <v>0.55700000000000005</v>
      </c>
      <c r="E5">
        <v>0.45500000000000002</v>
      </c>
      <c r="F5">
        <v>0.47199999999999998</v>
      </c>
      <c r="G5">
        <f t="shared" si="0"/>
        <v>0.49466666666666664</v>
      </c>
      <c r="H5">
        <f t="shared" si="1"/>
        <v>5.1000000000000018E-2</v>
      </c>
      <c r="I5">
        <f t="shared" si="2"/>
        <v>5.1000000000000014</v>
      </c>
    </row>
    <row r="6" spans="1:9" x14ac:dyDescent="0.25">
      <c r="A6">
        <v>0.55000000000000004</v>
      </c>
      <c r="B6">
        <f t="shared" si="3"/>
        <v>27.500000000000004</v>
      </c>
      <c r="C6">
        <f t="shared" si="4"/>
        <v>22.499999999999996</v>
      </c>
      <c r="D6">
        <v>0.45700000000000002</v>
      </c>
      <c r="E6">
        <v>0.42199999999999999</v>
      </c>
      <c r="F6">
        <v>0.41299999999999998</v>
      </c>
      <c r="G6">
        <f t="shared" si="0"/>
        <v>0.4306666666666667</v>
      </c>
      <c r="H6">
        <f t="shared" si="1"/>
        <v>2.200000000000002E-2</v>
      </c>
      <c r="I6">
        <f t="shared" si="2"/>
        <v>2.200000000000002</v>
      </c>
    </row>
    <row r="7" spans="1:9" x14ac:dyDescent="0.25">
      <c r="A7">
        <v>0.4</v>
      </c>
      <c r="B7">
        <f t="shared" si="3"/>
        <v>20</v>
      </c>
      <c r="C7">
        <f t="shared" si="4"/>
        <v>30</v>
      </c>
      <c r="D7">
        <v>0.438</v>
      </c>
      <c r="E7">
        <v>0.41199999999999998</v>
      </c>
      <c r="F7">
        <v>0.41599999999999998</v>
      </c>
      <c r="G7">
        <f t="shared" si="0"/>
        <v>0.42199999999999999</v>
      </c>
      <c r="H7">
        <f t="shared" si="1"/>
        <v>1.3000000000000012E-2</v>
      </c>
      <c r="I7">
        <f t="shared" si="2"/>
        <v>1.3000000000000012</v>
      </c>
    </row>
    <row r="8" spans="1:9" x14ac:dyDescent="0.25">
      <c r="A8">
        <v>0.3</v>
      </c>
      <c r="B8">
        <f t="shared" si="3"/>
        <v>15</v>
      </c>
      <c r="C8">
        <f t="shared" si="4"/>
        <v>35</v>
      </c>
      <c r="D8">
        <v>0.498</v>
      </c>
      <c r="E8">
        <v>0.47</v>
      </c>
      <c r="F8">
        <v>0.47599999999999998</v>
      </c>
      <c r="G8">
        <f t="shared" si="0"/>
        <v>0.48133333333333334</v>
      </c>
      <c r="H8">
        <f t="shared" si="1"/>
        <v>1.4000000000000012E-2</v>
      </c>
      <c r="I8">
        <f t="shared" si="2"/>
        <v>1.4000000000000012</v>
      </c>
    </row>
    <row r="9" spans="1:9" x14ac:dyDescent="0.25">
      <c r="A9">
        <v>0.2</v>
      </c>
      <c r="B9">
        <f t="shared" si="3"/>
        <v>10</v>
      </c>
      <c r="C9">
        <f t="shared" si="4"/>
        <v>40</v>
      </c>
      <c r="D9">
        <v>0.45800000000000002</v>
      </c>
      <c r="E9">
        <v>0.48699999999999999</v>
      </c>
      <c r="F9">
        <v>0.39900000000000002</v>
      </c>
      <c r="G9">
        <f t="shared" si="0"/>
        <v>0.44800000000000001</v>
      </c>
      <c r="H9">
        <f t="shared" si="1"/>
        <v>4.3999999999999984E-2</v>
      </c>
      <c r="I9">
        <f t="shared" si="2"/>
        <v>4.3999999999999986</v>
      </c>
    </row>
    <row r="10" spans="1:9" x14ac:dyDescent="0.25">
      <c r="A10">
        <v>0.1</v>
      </c>
      <c r="B10">
        <f t="shared" si="3"/>
        <v>5</v>
      </c>
      <c r="C10">
        <f t="shared" si="4"/>
        <v>45</v>
      </c>
      <c r="D10">
        <v>0.40500000000000003</v>
      </c>
      <c r="E10">
        <v>0.45600000000000002</v>
      </c>
      <c r="F10">
        <v>0.46300000000000002</v>
      </c>
      <c r="G10">
        <f t="shared" si="0"/>
        <v>0.44133333333333336</v>
      </c>
      <c r="H10">
        <f t="shared" si="1"/>
        <v>2.8999999999999998E-2</v>
      </c>
      <c r="I10">
        <f t="shared" si="2"/>
        <v>2.9</v>
      </c>
    </row>
    <row r="11" spans="1:9" x14ac:dyDescent="0.25">
      <c r="B11">
        <f>B3+B4+B5+B6+B7+B8+B9+B10</f>
        <v>205</v>
      </c>
    </row>
  </sheetData>
  <mergeCells count="2">
    <mergeCell ref="A1:C1"/>
    <mergeCell ref="D1:F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zoomScale="107" zoomScaleNormal="107" workbookViewId="0">
      <selection activeCell="B10" sqref="B10"/>
    </sheetView>
  </sheetViews>
  <sheetFormatPr defaultColWidth="8.5703125" defaultRowHeight="15" customHeight="1" x14ac:dyDescent="0.25"/>
  <cols>
    <col min="2" max="2" width="16.28515625" customWidth="1"/>
  </cols>
  <sheetData>
    <row r="1" spans="1:6" x14ac:dyDescent="0.25">
      <c r="A1" t="s">
        <v>4</v>
      </c>
      <c r="B1" s="2" t="s">
        <v>1</v>
      </c>
      <c r="C1" s="2"/>
      <c r="D1" s="2"/>
      <c r="E1" t="s">
        <v>2</v>
      </c>
      <c r="F1" s="2" t="s">
        <v>11</v>
      </c>
    </row>
    <row r="2" spans="1:6" x14ac:dyDescent="0.25">
      <c r="B2" t="s">
        <v>12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 t="shared" ref="E3:E10" si="0">AVERAGE(B3:D3)</f>
        <v>0.68066666666666664</v>
      </c>
      <c r="F3">
        <f t="shared" ref="F3:F10" si="1"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si="0"/>
        <v>0.59166666666666667</v>
      </c>
      <c r="F4">
        <f t="shared" si="1"/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13</v>
      </c>
      <c r="B12" t="s">
        <v>14</v>
      </c>
    </row>
    <row r="13" spans="1:6" x14ac:dyDescent="0.25">
      <c r="A13">
        <v>1</v>
      </c>
      <c r="B13">
        <v>0.68066666666666698</v>
      </c>
    </row>
    <row r="14" spans="1:6" x14ac:dyDescent="0.25">
      <c r="A14">
        <v>0.85</v>
      </c>
      <c r="B14">
        <v>0.59166666666666701</v>
      </c>
    </row>
    <row r="15" spans="1:6" x14ac:dyDescent="0.25">
      <c r="A15">
        <v>0.7</v>
      </c>
      <c r="B15">
        <v>0.49466666666666698</v>
      </c>
    </row>
    <row r="16" spans="1:6" x14ac:dyDescent="0.25">
      <c r="A16">
        <v>0.55000000000000004</v>
      </c>
      <c r="B16">
        <v>0.43066666666666698</v>
      </c>
    </row>
    <row r="17" spans="1:5" x14ac:dyDescent="0.25">
      <c r="A17">
        <v>0.4</v>
      </c>
      <c r="B17">
        <v>0.42199999999999999</v>
      </c>
    </row>
    <row r="18" spans="1:5" x14ac:dyDescent="0.25">
      <c r="A18">
        <v>0.3</v>
      </c>
      <c r="B18">
        <v>0.481333333333333</v>
      </c>
    </row>
    <row r="19" spans="1:5" x14ac:dyDescent="0.25">
      <c r="A19">
        <v>0.2</v>
      </c>
      <c r="B19">
        <v>0.44800000000000001</v>
      </c>
    </row>
    <row r="20" spans="1:5" x14ac:dyDescent="0.25">
      <c r="A20">
        <v>0.1</v>
      </c>
      <c r="B20">
        <v>0.44133333333333302</v>
      </c>
    </row>
    <row r="23" spans="1:5" x14ac:dyDescent="0.25">
      <c r="D23">
        <v>1</v>
      </c>
      <c r="E23">
        <v>0.68066666666666698</v>
      </c>
    </row>
    <row r="24" spans="1:5" x14ac:dyDescent="0.25">
      <c r="D24">
        <v>0.85</v>
      </c>
      <c r="E24">
        <v>0.59166666666666701</v>
      </c>
    </row>
    <row r="25" spans="1:5" x14ac:dyDescent="0.25">
      <c r="D25">
        <v>0.7</v>
      </c>
      <c r="E25">
        <v>0.49466666666666698</v>
      </c>
    </row>
    <row r="26" spans="1:5" x14ac:dyDescent="0.25">
      <c r="D26">
        <v>0.55000000000000004</v>
      </c>
      <c r="E26">
        <v>0.43066666666666698</v>
      </c>
    </row>
    <row r="27" spans="1:5" x14ac:dyDescent="0.25">
      <c r="D27">
        <v>0.4</v>
      </c>
      <c r="E27">
        <v>0.42199999999999999</v>
      </c>
    </row>
    <row r="28" spans="1:5" x14ac:dyDescent="0.25">
      <c r="D28">
        <v>0.3</v>
      </c>
      <c r="E28">
        <v>0.481333333333333</v>
      </c>
    </row>
    <row r="29" spans="1:5" x14ac:dyDescent="0.25">
      <c r="D29">
        <v>0.2</v>
      </c>
      <c r="E29">
        <v>0.44800000000000001</v>
      </c>
    </row>
    <row r="30" spans="1:5" x14ac:dyDescent="0.25">
      <c r="D30">
        <v>0.1</v>
      </c>
      <c r="E30">
        <v>0.44133333333333302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abSelected="1" topLeftCell="G15" zoomScale="185" zoomScaleNormal="107" workbookViewId="0">
      <selection activeCell="J22" sqref="J22"/>
    </sheetView>
  </sheetViews>
  <sheetFormatPr defaultColWidth="8.5703125" defaultRowHeight="15" customHeight="1" x14ac:dyDescent="0.25"/>
  <cols>
    <col min="2" max="2" width="16.28515625" customWidth="1"/>
  </cols>
  <sheetData>
    <row r="1" spans="1:6" x14ac:dyDescent="0.25">
      <c r="A1" t="s">
        <v>4</v>
      </c>
      <c r="B1" s="2" t="s">
        <v>1</v>
      </c>
      <c r="C1" s="2"/>
      <c r="D1" s="2"/>
      <c r="E1" t="s">
        <v>2</v>
      </c>
      <c r="F1" s="2" t="s">
        <v>11</v>
      </c>
    </row>
    <row r="2" spans="1:6" x14ac:dyDescent="0.25">
      <c r="B2" t="s">
        <v>12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 t="shared" ref="E3:E10" si="0">AVERAGE(B3:D3)</f>
        <v>0.68066666666666664</v>
      </c>
      <c r="F3">
        <f t="shared" ref="F3:F10" si="1"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si="0"/>
        <v>0.59166666666666667</v>
      </c>
      <c r="F4">
        <f t="shared" si="1"/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E9">
        <f t="shared" si="0"/>
        <v>0.47250000000000003</v>
      </c>
      <c r="F9">
        <f t="shared" si="1"/>
        <v>1.4499999999999985E-2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13</v>
      </c>
      <c r="B12" t="s">
        <v>14</v>
      </c>
    </row>
    <row r="13" spans="1:6" x14ac:dyDescent="0.25">
      <c r="A13">
        <v>1</v>
      </c>
      <c r="B13">
        <f t="shared" ref="B13:B20" si="2">E3</f>
        <v>0.68066666666666664</v>
      </c>
    </row>
    <row r="14" spans="1:6" x14ac:dyDescent="0.25">
      <c r="A14">
        <v>0.85</v>
      </c>
      <c r="B14">
        <f t="shared" si="2"/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0.4306666666666667</v>
      </c>
    </row>
    <row r="17" spans="1:10" x14ac:dyDescent="0.25">
      <c r="A17">
        <v>0.4</v>
      </c>
      <c r="B17">
        <f t="shared" si="2"/>
        <v>0.42199999999999999</v>
      </c>
      <c r="E17" t="s">
        <v>15</v>
      </c>
      <c r="F17" t="s">
        <v>16</v>
      </c>
    </row>
    <row r="18" spans="1:10" x14ac:dyDescent="0.25">
      <c r="A18">
        <v>0.3</v>
      </c>
      <c r="B18">
        <f t="shared" si="2"/>
        <v>0.48133333333333334</v>
      </c>
      <c r="E18">
        <v>1</v>
      </c>
      <c r="F18">
        <v>0.70299999999999996</v>
      </c>
    </row>
    <row r="19" spans="1:10" x14ac:dyDescent="0.25">
      <c r="A19">
        <v>0.2</v>
      </c>
      <c r="B19">
        <f t="shared" si="2"/>
        <v>0.47250000000000003</v>
      </c>
      <c r="E19">
        <v>1</v>
      </c>
      <c r="F19">
        <v>0.66400000000000003</v>
      </c>
    </row>
    <row r="20" spans="1:10" x14ac:dyDescent="0.25">
      <c r="A20">
        <v>0.1</v>
      </c>
      <c r="B20">
        <f t="shared" si="2"/>
        <v>0.44133333333333336</v>
      </c>
      <c r="E20">
        <v>1</v>
      </c>
      <c r="F20">
        <v>0.55700000000000005</v>
      </c>
      <c r="H20">
        <v>1</v>
      </c>
      <c r="I20">
        <f>AVERAGE(F18:F25)</f>
        <v>0.52250000000000008</v>
      </c>
      <c r="J20">
        <f>(MAX(F18:F25)-MIN(F18:F25))*0.5</f>
        <v>0.14899999999999997</v>
      </c>
    </row>
    <row r="21" spans="1:10" ht="15" customHeight="1" x14ac:dyDescent="0.25">
      <c r="E21">
        <v>1</v>
      </c>
      <c r="F21">
        <v>0.45700000000000002</v>
      </c>
      <c r="H21">
        <v>2</v>
      </c>
      <c r="I21">
        <f>AVERAGE(F26:F33)</f>
        <v>0.50037500000000013</v>
      </c>
      <c r="J21">
        <f>(MAX(F26:F33)-MIN(F26:F33))*0.5</f>
        <v>0.13300000000000003</v>
      </c>
    </row>
    <row r="22" spans="1:10" ht="15" customHeight="1" x14ac:dyDescent="0.25">
      <c r="E22">
        <v>1</v>
      </c>
      <c r="F22">
        <v>0.438</v>
      </c>
      <c r="H22">
        <v>3</v>
      </c>
      <c r="I22">
        <f>AVERAGE(F34:F41)</f>
        <v>0.4841428571428571</v>
      </c>
      <c r="J22">
        <f>(MAX(F34:F41)-MIN(F34:F41))*0.5</f>
        <v>0.12400000000000003</v>
      </c>
    </row>
    <row r="23" spans="1:10" ht="15" customHeight="1" x14ac:dyDescent="0.25">
      <c r="E23">
        <v>1</v>
      </c>
      <c r="F23">
        <v>0.498</v>
      </c>
    </row>
    <row r="24" spans="1:10" ht="15" customHeight="1" x14ac:dyDescent="0.25">
      <c r="E24">
        <v>1</v>
      </c>
      <c r="F24">
        <v>0.45800000000000002</v>
      </c>
    </row>
    <row r="25" spans="1:10" ht="15" customHeight="1" x14ac:dyDescent="0.25">
      <c r="E25">
        <v>1</v>
      </c>
      <c r="F25">
        <v>0.40500000000000003</v>
      </c>
    </row>
    <row r="26" spans="1:10" ht="15" customHeight="1" x14ac:dyDescent="0.25">
      <c r="E26">
        <v>2</v>
      </c>
      <c r="F26">
        <v>0.67800000000000005</v>
      </c>
    </row>
    <row r="27" spans="1:10" ht="15" customHeight="1" x14ac:dyDescent="0.25">
      <c r="E27">
        <v>2</v>
      </c>
      <c r="F27">
        <v>0.623</v>
      </c>
    </row>
    <row r="28" spans="1:10" ht="15" customHeight="1" x14ac:dyDescent="0.25">
      <c r="E28">
        <v>2</v>
      </c>
      <c r="F28">
        <v>0.45500000000000002</v>
      </c>
    </row>
    <row r="29" spans="1:10" ht="15" customHeight="1" x14ac:dyDescent="0.25">
      <c r="E29">
        <v>2</v>
      </c>
      <c r="F29">
        <v>0.42199999999999999</v>
      </c>
    </row>
    <row r="30" spans="1:10" ht="15" customHeight="1" x14ac:dyDescent="0.25">
      <c r="E30">
        <v>2</v>
      </c>
      <c r="F30">
        <v>0.41199999999999998</v>
      </c>
    </row>
    <row r="31" spans="1:10" ht="15" customHeight="1" x14ac:dyDescent="0.25">
      <c r="E31">
        <v>2</v>
      </c>
      <c r="F31">
        <v>0.47</v>
      </c>
    </row>
    <row r="32" spans="1:10" ht="15" customHeight="1" x14ac:dyDescent="0.25">
      <c r="E32">
        <v>2</v>
      </c>
      <c r="F32">
        <v>0.48699999999999999</v>
      </c>
    </row>
    <row r="33" spans="5:14" ht="15" customHeight="1" x14ac:dyDescent="0.25">
      <c r="E33">
        <v>2</v>
      </c>
      <c r="F33">
        <v>0.45600000000000002</v>
      </c>
    </row>
    <row r="34" spans="5:14" ht="15" customHeight="1" x14ac:dyDescent="0.25">
      <c r="E34">
        <v>3</v>
      </c>
      <c r="F34">
        <v>0.66100000000000003</v>
      </c>
    </row>
    <row r="35" spans="5:14" ht="15" customHeight="1" x14ac:dyDescent="0.25">
      <c r="E35">
        <v>3</v>
      </c>
      <c r="F35">
        <v>0.48799999999999999</v>
      </c>
    </row>
    <row r="36" spans="5:14" ht="15" customHeight="1" x14ac:dyDescent="0.25">
      <c r="E36">
        <v>3</v>
      </c>
      <c r="F36">
        <v>0.47199999999999998</v>
      </c>
    </row>
    <row r="37" spans="5:14" ht="15" customHeight="1" x14ac:dyDescent="0.25">
      <c r="E37">
        <v>3</v>
      </c>
      <c r="F37">
        <v>0.41299999999999998</v>
      </c>
    </row>
    <row r="38" spans="5:14" ht="15" customHeight="1" x14ac:dyDescent="0.25">
      <c r="E38">
        <v>3</v>
      </c>
      <c r="F38">
        <v>0.41599999999999998</v>
      </c>
    </row>
    <row r="39" spans="5:14" ht="15" customHeight="1" x14ac:dyDescent="0.25">
      <c r="E39">
        <v>3</v>
      </c>
      <c r="F39">
        <v>0.47599999999999998</v>
      </c>
      <c r="N39">
        <v>0.99219999999999997</v>
      </c>
    </row>
    <row r="40" spans="5:14" ht="15" customHeight="1" x14ac:dyDescent="0.25">
      <c r="E40">
        <v>3</v>
      </c>
      <c r="F40">
        <v>0.46300000000000002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zoomScale="107" zoomScaleNormal="107" workbookViewId="0">
      <selection activeCell="G14" sqref="G14"/>
    </sheetView>
  </sheetViews>
  <sheetFormatPr defaultColWidth="8.5703125" defaultRowHeight="15" customHeight="1" x14ac:dyDescent="0.25"/>
  <cols>
    <col min="2" max="2" width="16.28515625" customWidth="1"/>
  </cols>
  <sheetData>
    <row r="1" spans="1:6" x14ac:dyDescent="0.25">
      <c r="A1" t="s">
        <v>4</v>
      </c>
      <c r="B1" s="2" t="s">
        <v>1</v>
      </c>
      <c r="C1" s="2"/>
      <c r="D1" s="2"/>
      <c r="E1" t="s">
        <v>2</v>
      </c>
      <c r="F1" s="2" t="s">
        <v>11</v>
      </c>
    </row>
    <row r="2" spans="1:6" x14ac:dyDescent="0.25">
      <c r="B2" t="s">
        <v>12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 t="shared" ref="E3:E10" si="0">AVERAGE(B3:D3)</f>
        <v>0.68066666666666664</v>
      </c>
      <c r="F3">
        <f t="shared" ref="F3:F10" si="1"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si="0"/>
        <v>0.59166666666666667</v>
      </c>
      <c r="F4">
        <f t="shared" si="1"/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C6">
        <v>0.42199999999999999</v>
      </c>
      <c r="D6">
        <v>0.41299999999999998</v>
      </c>
      <c r="E6">
        <f t="shared" si="0"/>
        <v>0.41749999999999998</v>
      </c>
      <c r="F6">
        <f t="shared" si="1"/>
        <v>4.500000000000004E-3</v>
      </c>
    </row>
    <row r="7" spans="1:6" x14ac:dyDescent="0.25">
      <c r="A7">
        <v>0.4</v>
      </c>
      <c r="C7">
        <v>0.41199999999999998</v>
      </c>
      <c r="D7">
        <v>0.41599999999999998</v>
      </c>
      <c r="E7">
        <f t="shared" si="0"/>
        <v>0.41399999999999998</v>
      </c>
      <c r="F7">
        <f t="shared" si="1"/>
        <v>2.0000000000000018E-3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13</v>
      </c>
      <c r="B12" t="s">
        <v>14</v>
      </c>
    </row>
    <row r="13" spans="1:6" x14ac:dyDescent="0.25">
      <c r="A13">
        <v>1</v>
      </c>
      <c r="B13">
        <f t="shared" ref="B13:B20" si="2">E3</f>
        <v>0.68066666666666664</v>
      </c>
    </row>
    <row r="14" spans="1:6" x14ac:dyDescent="0.25">
      <c r="A14">
        <v>0.85</v>
      </c>
      <c r="B14">
        <f t="shared" si="2"/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0.41749999999999998</v>
      </c>
    </row>
    <row r="17" spans="1:2" x14ac:dyDescent="0.25">
      <c r="A17">
        <v>0.4</v>
      </c>
      <c r="B17">
        <f t="shared" si="2"/>
        <v>0.41399999999999998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IA2</vt:lpstr>
      <vt:lpstr>Sheet2 (2)</vt:lpstr>
      <vt:lpstr>OutliersRemoved</vt:lpstr>
      <vt:lpstr>Regular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 Albuquerque</dc:creator>
  <dc:description/>
  <cp:lastModifiedBy>Noah Alexiou</cp:lastModifiedBy>
  <cp:revision>4</cp:revision>
  <dcterms:created xsi:type="dcterms:W3CDTF">2025-05-15T01:10:23Z</dcterms:created>
  <dcterms:modified xsi:type="dcterms:W3CDTF">2025-06-03T04:01:43Z</dcterms:modified>
  <dc:language>en-US</dc:language>
</cp:coreProperties>
</file>