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c021263\Obsidian\NoahsObsidianSync\Chemistry\Year 12\Assignments\IA2\Results\"/>
    </mc:Choice>
  </mc:AlternateContent>
  <xr:revisionPtr revIDLastSave="0" documentId="8_{B42EA7AD-0B3E-4F0D-A2D1-8F7BFD0EC224}" xr6:coauthVersionLast="47" xr6:coauthVersionMax="47" xr10:uidLastSave="{00000000-0000-0000-0000-000000000000}"/>
  <bookViews>
    <workbookView xWindow="-120" yWindow="-120" windowWidth="29040" windowHeight="16020" activeTab="2" xr2:uid="{C5BF1A31-5F8B-4741-AA60-1E2AB135D676}"/>
  </bookViews>
  <sheets>
    <sheet name="Raw data IA2" sheetId="1" r:id="rId1"/>
    <sheet name="Sheet2 (2)" sheetId="3" r:id="rId2"/>
    <sheet name="Sheet2" sheetId="2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B18" i="2" s="1"/>
  <c r="B14" i="3"/>
  <c r="B13" i="3"/>
  <c r="F10" i="3"/>
  <c r="E10" i="3"/>
  <c r="B20" i="3" s="1"/>
  <c r="F9" i="3"/>
  <c r="E9" i="3"/>
  <c r="B19" i="3" s="1"/>
  <c r="F8" i="3"/>
  <c r="E8" i="3"/>
  <c r="B18" i="3" s="1"/>
  <c r="F7" i="3"/>
  <c r="E7" i="3"/>
  <c r="B17" i="3" s="1"/>
  <c r="F6" i="3"/>
  <c r="E6" i="3"/>
  <c r="B16" i="3" s="1"/>
  <c r="F5" i="3"/>
  <c r="E5" i="3"/>
  <c r="B15" i="3" s="1"/>
  <c r="F4" i="3"/>
  <c r="E4" i="3"/>
  <c r="F3" i="3"/>
  <c r="E3" i="3"/>
  <c r="F4" i="2"/>
  <c r="F5" i="2"/>
  <c r="F6" i="2"/>
  <c r="F7" i="2"/>
  <c r="F8" i="2"/>
  <c r="F9" i="2"/>
  <c r="F10" i="2"/>
  <c r="F3" i="2"/>
  <c r="E10" i="2"/>
  <c r="B20" i="2" s="1"/>
  <c r="E9" i="2"/>
  <c r="B19" i="2" s="1"/>
  <c r="E7" i="2"/>
  <c r="B17" i="2" s="1"/>
  <c r="E6" i="2"/>
  <c r="B16" i="2" s="1"/>
  <c r="E5" i="2"/>
  <c r="B15" i="2" s="1"/>
  <c r="E4" i="2"/>
  <c r="B14" i="2" s="1"/>
  <c r="E3" i="2"/>
  <c r="B13" i="2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3" i="1"/>
  <c r="I3" i="1" s="1"/>
  <c r="G4" i="1"/>
  <c r="G5" i="1"/>
  <c r="G6" i="1"/>
  <c r="G7" i="1"/>
  <c r="G8" i="1"/>
  <c r="G9" i="1"/>
  <c r="G10" i="1"/>
  <c r="G3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4" i="1"/>
  <c r="C4" i="1" s="1"/>
  <c r="B11" i="1" l="1"/>
</calcChain>
</file>

<file path=xl/sharedStrings.xml><?xml version="1.0" encoding="utf-8"?>
<sst xmlns="http://schemas.openxmlformats.org/spreadsheetml/2006/main" count="29" uniqueCount="15">
  <si>
    <t>Calculation prep</t>
  </si>
  <si>
    <t>Voltage</t>
  </si>
  <si>
    <t>Mean</t>
  </si>
  <si>
    <t>absolute error</t>
  </si>
  <si>
    <t>Mols</t>
  </si>
  <si>
    <t>Amount of CuSO4 (ml)</t>
  </si>
  <si>
    <t>H2O amount (ml)</t>
  </si>
  <si>
    <t>Trail 1</t>
  </si>
  <si>
    <t>Trial 2</t>
  </si>
  <si>
    <t>Trial 3</t>
  </si>
  <si>
    <t>Absolute error (%)</t>
  </si>
  <si>
    <t xml:space="preserve">Mols </t>
  </si>
  <si>
    <t>Average voltage (V)</t>
  </si>
  <si>
    <t>sigma</t>
  </si>
  <si>
    <t>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</si>
</sst>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vs Voltage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02958607205838"/>
                  <c:y val="-0.11480837787233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336994813060866E-2"/>
                  <c:y val="-6.4446289020022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8-44AF-B130-EAC47CE1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84527"/>
        <c:axId val="626678287"/>
      </c:scatterChart>
      <c:valAx>
        <c:axId val="62668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of CuSO4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78287"/>
        <c:crosses val="autoZero"/>
        <c:crossBetween val="midCat"/>
      </c:valAx>
      <c:valAx>
        <c:axId val="6266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</a:t>
                </a:r>
                <a:r>
                  <a:rPr lang="en-GB" baseline="0"/>
                  <a:t> Potential (ECell)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8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vs 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52411398412872E-2"/>
          <c:y val="0.1670646058947497"/>
          <c:w val="0.74009022253418799"/>
          <c:h val="0.72880370672233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83625770388795"/>
                  <c:y val="-5.452629375353858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3">
                  <c:v>0.45700000000000002</c:v>
                </c:pt>
                <c:pt idx="4">
                  <c:v>0.438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BC6-A420-03B89F2235A8}"/>
            </c:ext>
          </c:extLst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18115497489521E-2"/>
                  <c:y val="0.1881270114196499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0.4306666666666667</c:v>
                </c:pt>
                <c:pt idx="4">
                  <c:v>0.42199999999999999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7-4BC6-A420-03B89F22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1471"/>
        <c:axId val="515641951"/>
      </c:scatterChart>
      <c:valAx>
        <c:axId val="5156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951"/>
        <c:crosses val="autoZero"/>
        <c:crossBetween val="midCat"/>
      </c:valAx>
      <c:valAx>
        <c:axId val="515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vs 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52411398412872E-2"/>
          <c:y val="0.1670646058947497"/>
          <c:w val="0.74009022253418799"/>
          <c:h val="0.72880370672233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Trial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83625770388795"/>
                  <c:y val="-5.452629375353858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Sheet2!$B$3:$B$10</c:f>
              <c:numCache>
                <c:formatCode>General</c:formatCode>
                <c:ptCount val="8"/>
                <c:pt idx="0">
                  <c:v>0.70299999999999996</c:v>
                </c:pt>
                <c:pt idx="1">
                  <c:v>0.66400000000000003</c:v>
                </c:pt>
                <c:pt idx="2">
                  <c:v>0.55700000000000005</c:v>
                </c:pt>
                <c:pt idx="5">
                  <c:v>0.498</c:v>
                </c:pt>
                <c:pt idx="6">
                  <c:v>0.45800000000000002</c:v>
                </c:pt>
                <c:pt idx="7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2-4E64-B637-44E4C99DA3CF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318115497489521E-2"/>
                  <c:y val="0.1881270114196499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Sheet2!$E$3:$E$10</c:f>
              <c:numCache>
                <c:formatCode>General</c:formatCode>
                <c:ptCount val="8"/>
                <c:pt idx="0">
                  <c:v>0.68066666666666664</c:v>
                </c:pt>
                <c:pt idx="1">
                  <c:v>0.59166666666666667</c:v>
                </c:pt>
                <c:pt idx="2">
                  <c:v>0.49466666666666664</c:v>
                </c:pt>
                <c:pt idx="3">
                  <c:v>0.41749999999999998</c:v>
                </c:pt>
                <c:pt idx="4">
                  <c:v>0.41399999999999998</c:v>
                </c:pt>
                <c:pt idx="5">
                  <c:v>0.48133333333333334</c:v>
                </c:pt>
                <c:pt idx="6">
                  <c:v>0.44800000000000001</c:v>
                </c:pt>
                <c:pt idx="7">
                  <c:v>0.44133333333333336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B-4143-97EA-FE563EAE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1471"/>
        <c:axId val="515641951"/>
      </c:scatterChart>
      <c:valAx>
        <c:axId val="51564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951"/>
        <c:crosses val="autoZero"/>
        <c:crossBetween val="midCat"/>
      </c:valAx>
      <c:valAx>
        <c:axId val="515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693964</xdr:colOff>
      <xdr:row>11</xdr:row>
      <xdr:rowOff>79829</xdr:rowOff>
    </xdr:from>
    <xdr:to>
      <xdr:col>7</xdr:col>
      <xdr:colOff>494393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1CC32-781C-79A6-80AA-3747FA725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539994</xdr:colOff>
      <xdr:row>2</xdr:row>
      <xdr:rowOff>123581</xdr:rowOff>
    </xdr:from>
    <xdr:to>
      <xdr:col>21</xdr:col>
      <xdr:colOff>326570</xdr:colOff>
      <xdr:row>18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B7A7D-159D-44BD-BB9C-3D27EF58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539994</xdr:colOff>
      <xdr:row>2</xdr:row>
      <xdr:rowOff>123581</xdr:rowOff>
    </xdr:from>
    <xdr:to>
      <xdr:col>21</xdr:col>
      <xdr:colOff>326570</xdr:colOff>
      <xdr:row>18</xdr:row>
      <xdr:rowOff>18143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2EE92-1771-2541-2704-F5D529E32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A8A5-4431-4E7A-A4D2-585C0D3051B8}">
  <dimension ref="A1:I11"/>
  <sheetViews>
    <sheetView zoomScale="87" zoomScaleNormal="87" workbookViewId="0">
      <selection activeCell="I11" sqref="I11"/>
    </sheetView>
  </sheetViews>
  <sheetFormatPr defaultRowHeight="15" x14ac:dyDescent="0.25"/>
  <cols>
    <col min="2" max="2" width="18.85546875" bestFit="1" customWidth="1"/>
    <col min="3" max="3" width="14.7109375" bestFit="1" customWidth="1"/>
    <col min="8" max="8" width="12.140625" bestFit="1" customWidth="1"/>
  </cols>
  <sheetData>
    <row r="1" spans="1:9" x14ac:dyDescent="0.25">
      <c r="A1" s="2" t="s">
        <v>0</v>
      </c>
      <c r="B1" s="2"/>
      <c r="C1" s="2"/>
      <c r="D1" s="2" t="s">
        <v>1</v>
      </c>
      <c r="E1" s="2"/>
      <c r="F1" s="2"/>
      <c r="G1" t="s">
        <v>2</v>
      </c>
      <c r="H1" t="s">
        <v>3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I2" t="s">
        <v>10</v>
      </c>
    </row>
    <row r="3" spans="1:9" x14ac:dyDescent="0.25">
      <c r="A3">
        <v>1</v>
      </c>
      <c r="B3">
        <v>50</v>
      </c>
      <c r="C3">
        <v>0</v>
      </c>
      <c r="D3">
        <v>0.70299999999999996</v>
      </c>
      <c r="E3">
        <v>0.67800000000000005</v>
      </c>
      <c r="F3">
        <v>0.66100000000000003</v>
      </c>
      <c r="G3">
        <f>AVERAGE(D3:F3)</f>
        <v>0.68066666666666664</v>
      </c>
      <c r="H3">
        <f>(MAX(D3:F3)-MIN(D3:F3))/2</f>
        <v>2.0999999999999963E-2</v>
      </c>
      <c r="I3">
        <f>H3*100</f>
        <v>2.0999999999999961</v>
      </c>
    </row>
    <row r="4" spans="1:9" x14ac:dyDescent="0.25">
      <c r="A4">
        <v>0.85</v>
      </c>
      <c r="B4">
        <f>A4*50/1</f>
        <v>42.5</v>
      </c>
      <c r="C4">
        <f>50-B4</f>
        <v>7.5</v>
      </c>
      <c r="D4">
        <v>0.66400000000000003</v>
      </c>
      <c r="E4">
        <v>0.623</v>
      </c>
      <c r="F4">
        <v>0.48799999999999999</v>
      </c>
      <c r="G4">
        <f t="shared" ref="G4:G10" si="0">AVERAGE(D4:F4)</f>
        <v>0.59166666666666667</v>
      </c>
      <c r="H4">
        <f t="shared" ref="H4:H10" si="1">(MAX(D4:F4)-MIN(D4:F4))/2</f>
        <v>8.8000000000000023E-2</v>
      </c>
      <c r="I4">
        <f t="shared" ref="I4:I10" si="2">H4*100</f>
        <v>8.8000000000000025</v>
      </c>
    </row>
    <row r="5" spans="1:9" x14ac:dyDescent="0.25">
      <c r="A5">
        <v>0.7</v>
      </c>
      <c r="B5">
        <f t="shared" ref="B5:B10" si="3">A5*50/1</f>
        <v>35</v>
      </c>
      <c r="C5">
        <f t="shared" ref="C5:C10" si="4">50-B5</f>
        <v>15</v>
      </c>
      <c r="D5">
        <v>0.55700000000000005</v>
      </c>
      <c r="E5">
        <v>0.45500000000000002</v>
      </c>
      <c r="F5">
        <v>0.47199999999999998</v>
      </c>
      <c r="G5">
        <f t="shared" si="0"/>
        <v>0.49466666666666664</v>
      </c>
      <c r="H5">
        <f t="shared" si="1"/>
        <v>5.1000000000000018E-2</v>
      </c>
      <c r="I5">
        <f t="shared" si="2"/>
        <v>5.1000000000000014</v>
      </c>
    </row>
    <row r="6" spans="1:9" x14ac:dyDescent="0.25">
      <c r="A6">
        <v>0.55000000000000004</v>
      </c>
      <c r="B6">
        <f t="shared" si="3"/>
        <v>27.500000000000004</v>
      </c>
      <c r="C6">
        <f t="shared" si="4"/>
        <v>22.499999999999996</v>
      </c>
      <c r="D6">
        <v>0.45700000000000002</v>
      </c>
      <c r="E6">
        <v>0.42199999999999999</v>
      </c>
      <c r="F6">
        <v>0.41299999999999998</v>
      </c>
      <c r="G6">
        <f t="shared" si="0"/>
        <v>0.4306666666666667</v>
      </c>
      <c r="H6">
        <f t="shared" si="1"/>
        <v>2.200000000000002E-2</v>
      </c>
      <c r="I6">
        <f t="shared" si="2"/>
        <v>2.200000000000002</v>
      </c>
    </row>
    <row r="7" spans="1:9" x14ac:dyDescent="0.25">
      <c r="A7">
        <v>0.4</v>
      </c>
      <c r="B7">
        <f t="shared" si="3"/>
        <v>20</v>
      </c>
      <c r="C7">
        <f t="shared" si="4"/>
        <v>30</v>
      </c>
      <c r="D7">
        <v>0.438</v>
      </c>
      <c r="E7">
        <v>0.41199999999999998</v>
      </c>
      <c r="F7">
        <v>0.41599999999999998</v>
      </c>
      <c r="G7">
        <f t="shared" si="0"/>
        <v>0.42199999999999999</v>
      </c>
      <c r="H7">
        <f t="shared" si="1"/>
        <v>1.3000000000000012E-2</v>
      </c>
      <c r="I7">
        <f t="shared" si="2"/>
        <v>1.3000000000000012</v>
      </c>
    </row>
    <row r="8" spans="1:9" x14ac:dyDescent="0.25">
      <c r="A8">
        <v>0.3</v>
      </c>
      <c r="B8">
        <f t="shared" si="3"/>
        <v>15</v>
      </c>
      <c r="C8">
        <f t="shared" si="4"/>
        <v>35</v>
      </c>
      <c r="D8">
        <v>0.498</v>
      </c>
      <c r="E8">
        <v>0.47</v>
      </c>
      <c r="F8">
        <v>0.47599999999999998</v>
      </c>
      <c r="G8">
        <f t="shared" si="0"/>
        <v>0.48133333333333334</v>
      </c>
      <c r="H8">
        <f t="shared" si="1"/>
        <v>1.4000000000000012E-2</v>
      </c>
      <c r="I8">
        <f t="shared" si="2"/>
        <v>1.4000000000000012</v>
      </c>
    </row>
    <row r="9" spans="1:9" x14ac:dyDescent="0.25">
      <c r="A9">
        <v>0.2</v>
      </c>
      <c r="B9">
        <f t="shared" si="3"/>
        <v>10</v>
      </c>
      <c r="C9">
        <f t="shared" si="4"/>
        <v>40</v>
      </c>
      <c r="D9">
        <v>0.45800000000000002</v>
      </c>
      <c r="E9">
        <v>0.48699999999999999</v>
      </c>
      <c r="F9">
        <v>0.39900000000000002</v>
      </c>
      <c r="G9">
        <f t="shared" si="0"/>
        <v>0.44800000000000001</v>
      </c>
      <c r="H9">
        <f t="shared" si="1"/>
        <v>4.3999999999999984E-2</v>
      </c>
      <c r="I9">
        <f t="shared" si="2"/>
        <v>4.3999999999999986</v>
      </c>
    </row>
    <row r="10" spans="1:9" x14ac:dyDescent="0.25">
      <c r="A10">
        <v>0.1</v>
      </c>
      <c r="B10">
        <f t="shared" si="3"/>
        <v>5</v>
      </c>
      <c r="C10">
        <f t="shared" si="4"/>
        <v>45</v>
      </c>
      <c r="D10">
        <v>0.40500000000000003</v>
      </c>
      <c r="E10">
        <v>0.45600000000000002</v>
      </c>
      <c r="F10">
        <v>0.46300000000000002</v>
      </c>
      <c r="G10">
        <f t="shared" si="0"/>
        <v>0.44133333333333336</v>
      </c>
      <c r="H10">
        <f t="shared" si="1"/>
        <v>2.8999999999999998E-2</v>
      </c>
      <c r="I10">
        <f t="shared" si="2"/>
        <v>2.9</v>
      </c>
    </row>
    <row r="11" spans="1:9" x14ac:dyDescent="0.25">
      <c r="B11">
        <f>B3+B4+B5+B6+B7+B8+B9+B10</f>
        <v>205</v>
      </c>
    </row>
  </sheetData>
  <mergeCells count="2">
    <mergeCell ref="D1:F1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C99A-BD69-4F85-A6ED-057A7D0863C9}">
  <dimension ref="A1:F20"/>
  <sheetViews>
    <sheetView topLeftCell="C6" zoomScale="77" zoomScaleNormal="145" workbookViewId="0">
      <selection activeCell="J30" sqref="J30"/>
    </sheetView>
  </sheetViews>
  <sheetFormatPr defaultRowHeight="15" x14ac:dyDescent="0.25"/>
  <cols>
    <col min="2" max="2" width="16.28515625" bestFit="1" customWidth="1"/>
  </cols>
  <sheetData>
    <row r="1" spans="1:6" x14ac:dyDescent="0.25">
      <c r="A1" t="s">
        <v>4</v>
      </c>
      <c r="B1" s="1" t="s">
        <v>1</v>
      </c>
      <c r="C1" s="1"/>
      <c r="D1" s="1"/>
      <c r="E1" t="s">
        <v>2</v>
      </c>
      <c r="F1" s="1" t="s">
        <v>13</v>
      </c>
    </row>
    <row r="2" spans="1:6" x14ac:dyDescent="0.25">
      <c r="B2" t="s">
        <v>14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>AVERAGE(B3:D3)</f>
        <v>0.68066666666666664</v>
      </c>
      <c r="F3">
        <f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ref="E4:E10" si="0">AVERAGE(B4:D4)</f>
        <v>0.59166666666666667</v>
      </c>
      <c r="F4">
        <f t="shared" ref="F4:F10" si="1">(MAX(B4:D4)-MIN(B4:D4))*0.5</f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B6">
        <v>0.45700000000000002</v>
      </c>
      <c r="C6">
        <v>0.42199999999999999</v>
      </c>
      <c r="D6">
        <v>0.41299999999999998</v>
      </c>
      <c r="E6">
        <f t="shared" si="0"/>
        <v>0.4306666666666667</v>
      </c>
      <c r="F6">
        <f t="shared" si="1"/>
        <v>2.200000000000002E-2</v>
      </c>
    </row>
    <row r="7" spans="1:6" x14ac:dyDescent="0.25">
      <c r="A7">
        <v>0.4</v>
      </c>
      <c r="B7">
        <v>0.438</v>
      </c>
      <c r="C7">
        <v>0.41199999999999998</v>
      </c>
      <c r="D7">
        <v>0.41599999999999998</v>
      </c>
      <c r="E7">
        <f t="shared" si="0"/>
        <v>0.42199999999999999</v>
      </c>
      <c r="F7">
        <f t="shared" si="1"/>
        <v>1.3000000000000012E-2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11</v>
      </c>
      <c r="B12" t="s">
        <v>12</v>
      </c>
    </row>
    <row r="13" spans="1:6" x14ac:dyDescent="0.25">
      <c r="A13">
        <v>1</v>
      </c>
      <c r="B13">
        <f>E3</f>
        <v>0.68066666666666664</v>
      </c>
    </row>
    <row r="14" spans="1:6" x14ac:dyDescent="0.25">
      <c r="A14">
        <v>0.85</v>
      </c>
      <c r="B14">
        <f t="shared" ref="B14:B20" si="2">E4</f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0.4306666666666667</v>
      </c>
    </row>
    <row r="17" spans="1:2" x14ac:dyDescent="0.25">
      <c r="A17">
        <v>0.4</v>
      </c>
      <c r="B17">
        <f t="shared" si="2"/>
        <v>0.42199999999999999</v>
      </c>
    </row>
    <row r="18" spans="1:2" x14ac:dyDescent="0.25">
      <c r="A18">
        <v>0.3</v>
      </c>
      <c r="B18">
        <f t="shared" si="2"/>
        <v>0.48133333333333334</v>
      </c>
    </row>
    <row r="19" spans="1:2" x14ac:dyDescent="0.25">
      <c r="A19">
        <v>0.2</v>
      </c>
      <c r="B19">
        <f t="shared" si="2"/>
        <v>0.44800000000000001</v>
      </c>
    </row>
    <row r="20" spans="1:2" x14ac:dyDescent="0.25">
      <c r="A20">
        <v>0.1</v>
      </c>
      <c r="B20">
        <f t="shared" si="2"/>
        <v>0.44133333333333336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5EC8-0243-465F-A593-A949321AC039}">
  <dimension ref="A1:F20"/>
  <sheetViews>
    <sheetView tabSelected="1" topLeftCell="J4" zoomScale="223" zoomScaleNormal="77" workbookViewId="0">
      <selection activeCell="K8" sqref="K8"/>
    </sheetView>
  </sheetViews>
  <sheetFormatPr defaultRowHeight="15" x14ac:dyDescent="0.25"/>
  <cols>
    <col min="2" max="2" width="16.28515625" bestFit="1" customWidth="1"/>
  </cols>
  <sheetData>
    <row r="1" spans="1:6" x14ac:dyDescent="0.25">
      <c r="A1" t="s">
        <v>4</v>
      </c>
      <c r="B1" s="1" t="s">
        <v>1</v>
      </c>
      <c r="C1" s="1"/>
      <c r="D1" s="1"/>
      <c r="E1" t="s">
        <v>2</v>
      </c>
      <c r="F1" s="1" t="s">
        <v>13</v>
      </c>
    </row>
    <row r="2" spans="1:6" x14ac:dyDescent="0.25">
      <c r="B2" t="s">
        <v>14</v>
      </c>
      <c r="C2" t="s">
        <v>8</v>
      </c>
      <c r="D2" t="s">
        <v>9</v>
      </c>
    </row>
    <row r="3" spans="1:6" x14ac:dyDescent="0.25">
      <c r="A3">
        <v>1</v>
      </c>
      <c r="B3">
        <v>0.70299999999999996</v>
      </c>
      <c r="C3">
        <v>0.67800000000000005</v>
      </c>
      <c r="D3">
        <v>0.66100000000000003</v>
      </c>
      <c r="E3">
        <f>AVERAGE(B3:D3)</f>
        <v>0.68066666666666664</v>
      </c>
      <c r="F3">
        <f>(MAX(B3:D3)-MIN(B3:D3))*0.5</f>
        <v>2.0999999999999963E-2</v>
      </c>
    </row>
    <row r="4" spans="1:6" x14ac:dyDescent="0.25">
      <c r="A4">
        <v>0.85</v>
      </c>
      <c r="B4">
        <v>0.66400000000000003</v>
      </c>
      <c r="C4">
        <v>0.623</v>
      </c>
      <c r="D4">
        <v>0.48799999999999999</v>
      </c>
      <c r="E4">
        <f t="shared" ref="E4:E10" si="0">AVERAGE(B4:D4)</f>
        <v>0.59166666666666667</v>
      </c>
      <c r="F4">
        <f t="shared" ref="F4:F10" si="1">(MAX(B4:D4)-MIN(B4:D4))*0.5</f>
        <v>8.8000000000000023E-2</v>
      </c>
    </row>
    <row r="5" spans="1:6" x14ac:dyDescent="0.25">
      <c r="A5">
        <v>0.7</v>
      </c>
      <c r="B5">
        <v>0.55700000000000005</v>
      </c>
      <c r="C5">
        <v>0.45500000000000002</v>
      </c>
      <c r="D5">
        <v>0.47199999999999998</v>
      </c>
      <c r="E5">
        <f t="shared" si="0"/>
        <v>0.49466666666666664</v>
      </c>
      <c r="F5">
        <f t="shared" si="1"/>
        <v>5.1000000000000018E-2</v>
      </c>
    </row>
    <row r="6" spans="1:6" x14ac:dyDescent="0.25">
      <c r="A6">
        <v>0.55000000000000004</v>
      </c>
      <c r="C6">
        <v>0.42199999999999999</v>
      </c>
      <c r="D6">
        <v>0.41299999999999998</v>
      </c>
      <c r="E6">
        <f t="shared" si="0"/>
        <v>0.41749999999999998</v>
      </c>
      <c r="F6">
        <f t="shared" si="1"/>
        <v>4.500000000000004E-3</v>
      </c>
    </row>
    <row r="7" spans="1:6" x14ac:dyDescent="0.25">
      <c r="A7">
        <v>0.4</v>
      </c>
      <c r="C7">
        <v>0.41199999999999998</v>
      </c>
      <c r="D7">
        <v>0.41599999999999998</v>
      </c>
      <c r="E7">
        <f t="shared" si="0"/>
        <v>0.41399999999999998</v>
      </c>
      <c r="F7">
        <f t="shared" si="1"/>
        <v>2.0000000000000018E-3</v>
      </c>
    </row>
    <row r="8" spans="1:6" x14ac:dyDescent="0.25">
      <c r="A8">
        <v>0.3</v>
      </c>
      <c r="B8">
        <v>0.498</v>
      </c>
      <c r="C8">
        <v>0.47</v>
      </c>
      <c r="D8">
        <v>0.47599999999999998</v>
      </c>
      <c r="E8">
        <f t="shared" si="0"/>
        <v>0.48133333333333334</v>
      </c>
      <c r="F8">
        <f t="shared" si="1"/>
        <v>1.4000000000000012E-2</v>
      </c>
    </row>
    <row r="9" spans="1:6" x14ac:dyDescent="0.25">
      <c r="A9">
        <v>0.2</v>
      </c>
      <c r="B9">
        <v>0.45800000000000002</v>
      </c>
      <c r="C9">
        <v>0.48699999999999999</v>
      </c>
      <c r="D9">
        <v>0.39900000000000002</v>
      </c>
      <c r="E9">
        <f t="shared" si="0"/>
        <v>0.44800000000000001</v>
      </c>
      <c r="F9">
        <f t="shared" si="1"/>
        <v>4.3999999999999984E-2</v>
      </c>
    </row>
    <row r="10" spans="1:6" x14ac:dyDescent="0.25">
      <c r="A10">
        <v>0.1</v>
      </c>
      <c r="B10">
        <v>0.40500000000000003</v>
      </c>
      <c r="C10">
        <v>0.45600000000000002</v>
      </c>
      <c r="D10">
        <v>0.46300000000000002</v>
      </c>
      <c r="E10">
        <f t="shared" si="0"/>
        <v>0.44133333333333336</v>
      </c>
      <c r="F10">
        <f t="shared" si="1"/>
        <v>2.8999999999999998E-2</v>
      </c>
    </row>
    <row r="12" spans="1:6" x14ac:dyDescent="0.25">
      <c r="A12" t="s">
        <v>11</v>
      </c>
      <c r="B12" t="s">
        <v>12</v>
      </c>
    </row>
    <row r="13" spans="1:6" x14ac:dyDescent="0.25">
      <c r="A13">
        <v>1</v>
      </c>
      <c r="B13">
        <f>E3</f>
        <v>0.68066666666666664</v>
      </c>
    </row>
    <row r="14" spans="1:6" x14ac:dyDescent="0.25">
      <c r="A14">
        <v>0.85</v>
      </c>
      <c r="B14">
        <f t="shared" ref="B14:B20" si="2">E4</f>
        <v>0.59166666666666667</v>
      </c>
    </row>
    <row r="15" spans="1:6" x14ac:dyDescent="0.25">
      <c r="A15">
        <v>0.7</v>
      </c>
      <c r="B15">
        <f t="shared" si="2"/>
        <v>0.49466666666666664</v>
      </c>
    </row>
    <row r="16" spans="1:6" x14ac:dyDescent="0.25">
      <c r="A16">
        <v>0.55000000000000004</v>
      </c>
      <c r="B16">
        <f t="shared" si="2"/>
        <v>0.41749999999999998</v>
      </c>
    </row>
    <row r="17" spans="1:2" x14ac:dyDescent="0.25">
      <c r="A17">
        <v>0.4</v>
      </c>
      <c r="B17">
        <f t="shared" si="2"/>
        <v>0.41399999999999998</v>
      </c>
    </row>
    <row r="18" spans="1:2" x14ac:dyDescent="0.25">
      <c r="A18">
        <v>0.3</v>
      </c>
      <c r="B18">
        <f t="shared" si="2"/>
        <v>0.48133333333333334</v>
      </c>
    </row>
    <row r="19" spans="1:2" x14ac:dyDescent="0.25">
      <c r="A19">
        <v>0.2</v>
      </c>
      <c r="B19">
        <f t="shared" si="2"/>
        <v>0.44800000000000001</v>
      </c>
    </row>
    <row r="20" spans="1:2" x14ac:dyDescent="0.25">
      <c r="A20">
        <v>0.1</v>
      </c>
      <c r="B20">
        <f t="shared" si="2"/>
        <v>0.44133333333333336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IA2</vt:lpstr>
      <vt:lpstr>Sheet2 (2)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Gabi Albuquerque</dc:creator>
  <cp:keywords/>
  <dc:description/>
  <cp:lastModifiedBy>Noah Alexiou</cp:lastModifiedBy>
  <cp:revision/>
  <dcterms:created xsi:type="dcterms:W3CDTF">2025-05-15T01:10:23Z</dcterms:created>
  <dcterms:modified xsi:type="dcterms:W3CDTF">2025-05-26T01:34:21Z</dcterms:modified>
  <cp:category/>
  <cp:contentStatus/>
</cp:coreProperties>
</file>