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noaa_project_r\shade_factor\"/>
    </mc:Choice>
  </mc:AlternateContent>
  <xr:revisionPtr revIDLastSave="0" documentId="13_ncr:1_{033FBD02-CF61-4742-B165-2919B539C61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opog_angle" sheetId="1" r:id="rId1"/>
  </sheets>
  <calcPr calcId="191029"/>
</workbook>
</file>

<file path=xl/calcChain.xml><?xml version="1.0" encoding="utf-8"?>
<calcChain xmlns="http://schemas.openxmlformats.org/spreadsheetml/2006/main">
  <c r="O12" i="1" l="1"/>
  <c r="P12" i="1"/>
  <c r="Q12" i="1"/>
  <c r="R12" i="1"/>
  <c r="S12" i="1"/>
  <c r="S14" i="1" s="1"/>
  <c r="S16" i="1" s="1"/>
  <c r="T12" i="1"/>
  <c r="T13" i="1" s="1"/>
  <c r="T15" i="1" s="1"/>
  <c r="T17" i="1" s="1"/>
  <c r="T18" i="1" s="1"/>
  <c r="T19" i="1" s="1"/>
  <c r="U12" i="1"/>
  <c r="U14" i="1" s="1"/>
  <c r="U16" i="1" s="1"/>
  <c r="V12" i="1"/>
  <c r="V14" i="1" s="1"/>
  <c r="V16" i="1" s="1"/>
  <c r="W12" i="1"/>
  <c r="X12" i="1"/>
  <c r="Y12" i="1"/>
  <c r="Z12" i="1"/>
  <c r="AA12" i="1"/>
  <c r="AA14" i="1" s="1"/>
  <c r="AA16" i="1" s="1"/>
  <c r="AB12" i="1"/>
  <c r="AB14" i="1" s="1"/>
  <c r="AB16" i="1" s="1"/>
  <c r="AC12" i="1"/>
  <c r="AC14" i="1" s="1"/>
  <c r="AC16" i="1" s="1"/>
  <c r="AD12" i="1"/>
  <c r="AD14" i="1" s="1"/>
  <c r="AD16" i="1" s="1"/>
  <c r="AE12" i="1"/>
  <c r="AF12" i="1"/>
  <c r="AG12" i="1"/>
  <c r="AH12" i="1"/>
  <c r="AI12" i="1"/>
  <c r="AI14" i="1" s="1"/>
  <c r="AI16" i="1" s="1"/>
  <c r="AJ12" i="1"/>
  <c r="AJ14" i="1" s="1"/>
  <c r="AJ16" i="1" s="1"/>
  <c r="O13" i="1"/>
  <c r="O15" i="1" s="1"/>
  <c r="O17" i="1" s="1"/>
  <c r="O18" i="1" s="1"/>
  <c r="P13" i="1"/>
  <c r="P15" i="1" s="1"/>
  <c r="P17" i="1" s="1"/>
  <c r="P18" i="1" s="1"/>
  <c r="Q13" i="1"/>
  <c r="R13" i="1"/>
  <c r="W13" i="1"/>
  <c r="W15" i="1" s="1"/>
  <c r="W17" i="1" s="1"/>
  <c r="X13" i="1"/>
  <c r="X15" i="1" s="1"/>
  <c r="X17" i="1" s="1"/>
  <c r="X18" i="1" s="1"/>
  <c r="Y13" i="1"/>
  <c r="Z13" i="1"/>
  <c r="AE13" i="1"/>
  <c r="AE15" i="1" s="1"/>
  <c r="AE17" i="1" s="1"/>
  <c r="AE18" i="1" s="1"/>
  <c r="AF13" i="1"/>
  <c r="AF15" i="1" s="1"/>
  <c r="AF17" i="1" s="1"/>
  <c r="AF18" i="1" s="1"/>
  <c r="AG13" i="1"/>
  <c r="AH13" i="1"/>
  <c r="O14" i="1"/>
  <c r="O16" i="1" s="1"/>
  <c r="P14" i="1"/>
  <c r="P16" i="1" s="1"/>
  <c r="Q14" i="1"/>
  <c r="Q16" i="1" s="1"/>
  <c r="R14" i="1"/>
  <c r="R16" i="1" s="1"/>
  <c r="T14" i="1"/>
  <c r="W14" i="1"/>
  <c r="W16" i="1" s="1"/>
  <c r="X14" i="1"/>
  <c r="X16" i="1" s="1"/>
  <c r="Y14" i="1"/>
  <c r="Y16" i="1" s="1"/>
  <c r="Z14" i="1"/>
  <c r="Z16" i="1" s="1"/>
  <c r="AE14" i="1"/>
  <c r="AE16" i="1" s="1"/>
  <c r="AF14" i="1"/>
  <c r="AF16" i="1" s="1"/>
  <c r="AG14" i="1"/>
  <c r="AG16" i="1" s="1"/>
  <c r="AH14" i="1"/>
  <c r="AH16" i="1" s="1"/>
  <c r="Q15" i="1"/>
  <c r="Q17" i="1" s="1"/>
  <c r="Q18" i="1" s="1"/>
  <c r="R15" i="1"/>
  <c r="R17" i="1" s="1"/>
  <c r="Y15" i="1"/>
  <c r="Y17" i="1" s="1"/>
  <c r="Y18" i="1" s="1"/>
  <c r="Z15" i="1"/>
  <c r="Z17" i="1" s="1"/>
  <c r="Z18" i="1" s="1"/>
  <c r="AG15" i="1"/>
  <c r="AG17" i="1" s="1"/>
  <c r="AH15" i="1"/>
  <c r="AH17" i="1" s="1"/>
  <c r="T16" i="1"/>
  <c r="N12" i="1"/>
  <c r="N14" i="1" s="1"/>
  <c r="N16" i="1" s="1"/>
  <c r="M12" i="1"/>
  <c r="M13" i="1" s="1"/>
  <c r="M15" i="1" s="1"/>
  <c r="M17" i="1" s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" i="1"/>
  <c r="J67" i="1" s="1"/>
  <c r="AF19" i="1" l="1"/>
  <c r="S19" i="1"/>
  <c r="Q19" i="1"/>
  <c r="AE19" i="1"/>
  <c r="P19" i="1"/>
  <c r="O19" i="1"/>
  <c r="W18" i="1"/>
  <c r="W19" i="1" s="1"/>
  <c r="Y19" i="1"/>
  <c r="AH18" i="1"/>
  <c r="AH19" i="1" s="1"/>
  <c r="AG18" i="1"/>
  <c r="AG19" i="1" s="1"/>
  <c r="Z19" i="1"/>
  <c r="R18" i="1"/>
  <c r="R19" i="1" s="1"/>
  <c r="X19" i="1"/>
  <c r="AD13" i="1"/>
  <c r="AD15" i="1" s="1"/>
  <c r="AD17" i="1" s="1"/>
  <c r="AD18" i="1" s="1"/>
  <c r="AD19" i="1" s="1"/>
  <c r="V13" i="1"/>
  <c r="V15" i="1" s="1"/>
  <c r="V17" i="1" s="1"/>
  <c r="V18" i="1" s="1"/>
  <c r="V19" i="1" s="1"/>
  <c r="AC13" i="1"/>
  <c r="AC15" i="1" s="1"/>
  <c r="AC17" i="1" s="1"/>
  <c r="AC18" i="1" s="1"/>
  <c r="AC19" i="1" s="1"/>
  <c r="U13" i="1"/>
  <c r="U15" i="1" s="1"/>
  <c r="U17" i="1" s="1"/>
  <c r="U18" i="1" s="1"/>
  <c r="U19" i="1" s="1"/>
  <c r="AJ13" i="1"/>
  <c r="AJ15" i="1" s="1"/>
  <c r="AJ17" i="1" s="1"/>
  <c r="AJ18" i="1" s="1"/>
  <c r="AJ19" i="1" s="1"/>
  <c r="AB13" i="1"/>
  <c r="AB15" i="1" s="1"/>
  <c r="AB17" i="1" s="1"/>
  <c r="AB18" i="1" s="1"/>
  <c r="AB19" i="1" s="1"/>
  <c r="AI13" i="1"/>
  <c r="AI15" i="1" s="1"/>
  <c r="AI17" i="1" s="1"/>
  <c r="AI18" i="1" s="1"/>
  <c r="AI19" i="1" s="1"/>
  <c r="AA13" i="1"/>
  <c r="AA15" i="1" s="1"/>
  <c r="AA17" i="1" s="1"/>
  <c r="AA18" i="1" s="1"/>
  <c r="AA19" i="1" s="1"/>
  <c r="S13" i="1"/>
  <c r="S15" i="1" s="1"/>
  <c r="S17" i="1" s="1"/>
  <c r="S18" i="1" s="1"/>
  <c r="M14" i="1"/>
  <c r="M16" i="1" s="1"/>
  <c r="M18" i="1" s="1"/>
  <c r="M19" i="1" s="1"/>
  <c r="N13" i="1"/>
  <c r="N15" i="1" s="1"/>
  <c r="N17" i="1" s="1"/>
  <c r="N18" i="1" s="1"/>
  <c r="N19" i="1" s="1"/>
  <c r="J66" i="1"/>
  <c r="J69" i="1"/>
  <c r="J68" i="1"/>
  <c r="L5" i="1"/>
</calcChain>
</file>

<file path=xl/sharedStrings.xml><?xml version="1.0" encoding="utf-8"?>
<sst xmlns="http://schemas.openxmlformats.org/spreadsheetml/2006/main" count="23" uniqueCount="23">
  <si>
    <t>SB</t>
  </si>
  <si>
    <t>Azimuth</t>
  </si>
  <si>
    <t>idx -&gt;</t>
  </si>
  <si>
    <t>rge -&gt;</t>
  </si>
  <si>
    <t>[337.5-22.5]</t>
  </si>
  <si>
    <t>[22.5-67.5]</t>
  </si>
  <si>
    <t>[67.5-112.5]</t>
  </si>
  <si>
    <t>[112.5-157.5]</t>
  </si>
  <si>
    <t>[157.5-202.5]</t>
  </si>
  <si>
    <t>[202.5-247.5]</t>
  </si>
  <si>
    <t>[247.5-292.5]</t>
  </si>
  <si>
    <t>[292.5-337.5]</t>
  </si>
  <si>
    <t>Algoritmo pra seleccionar la categoria</t>
  </si>
  <si>
    <t>Std Dev</t>
  </si>
  <si>
    <t>ratio</t>
  </si>
  <si>
    <t>angt</t>
  </si>
  <si>
    <t>az</t>
  </si>
  <si>
    <t>idx1</t>
  </si>
  <si>
    <t>v1</t>
  </si>
  <si>
    <t>v2</t>
  </si>
  <si>
    <t>idx2</t>
  </si>
  <si>
    <t>ax1</t>
  </si>
  <si>
    <t>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</si>
</sst>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/>
    <xf numFmtId="165" fontId="0" fillId="0" borderId="0" xfId="0" applyNumberFormat="1"/>
    <xf numFmtId="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topog_angle!$J$5:$J$64</c:f>
              <c:numCache>
                <c:formatCode>0.000</c:formatCode>
                <c:ptCount val="60"/>
                <c:pt idx="0">
                  <c:v>5.3672643670415825</c:v>
                </c:pt>
                <c:pt idx="1">
                  <c:v>3.7694940926184959</c:v>
                </c:pt>
                <c:pt idx="2">
                  <c:v>4.450520836293852</c:v>
                </c:pt>
                <c:pt idx="3">
                  <c:v>2.6489266694266971</c:v>
                </c:pt>
                <c:pt idx="4">
                  <c:v>1.4519389745145208</c:v>
                </c:pt>
                <c:pt idx="5">
                  <c:v>1.248060638407787</c:v>
                </c:pt>
                <c:pt idx="6">
                  <c:v>0.69985202517593481</c:v>
                </c:pt>
                <c:pt idx="7">
                  <c:v>2.6756571288990965</c:v>
                </c:pt>
                <c:pt idx="8">
                  <c:v>4.0827632012085653</c:v>
                </c:pt>
                <c:pt idx="9">
                  <c:v>1.0355778235224178</c:v>
                </c:pt>
                <c:pt idx="10">
                  <c:v>0.41379558445479947</c:v>
                </c:pt>
                <c:pt idx="11">
                  <c:v>1.6103859342228664</c:v>
                </c:pt>
                <c:pt idx="12">
                  <c:v>2.3206799342310993</c:v>
                </c:pt>
                <c:pt idx="13">
                  <c:v>0.37433512487380299</c:v>
                </c:pt>
                <c:pt idx="14">
                  <c:v>0.83942156955165714</c:v>
                </c:pt>
                <c:pt idx="15">
                  <c:v>0.65662421303425644</c:v>
                </c:pt>
                <c:pt idx="16">
                  <c:v>0.4136229304226598</c:v>
                </c:pt>
                <c:pt idx="17">
                  <c:v>0.36002976067462616</c:v>
                </c:pt>
                <c:pt idx="18">
                  <c:v>0.65649366224772376</c:v>
                </c:pt>
                <c:pt idx="19">
                  <c:v>0.45617783186572586</c:v>
                </c:pt>
                <c:pt idx="20">
                  <c:v>0.37274799989882101</c:v>
                </c:pt>
                <c:pt idx="21">
                  <c:v>0.49741474502815897</c:v>
                </c:pt>
                <c:pt idx="22">
                  <c:v>0.17631141280618889</c:v>
                </c:pt>
                <c:pt idx="23">
                  <c:v>1.9355282593796492</c:v>
                </c:pt>
                <c:pt idx="24">
                  <c:v>1.2084398146843249</c:v>
                </c:pt>
                <c:pt idx="25">
                  <c:v>1.2388906327840332</c:v>
                </c:pt>
                <c:pt idx="26">
                  <c:v>1.3107352080852472</c:v>
                </c:pt>
                <c:pt idx="27">
                  <c:v>1.2393424235687067</c:v>
                </c:pt>
                <c:pt idx="28">
                  <c:v>1.1134943389425631</c:v>
                </c:pt>
                <c:pt idx="29">
                  <c:v>0.72583818543017675</c:v>
                </c:pt>
                <c:pt idx="30">
                  <c:v>1.7164576271246219</c:v>
                </c:pt>
                <c:pt idx="31">
                  <c:v>0.862702357214154</c:v>
                </c:pt>
                <c:pt idx="32">
                  <c:v>1.244685129431766</c:v>
                </c:pt>
                <c:pt idx="33">
                  <c:v>0.46447935522321282</c:v>
                </c:pt>
                <c:pt idx="34">
                  <c:v>0.54305353590336047</c:v>
                </c:pt>
                <c:pt idx="35">
                  <c:v>0.47749158556535265</c:v>
                </c:pt>
                <c:pt idx="36">
                  <c:v>0.3472313967041904</c:v>
                </c:pt>
                <c:pt idx="37">
                  <c:v>0.43604554152716007</c:v>
                </c:pt>
                <c:pt idx="38">
                  <c:v>0.57393223840947816</c:v>
                </c:pt>
                <c:pt idx="39">
                  <c:v>1.3445598058206945</c:v>
                </c:pt>
                <c:pt idx="40">
                  <c:v>0.65707006584425331</c:v>
                </c:pt>
                <c:pt idx="41">
                  <c:v>0.40639310666257267</c:v>
                </c:pt>
                <c:pt idx="42">
                  <c:v>1.0423591031885324</c:v>
                </c:pt>
                <c:pt idx="43">
                  <c:v>0.78607410592132132</c:v>
                </c:pt>
                <c:pt idx="44">
                  <c:v>0.68767595151038519</c:v>
                </c:pt>
                <c:pt idx="45">
                  <c:v>0.3924624640832366</c:v>
                </c:pt>
                <c:pt idx="46">
                  <c:v>0.31420818849018833</c:v>
                </c:pt>
                <c:pt idx="47">
                  <c:v>0.44153749234108869</c:v>
                </c:pt>
                <c:pt idx="48">
                  <c:v>0.42791020419843057</c:v>
                </c:pt>
                <c:pt idx="49">
                  <c:v>0.21219515949777421</c:v>
                </c:pt>
                <c:pt idx="50">
                  <c:v>0.16707034446603614</c:v>
                </c:pt>
                <c:pt idx="51">
                  <c:v>0.10133924638136453</c:v>
                </c:pt>
                <c:pt idx="52">
                  <c:v>9.6130491669248211E-2</c:v>
                </c:pt>
                <c:pt idx="53">
                  <c:v>0.27630211208540756</c:v>
                </c:pt>
                <c:pt idx="54">
                  <c:v>0.22462269952713368</c:v>
                </c:pt>
                <c:pt idx="55">
                  <c:v>0.18791620472966097</c:v>
                </c:pt>
                <c:pt idx="56">
                  <c:v>0.13595561250433383</c:v>
                </c:pt>
                <c:pt idx="57">
                  <c:v>0.16978452731119478</c:v>
                </c:pt>
                <c:pt idx="58">
                  <c:v>0.19182860653644535</c:v>
                </c:pt>
                <c:pt idx="59">
                  <c:v>0.18912864102811852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F-40D6-8844-3F3FF329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93616"/>
        <c:axId val="688694272"/>
      </c:lineChart>
      <c:catAx>
        <c:axId val="6886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94272"/>
        <c:crosses val="autoZero"/>
        <c:auto val="1"/>
        <c:lblAlgn val="ctr"/>
        <c:lblOffset val="100"/>
        <c:noMultiLvlLbl val="0"/>
      </c:catAx>
      <c:valAx>
        <c:axId val="688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321469</xdr:colOff>
      <xdr:row>5</xdr:row>
      <xdr:rowOff>178592</xdr:rowOff>
    </xdr:from>
    <xdr:to>
      <xdr:col>7</xdr:col>
      <xdr:colOff>5953</xdr:colOff>
      <xdr:row>17</xdr:row>
      <xdr:rowOff>139301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71245-0C66-4D76-8327-993F9EE55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tabSelected="1" zoomScale="80" zoomScaleNormal="80" workbookViewId="0">
      <pane ySplit="5520" topLeftCell="A62"/>
      <selection activeCell="I16" sqref="I16"/>
      <selection pane="bottomLeft" activeCell="AB67" sqref="AB67"/>
    </sheetView>
  </sheetViews>
  <sheetFormatPr defaultRowHeight="15" x14ac:dyDescent="0.25"/>
  <cols>
    <col min="1" max="1" width="6.28515625" style="1" customWidth="1"/>
    <col min="2" max="2" width="12.140625" style="1" customWidth="1"/>
    <col min="3" max="3" width="10.28515625" style="1" bestFit="1" customWidth="1"/>
    <col min="4" max="4" width="11.42578125" style="1" bestFit="1" customWidth="1"/>
    <col min="5" max="9" width="12.42578125" style="1" bestFit="1" customWidth="1"/>
    <col min="10" max="10" width="8.28515625" customWidth="1"/>
    <col min="11" max="11" width="5" customWidth="1"/>
    <col min="12" max="12" width="6" customWidth="1"/>
    <col min="13" max="36" width="6.5703125" customWidth="1"/>
  </cols>
  <sheetData>
    <row r="1" spans="1:36" x14ac:dyDescent="0.25">
      <c r="B1" s="1" t="s">
        <v>1</v>
      </c>
    </row>
    <row r="2" spans="1:36" x14ac:dyDescent="0.25">
      <c r="A2" s="1" t="s">
        <v>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36" x14ac:dyDescent="0.25">
      <c r="A3" s="1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L3" s="5" t="s">
        <v>12</v>
      </c>
    </row>
    <row r="4" spans="1:36" x14ac:dyDescent="0.25">
      <c r="A4" s="2" t="s">
        <v>0</v>
      </c>
      <c r="B4" s="2">
        <v>0</v>
      </c>
      <c r="C4" s="2">
        <v>45</v>
      </c>
      <c r="D4" s="2">
        <v>90</v>
      </c>
      <c r="E4" s="2">
        <v>135</v>
      </c>
      <c r="F4" s="2">
        <v>180</v>
      </c>
      <c r="G4" s="2">
        <v>225</v>
      </c>
      <c r="H4" s="2">
        <v>270</v>
      </c>
      <c r="I4" s="2">
        <v>315</v>
      </c>
      <c r="J4" t="s">
        <v>13</v>
      </c>
      <c r="L4" s="2">
        <v>0</v>
      </c>
    </row>
    <row r="5" spans="1:36" x14ac:dyDescent="0.25">
      <c r="A5" s="3">
        <v>1</v>
      </c>
      <c r="B5" s="1">
        <v>9.26</v>
      </c>
      <c r="C5" s="1">
        <v>12.88</v>
      </c>
      <c r="D5" s="1">
        <v>16.489999999999998</v>
      </c>
      <c r="E5" s="1">
        <v>8.76</v>
      </c>
      <c r="F5" s="1">
        <v>1.03</v>
      </c>
      <c r="G5" s="1">
        <v>2.2400000000000002</v>
      </c>
      <c r="H5" s="1">
        <v>3.45</v>
      </c>
      <c r="I5" s="1">
        <v>6.36</v>
      </c>
      <c r="J5" s="6">
        <f>+_xlfn.STDEV.S(B5:I5)</f>
        <v>5.3672643670415825</v>
      </c>
      <c r="L5" s="1">
        <f>+IF(L4+22.5&gt;=360,INT((L4+22.5-360)/45),INT((L4+22.5)/45))</f>
        <v>0</v>
      </c>
    </row>
    <row r="6" spans="1:36" x14ac:dyDescent="0.25">
      <c r="A6" s="3">
        <v>2</v>
      </c>
      <c r="B6" s="1">
        <v>11.54</v>
      </c>
      <c r="C6" s="1">
        <v>13.43</v>
      </c>
      <c r="D6" s="1">
        <v>15.32</v>
      </c>
      <c r="E6" s="1">
        <v>9.2899999999999991</v>
      </c>
      <c r="F6" s="1">
        <v>3.26</v>
      </c>
      <c r="G6" s="1">
        <v>7.81</v>
      </c>
      <c r="H6" s="1">
        <v>12.36</v>
      </c>
      <c r="I6" s="1">
        <v>11.95</v>
      </c>
      <c r="J6" s="6">
        <f>+_xlfn.STDEV.S(B6:I6)</f>
        <v>3.7694940926184959</v>
      </c>
      <c r="L6" s="1">
        <f>+HLOOKUP(L4,$B$4:$I$5,2,TRUE)</f>
        <v>9.26</v>
      </c>
    </row>
    <row r="7" spans="1:36" x14ac:dyDescent="0.25">
      <c r="A7" s="3">
        <v>3</v>
      </c>
      <c r="B7" s="1">
        <v>13.57</v>
      </c>
      <c r="C7" s="1">
        <v>15.55</v>
      </c>
      <c r="D7" s="1">
        <v>17.52</v>
      </c>
      <c r="E7" s="1">
        <v>10.69</v>
      </c>
      <c r="F7" s="1">
        <v>3.85</v>
      </c>
      <c r="G7" s="1">
        <v>6.94</v>
      </c>
      <c r="H7" s="1">
        <v>10.02</v>
      </c>
      <c r="I7" s="1">
        <v>11.8</v>
      </c>
      <c r="J7" s="6">
        <f>+_xlfn.STDEV.S(B7:I7)</f>
        <v>4.450520836293852</v>
      </c>
      <c r="L7" s="1"/>
    </row>
    <row r="8" spans="1:36" x14ac:dyDescent="0.25">
      <c r="A8" s="3">
        <v>4</v>
      </c>
      <c r="B8" s="1">
        <v>9.86</v>
      </c>
      <c r="C8" s="1">
        <v>8.69</v>
      </c>
      <c r="D8" s="1">
        <v>7.51</v>
      </c>
      <c r="E8" s="1">
        <v>4.83</v>
      </c>
      <c r="F8" s="1">
        <v>2.15</v>
      </c>
      <c r="G8" s="1">
        <v>5.29</v>
      </c>
      <c r="H8" s="1">
        <v>8.43</v>
      </c>
      <c r="I8" s="1">
        <v>9.15</v>
      </c>
      <c r="J8" s="6">
        <f>+_xlfn.STDEV.S(B8:I8)</f>
        <v>2.6489266694266971</v>
      </c>
      <c r="L8" s="1"/>
      <c r="M8" s="1"/>
      <c r="N8" s="1"/>
      <c r="O8" s="1"/>
      <c r="P8" s="1"/>
      <c r="Q8" s="1"/>
    </row>
    <row r="9" spans="1:36" x14ac:dyDescent="0.25">
      <c r="A9" s="3">
        <v>5</v>
      </c>
      <c r="B9" s="1">
        <v>10.56</v>
      </c>
      <c r="C9" s="1">
        <v>8.51</v>
      </c>
      <c r="D9" s="1">
        <v>6.45</v>
      </c>
      <c r="E9" s="1">
        <v>6.6</v>
      </c>
      <c r="F9" s="1">
        <v>6.75</v>
      </c>
      <c r="G9" s="1">
        <v>6.92</v>
      </c>
      <c r="H9" s="1">
        <v>7.08</v>
      </c>
      <c r="I9" s="1">
        <v>8.82</v>
      </c>
      <c r="J9" s="6">
        <f>+_xlfn.STDEV.S(B9:I9)</f>
        <v>1.4519389745145208</v>
      </c>
      <c r="L9" s="1"/>
      <c r="M9" s="7">
        <v>350.41452752241344</v>
      </c>
      <c r="N9" s="7">
        <v>25.03460157145139</v>
      </c>
      <c r="O9" s="7">
        <v>51.53337808364995</v>
      </c>
      <c r="P9" s="7">
        <v>69.526783307525307</v>
      </c>
      <c r="Q9" s="7">
        <v>82.78563640093256</v>
      </c>
      <c r="R9" s="7">
        <v>93.76746876048918</v>
      </c>
      <c r="S9" s="7">
        <v>103.81433518697088</v>
      </c>
      <c r="T9" s="7">
        <v>113.73632955176242</v>
      </c>
      <c r="U9" s="7">
        <v>124.10224322783802</v>
      </c>
      <c r="V9" s="7">
        <v>135.34749645519656</v>
      </c>
      <c r="W9" s="7">
        <v>147.76514341490747</v>
      </c>
      <c r="X9" s="7">
        <v>161.40478191406828</v>
      </c>
      <c r="Y9" s="7">
        <v>175.9460983860555</v>
      </c>
      <c r="Z9" s="7">
        <v>190.70841285697719</v>
      </c>
      <c r="AA9" s="7">
        <v>204.91096767161349</v>
      </c>
      <c r="AB9" s="7">
        <v>218.01805213421312</v>
      </c>
      <c r="AC9" s="7">
        <v>229.88745282730488</v>
      </c>
      <c r="AD9" s="7">
        <v>240.69543278946074</v>
      </c>
      <c r="AE9" s="7">
        <v>250.80722693019752</v>
      </c>
      <c r="AF9" s="7">
        <v>260.71392258128935</v>
      </c>
      <c r="AG9" s="7">
        <v>271.07233040595059</v>
      </c>
      <c r="AH9" s="7">
        <v>282.88239989944771</v>
      </c>
      <c r="AI9" s="7">
        <v>297.89958105327401</v>
      </c>
      <c r="AJ9" s="7">
        <v>319.26959604783923</v>
      </c>
    </row>
    <row r="10" spans="1:36" x14ac:dyDescent="0.25">
      <c r="A10" s="3">
        <v>6</v>
      </c>
      <c r="B10" s="1">
        <v>5.84</v>
      </c>
      <c r="C10" s="1">
        <v>3.97</v>
      </c>
      <c r="D10" s="1">
        <v>2.09</v>
      </c>
      <c r="E10" s="1">
        <v>2.42</v>
      </c>
      <c r="F10" s="1">
        <v>2.74</v>
      </c>
      <c r="G10" s="1">
        <v>3.1</v>
      </c>
      <c r="H10" s="1">
        <v>3.46</v>
      </c>
      <c r="I10" s="1">
        <v>4.6500000000000004</v>
      </c>
      <c r="J10" s="6">
        <f>+_xlfn.STDEV.S(B10:I10)</f>
        <v>1.248060638407787</v>
      </c>
    </row>
    <row r="11" spans="1:36" x14ac:dyDescent="0.25">
      <c r="A11" s="3">
        <v>7</v>
      </c>
      <c r="B11" s="1">
        <v>3.91</v>
      </c>
      <c r="C11" s="1">
        <v>3.28</v>
      </c>
      <c r="D11" s="1">
        <v>2.64</v>
      </c>
      <c r="E11" s="1">
        <v>2.54</v>
      </c>
      <c r="F11" s="1">
        <v>2.4300000000000002</v>
      </c>
      <c r="G11" s="1">
        <v>3.3</v>
      </c>
      <c r="H11" s="1">
        <v>4.16</v>
      </c>
      <c r="I11" s="1">
        <v>4.04</v>
      </c>
      <c r="J11" s="6">
        <f>+_xlfn.STDEV.S(B11:I11)</f>
        <v>0.69985202517593481</v>
      </c>
      <c r="L11" t="s">
        <v>16</v>
      </c>
      <c r="M11" s="7">
        <v>350.41452752241344</v>
      </c>
      <c r="N11" s="7">
        <v>25.03460157145139</v>
      </c>
      <c r="O11" s="7">
        <v>51.53337808364995</v>
      </c>
      <c r="P11" s="7">
        <v>69.526783307525307</v>
      </c>
      <c r="Q11" s="7">
        <v>82.78563640093256</v>
      </c>
      <c r="R11" s="7">
        <v>93.76746876048918</v>
      </c>
      <c r="S11" s="7">
        <v>103.81433518697088</v>
      </c>
      <c r="T11" s="7">
        <v>113.73632955176242</v>
      </c>
      <c r="U11" s="7">
        <v>124.10224322783802</v>
      </c>
      <c r="V11" s="7">
        <v>135.34749645519656</v>
      </c>
      <c r="W11" s="7">
        <v>147.76514341490747</v>
      </c>
      <c r="X11" s="7">
        <v>161.40478191406828</v>
      </c>
      <c r="Y11" s="7">
        <v>175.9460983860555</v>
      </c>
      <c r="Z11" s="7">
        <v>190.70841285697719</v>
      </c>
      <c r="AA11" s="7">
        <v>204.91096767161349</v>
      </c>
      <c r="AB11" s="7">
        <v>218.01805213421312</v>
      </c>
      <c r="AC11" s="7">
        <v>229.88745282730488</v>
      </c>
      <c r="AD11" s="7">
        <v>240.69543278946074</v>
      </c>
      <c r="AE11" s="7">
        <v>250.80722693019752</v>
      </c>
      <c r="AF11" s="7">
        <v>260.71392258128935</v>
      </c>
      <c r="AG11" s="7">
        <v>271.07233040595059</v>
      </c>
      <c r="AH11" s="7">
        <v>282.88239989944771</v>
      </c>
      <c r="AI11" s="7">
        <v>297.89958105327401</v>
      </c>
      <c r="AJ11" s="7">
        <v>319.26959604783923</v>
      </c>
    </row>
    <row r="12" spans="1:36" x14ac:dyDescent="0.25">
      <c r="A12" s="3">
        <v>8</v>
      </c>
      <c r="B12" s="1">
        <v>14.23</v>
      </c>
      <c r="C12" s="1">
        <v>14.68</v>
      </c>
      <c r="D12" s="1">
        <v>15.12</v>
      </c>
      <c r="E12" s="1">
        <v>13.38</v>
      </c>
      <c r="F12" s="1">
        <v>11.63</v>
      </c>
      <c r="G12" s="1">
        <v>9.61</v>
      </c>
      <c r="H12" s="1">
        <v>7.59</v>
      </c>
      <c r="I12" s="1">
        <v>10.91</v>
      </c>
      <c r="J12" s="6">
        <f>+_xlfn.STDEV.S(B12:I12)</f>
        <v>2.6756571288990965</v>
      </c>
      <c r="L12" t="s">
        <v>17</v>
      </c>
      <c r="M12">
        <f>+INT(M11/45)</f>
        <v>7</v>
      </c>
      <c r="N12">
        <f>+INT(N11/45)</f>
        <v>0</v>
      </c>
      <c r="O12">
        <f t="shared" ref="O12:AJ12" si="0">+INT(O11/45)</f>
        <v>1</v>
      </c>
      <c r="P12">
        <f t="shared" si="0"/>
        <v>1</v>
      </c>
      <c r="Q12">
        <f t="shared" si="0"/>
        <v>1</v>
      </c>
      <c r="R12">
        <f t="shared" si="0"/>
        <v>2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3</v>
      </c>
      <c r="W12">
        <f t="shared" si="0"/>
        <v>3</v>
      </c>
      <c r="X12">
        <f t="shared" si="0"/>
        <v>3</v>
      </c>
      <c r="Y12">
        <f t="shared" si="0"/>
        <v>3</v>
      </c>
      <c r="Z12">
        <f t="shared" si="0"/>
        <v>4</v>
      </c>
      <c r="AA12">
        <f t="shared" si="0"/>
        <v>4</v>
      </c>
      <c r="AB12">
        <f t="shared" si="0"/>
        <v>4</v>
      </c>
      <c r="AC12">
        <f t="shared" si="0"/>
        <v>5</v>
      </c>
      <c r="AD12">
        <f t="shared" si="0"/>
        <v>5</v>
      </c>
      <c r="AE12">
        <f t="shared" si="0"/>
        <v>5</v>
      </c>
      <c r="AF12">
        <f t="shared" si="0"/>
        <v>5</v>
      </c>
      <c r="AG12">
        <f t="shared" si="0"/>
        <v>6</v>
      </c>
      <c r="AH12">
        <f t="shared" si="0"/>
        <v>6</v>
      </c>
      <c r="AI12">
        <f t="shared" si="0"/>
        <v>6</v>
      </c>
      <c r="AJ12">
        <f t="shared" si="0"/>
        <v>7</v>
      </c>
    </row>
    <row r="13" spans="1:36" x14ac:dyDescent="0.25">
      <c r="A13" s="3">
        <v>9</v>
      </c>
      <c r="B13" s="1">
        <v>15.05</v>
      </c>
      <c r="C13" s="1">
        <v>13.06</v>
      </c>
      <c r="D13" s="1">
        <v>11.07</v>
      </c>
      <c r="E13" s="1">
        <v>7.66</v>
      </c>
      <c r="F13" s="1">
        <v>4.25</v>
      </c>
      <c r="G13" s="1">
        <v>9.94</v>
      </c>
      <c r="H13" s="1">
        <v>15.62</v>
      </c>
      <c r="I13" s="1">
        <v>15.34</v>
      </c>
      <c r="J13" s="6">
        <f>+_xlfn.STDEV.S(B13:I13)</f>
        <v>4.0827632012085653</v>
      </c>
      <c r="L13" t="s">
        <v>20</v>
      </c>
      <c r="M13">
        <f>+IF(M12+1&gt;7,M12-7,M12+1)</f>
        <v>0</v>
      </c>
      <c r="N13">
        <f>+IF(N12+1&gt;7,N12-7,N12+1)</f>
        <v>1</v>
      </c>
      <c r="O13">
        <f t="shared" ref="O13:AJ13" si="1">+IF(O12+1&gt;7,O12-7,O12+1)</f>
        <v>2</v>
      </c>
      <c r="P13">
        <f t="shared" si="1"/>
        <v>2</v>
      </c>
      <c r="Q13">
        <f t="shared" si="1"/>
        <v>2</v>
      </c>
      <c r="R13">
        <f t="shared" si="1"/>
        <v>3</v>
      </c>
      <c r="S13">
        <f t="shared" si="1"/>
        <v>3</v>
      </c>
      <c r="T13">
        <f t="shared" si="1"/>
        <v>3</v>
      </c>
      <c r="U13">
        <f t="shared" si="1"/>
        <v>3</v>
      </c>
      <c r="V13">
        <f t="shared" si="1"/>
        <v>4</v>
      </c>
      <c r="W13">
        <f t="shared" si="1"/>
        <v>4</v>
      </c>
      <c r="X13">
        <f t="shared" si="1"/>
        <v>4</v>
      </c>
      <c r="Y13">
        <f t="shared" si="1"/>
        <v>4</v>
      </c>
      <c r="Z13">
        <f t="shared" si="1"/>
        <v>5</v>
      </c>
      <c r="AA13">
        <f t="shared" si="1"/>
        <v>5</v>
      </c>
      <c r="AB13">
        <f t="shared" si="1"/>
        <v>5</v>
      </c>
      <c r="AC13">
        <f t="shared" si="1"/>
        <v>6</v>
      </c>
      <c r="AD13">
        <f t="shared" si="1"/>
        <v>6</v>
      </c>
      <c r="AE13">
        <f t="shared" si="1"/>
        <v>6</v>
      </c>
      <c r="AF13">
        <f t="shared" si="1"/>
        <v>6</v>
      </c>
      <c r="AG13">
        <f t="shared" si="1"/>
        <v>7</v>
      </c>
      <c r="AH13">
        <f t="shared" si="1"/>
        <v>7</v>
      </c>
      <c r="AI13">
        <f t="shared" si="1"/>
        <v>7</v>
      </c>
      <c r="AJ13">
        <f t="shared" si="1"/>
        <v>0</v>
      </c>
    </row>
    <row r="14" spans="1:36" x14ac:dyDescent="0.25">
      <c r="A14" s="3">
        <v>10</v>
      </c>
      <c r="B14" s="1">
        <v>4.26</v>
      </c>
      <c r="C14" s="1">
        <v>3.08</v>
      </c>
      <c r="D14" s="1">
        <v>1.89</v>
      </c>
      <c r="E14" s="1">
        <v>1.58</v>
      </c>
      <c r="F14" s="1">
        <v>1.26</v>
      </c>
      <c r="G14" s="1">
        <v>1.58</v>
      </c>
      <c r="H14" s="1">
        <v>1.89</v>
      </c>
      <c r="I14" s="1">
        <v>3.08</v>
      </c>
      <c r="J14" s="6">
        <f>+_xlfn.STDEV.S(B14:I14)</f>
        <v>1.0355778235224178</v>
      </c>
      <c r="L14" t="s">
        <v>21</v>
      </c>
      <c r="M14">
        <f>+M12*45</f>
        <v>315</v>
      </c>
      <c r="N14">
        <f>+N12*45</f>
        <v>0</v>
      </c>
      <c r="O14">
        <f t="shared" ref="O14:AJ14" si="2">+O12*45</f>
        <v>45</v>
      </c>
      <c r="P14">
        <f t="shared" si="2"/>
        <v>45</v>
      </c>
      <c r="Q14">
        <f t="shared" si="2"/>
        <v>45</v>
      </c>
      <c r="R14">
        <f t="shared" si="2"/>
        <v>90</v>
      </c>
      <c r="S14">
        <f t="shared" si="2"/>
        <v>90</v>
      </c>
      <c r="T14">
        <f t="shared" si="2"/>
        <v>90</v>
      </c>
      <c r="U14">
        <f t="shared" si="2"/>
        <v>90</v>
      </c>
      <c r="V14">
        <f t="shared" si="2"/>
        <v>135</v>
      </c>
      <c r="W14">
        <f t="shared" si="2"/>
        <v>135</v>
      </c>
      <c r="X14">
        <f t="shared" si="2"/>
        <v>135</v>
      </c>
      <c r="Y14">
        <f t="shared" si="2"/>
        <v>135</v>
      </c>
      <c r="Z14">
        <f t="shared" si="2"/>
        <v>180</v>
      </c>
      <c r="AA14">
        <f t="shared" si="2"/>
        <v>180</v>
      </c>
      <c r="AB14">
        <f t="shared" si="2"/>
        <v>180</v>
      </c>
      <c r="AC14">
        <f t="shared" si="2"/>
        <v>225</v>
      </c>
      <c r="AD14">
        <f t="shared" si="2"/>
        <v>225</v>
      </c>
      <c r="AE14">
        <f t="shared" si="2"/>
        <v>225</v>
      </c>
      <c r="AF14">
        <f t="shared" si="2"/>
        <v>225</v>
      </c>
      <c r="AG14">
        <f t="shared" si="2"/>
        <v>270</v>
      </c>
      <c r="AH14">
        <f t="shared" si="2"/>
        <v>270</v>
      </c>
      <c r="AI14">
        <f t="shared" si="2"/>
        <v>270</v>
      </c>
      <c r="AJ14">
        <f t="shared" si="2"/>
        <v>315</v>
      </c>
    </row>
    <row r="15" spans="1:36" x14ac:dyDescent="0.25">
      <c r="A15" s="3">
        <v>11</v>
      </c>
      <c r="B15" s="1">
        <v>2.4500000000000002</v>
      </c>
      <c r="C15" s="1">
        <v>2.66</v>
      </c>
      <c r="D15" s="1">
        <v>2.86</v>
      </c>
      <c r="E15" s="1">
        <v>2.21</v>
      </c>
      <c r="F15" s="1">
        <v>1.56</v>
      </c>
      <c r="G15" s="1">
        <v>2.11</v>
      </c>
      <c r="H15" s="1">
        <v>2.66</v>
      </c>
      <c r="I15" s="1">
        <v>2.56</v>
      </c>
      <c r="J15" s="6">
        <f>+_xlfn.STDEV.S(B15:I15)</f>
        <v>0.41379558445479947</v>
      </c>
      <c r="L15" t="s">
        <v>22</v>
      </c>
      <c r="M15">
        <f>+M13*45</f>
        <v>0</v>
      </c>
      <c r="N15">
        <f>+N13*45</f>
        <v>45</v>
      </c>
      <c r="O15">
        <f t="shared" ref="O15:AJ15" si="3">+O13*45</f>
        <v>90</v>
      </c>
      <c r="P15">
        <f t="shared" si="3"/>
        <v>90</v>
      </c>
      <c r="Q15">
        <f t="shared" si="3"/>
        <v>90</v>
      </c>
      <c r="R15">
        <f t="shared" si="3"/>
        <v>135</v>
      </c>
      <c r="S15">
        <f t="shared" si="3"/>
        <v>135</v>
      </c>
      <c r="T15">
        <f t="shared" si="3"/>
        <v>135</v>
      </c>
      <c r="U15">
        <f t="shared" si="3"/>
        <v>135</v>
      </c>
      <c r="V15">
        <f t="shared" si="3"/>
        <v>180</v>
      </c>
      <c r="W15">
        <f t="shared" si="3"/>
        <v>180</v>
      </c>
      <c r="X15">
        <f t="shared" si="3"/>
        <v>180</v>
      </c>
      <c r="Y15">
        <f t="shared" si="3"/>
        <v>180</v>
      </c>
      <c r="Z15">
        <f t="shared" si="3"/>
        <v>225</v>
      </c>
      <c r="AA15">
        <f t="shared" si="3"/>
        <v>225</v>
      </c>
      <c r="AB15">
        <f t="shared" si="3"/>
        <v>225</v>
      </c>
      <c r="AC15">
        <f t="shared" si="3"/>
        <v>270</v>
      </c>
      <c r="AD15">
        <f t="shared" si="3"/>
        <v>270</v>
      </c>
      <c r="AE15">
        <f t="shared" si="3"/>
        <v>270</v>
      </c>
      <c r="AF15">
        <f t="shared" si="3"/>
        <v>270</v>
      </c>
      <c r="AG15">
        <f t="shared" si="3"/>
        <v>315</v>
      </c>
      <c r="AH15">
        <f t="shared" si="3"/>
        <v>315</v>
      </c>
      <c r="AI15">
        <f t="shared" si="3"/>
        <v>315</v>
      </c>
      <c r="AJ15">
        <f t="shared" si="3"/>
        <v>0</v>
      </c>
    </row>
    <row r="16" spans="1:36" x14ac:dyDescent="0.25">
      <c r="A16" s="3">
        <v>12</v>
      </c>
      <c r="B16" s="1">
        <v>6.25</v>
      </c>
      <c r="C16" s="1">
        <v>6.99</v>
      </c>
      <c r="D16" s="1">
        <v>7.73</v>
      </c>
      <c r="E16" s="1">
        <v>5.44</v>
      </c>
      <c r="F16" s="1">
        <v>3.15</v>
      </c>
      <c r="G16" s="1">
        <v>5.69</v>
      </c>
      <c r="H16" s="1">
        <v>8.23</v>
      </c>
      <c r="I16" s="1">
        <v>7.24</v>
      </c>
      <c r="J16" s="6">
        <f>+_xlfn.STDEV.S(B16:I16)</f>
        <v>1.6103859342228664</v>
      </c>
      <c r="L16" t="s">
        <v>18</v>
      </c>
      <c r="M16">
        <f>+HLOOKUP(M14,$B$4:$I$5,2,TRUE)</f>
        <v>6.36</v>
      </c>
      <c r="N16">
        <f>+HLOOKUP(N14,$B$4:$I$5,2,TRUE)</f>
        <v>9.26</v>
      </c>
      <c r="O16">
        <f t="shared" ref="O16:AJ16" si="4">+HLOOKUP(O14,$B$4:$I$5,2,TRUE)</f>
        <v>12.88</v>
      </c>
      <c r="P16">
        <f t="shared" si="4"/>
        <v>12.88</v>
      </c>
      <c r="Q16">
        <f t="shared" si="4"/>
        <v>12.88</v>
      </c>
      <c r="R16">
        <f t="shared" si="4"/>
        <v>16.489999999999998</v>
      </c>
      <c r="S16">
        <f t="shared" si="4"/>
        <v>16.489999999999998</v>
      </c>
      <c r="T16">
        <f t="shared" si="4"/>
        <v>16.489999999999998</v>
      </c>
      <c r="U16">
        <f t="shared" si="4"/>
        <v>16.489999999999998</v>
      </c>
      <c r="V16">
        <f t="shared" si="4"/>
        <v>8.76</v>
      </c>
      <c r="W16">
        <f t="shared" si="4"/>
        <v>8.76</v>
      </c>
      <c r="X16">
        <f t="shared" si="4"/>
        <v>8.76</v>
      </c>
      <c r="Y16">
        <f t="shared" si="4"/>
        <v>8.76</v>
      </c>
      <c r="Z16">
        <f t="shared" si="4"/>
        <v>1.03</v>
      </c>
      <c r="AA16">
        <f t="shared" si="4"/>
        <v>1.03</v>
      </c>
      <c r="AB16">
        <f t="shared" si="4"/>
        <v>1.03</v>
      </c>
      <c r="AC16">
        <f t="shared" si="4"/>
        <v>2.2400000000000002</v>
      </c>
      <c r="AD16">
        <f t="shared" si="4"/>
        <v>2.2400000000000002</v>
      </c>
      <c r="AE16">
        <f t="shared" si="4"/>
        <v>2.2400000000000002</v>
      </c>
      <c r="AF16">
        <f t="shared" si="4"/>
        <v>2.2400000000000002</v>
      </c>
      <c r="AG16">
        <f t="shared" si="4"/>
        <v>3.45</v>
      </c>
      <c r="AH16">
        <f t="shared" si="4"/>
        <v>3.45</v>
      </c>
      <c r="AI16">
        <f t="shared" si="4"/>
        <v>3.45</v>
      </c>
      <c r="AJ16">
        <f t="shared" si="4"/>
        <v>6.36</v>
      </c>
    </row>
    <row r="17" spans="1:36" x14ac:dyDescent="0.25">
      <c r="A17" s="3">
        <v>13</v>
      </c>
      <c r="B17" s="1">
        <v>6.55</v>
      </c>
      <c r="C17" s="1">
        <v>7.4</v>
      </c>
      <c r="D17" s="1">
        <v>8.24</v>
      </c>
      <c r="E17" s="1">
        <v>4.68</v>
      </c>
      <c r="F17" s="1">
        <v>1.1200000000000001</v>
      </c>
      <c r="G17" s="1">
        <v>4.08</v>
      </c>
      <c r="H17" s="1">
        <v>7.04</v>
      </c>
      <c r="I17" s="1">
        <v>6.8</v>
      </c>
      <c r="J17" s="6">
        <f>+_xlfn.STDEV.S(B17:I17)</f>
        <v>2.3206799342310993</v>
      </c>
      <c r="L17" t="s">
        <v>19</v>
      </c>
      <c r="M17">
        <f>+HLOOKUP(M15,$B$4:$I$5,2,TRUE)</f>
        <v>9.26</v>
      </c>
      <c r="N17">
        <f>+HLOOKUP(N15,$B$4:$I$5,2,TRUE)</f>
        <v>12.88</v>
      </c>
      <c r="O17">
        <f t="shared" ref="O17:AJ17" si="5">+HLOOKUP(O15,$B$4:$I$5,2,TRUE)</f>
        <v>16.489999999999998</v>
      </c>
      <c r="P17">
        <f t="shared" si="5"/>
        <v>16.489999999999998</v>
      </c>
      <c r="Q17">
        <f t="shared" si="5"/>
        <v>16.489999999999998</v>
      </c>
      <c r="R17">
        <f t="shared" si="5"/>
        <v>8.76</v>
      </c>
      <c r="S17">
        <f t="shared" si="5"/>
        <v>8.76</v>
      </c>
      <c r="T17">
        <f t="shared" si="5"/>
        <v>8.76</v>
      </c>
      <c r="U17">
        <f t="shared" si="5"/>
        <v>8.76</v>
      </c>
      <c r="V17">
        <f t="shared" si="5"/>
        <v>1.03</v>
      </c>
      <c r="W17">
        <f t="shared" si="5"/>
        <v>1.03</v>
      </c>
      <c r="X17">
        <f t="shared" si="5"/>
        <v>1.03</v>
      </c>
      <c r="Y17">
        <f t="shared" si="5"/>
        <v>1.03</v>
      </c>
      <c r="Z17">
        <f t="shared" si="5"/>
        <v>2.2400000000000002</v>
      </c>
      <c r="AA17">
        <f t="shared" si="5"/>
        <v>2.2400000000000002</v>
      </c>
      <c r="AB17">
        <f t="shared" si="5"/>
        <v>2.2400000000000002</v>
      </c>
      <c r="AC17">
        <f t="shared" si="5"/>
        <v>3.45</v>
      </c>
      <c r="AD17">
        <f t="shared" si="5"/>
        <v>3.45</v>
      </c>
      <c r="AE17">
        <f t="shared" si="5"/>
        <v>3.45</v>
      </c>
      <c r="AF17">
        <f t="shared" si="5"/>
        <v>3.45</v>
      </c>
      <c r="AG17">
        <f t="shared" si="5"/>
        <v>6.36</v>
      </c>
      <c r="AH17">
        <f t="shared" si="5"/>
        <v>6.36</v>
      </c>
      <c r="AI17">
        <f t="shared" si="5"/>
        <v>6.36</v>
      </c>
      <c r="AJ17">
        <f t="shared" si="5"/>
        <v>9.26</v>
      </c>
    </row>
    <row r="18" spans="1:36" x14ac:dyDescent="0.25">
      <c r="A18" s="3">
        <v>14</v>
      </c>
      <c r="B18" s="1">
        <v>1.25</v>
      </c>
      <c r="C18" s="1">
        <v>1.07</v>
      </c>
      <c r="D18" s="1">
        <v>0.88</v>
      </c>
      <c r="E18" s="1">
        <v>1.1100000000000001</v>
      </c>
      <c r="F18" s="1">
        <v>1.33</v>
      </c>
      <c r="G18" s="1">
        <v>1.67</v>
      </c>
      <c r="H18" s="1">
        <v>2.0099999999999998</v>
      </c>
      <c r="I18" s="1">
        <v>1.63</v>
      </c>
      <c r="J18" s="6">
        <f>+_xlfn.STDEV.S(B18:I18)</f>
        <v>0.37433512487380299</v>
      </c>
      <c r="L18" t="s">
        <v>14</v>
      </c>
      <c r="M18">
        <f>+(M17-M16)/45</f>
        <v>6.4444444444444429E-2</v>
      </c>
      <c r="N18">
        <f>+(N17-N16)/45</f>
        <v>8.0444444444444471E-2</v>
      </c>
      <c r="O18">
        <f t="shared" ref="O18:AJ18" si="6">+(O17-O16)/45</f>
        <v>8.0222222222222167E-2</v>
      </c>
      <c r="P18">
        <f t="shared" si="6"/>
        <v>8.0222222222222167E-2</v>
      </c>
      <c r="Q18">
        <f t="shared" si="6"/>
        <v>8.0222222222222167E-2</v>
      </c>
      <c r="R18">
        <f t="shared" si="6"/>
        <v>-0.17177777777777775</v>
      </c>
      <c r="S18">
        <f t="shared" si="6"/>
        <v>-0.17177777777777775</v>
      </c>
      <c r="T18">
        <f t="shared" si="6"/>
        <v>-0.17177777777777775</v>
      </c>
      <c r="U18">
        <f t="shared" si="6"/>
        <v>-0.17177777777777775</v>
      </c>
      <c r="V18">
        <f t="shared" si="6"/>
        <v>-0.17177777777777778</v>
      </c>
      <c r="W18">
        <f t="shared" si="6"/>
        <v>-0.17177777777777778</v>
      </c>
      <c r="X18">
        <f t="shared" si="6"/>
        <v>-0.17177777777777778</v>
      </c>
      <c r="Y18">
        <f t="shared" si="6"/>
        <v>-0.17177777777777778</v>
      </c>
      <c r="Z18">
        <f t="shared" si="6"/>
        <v>2.6888888888888893E-2</v>
      </c>
      <c r="AA18">
        <f t="shared" si="6"/>
        <v>2.6888888888888893E-2</v>
      </c>
      <c r="AB18">
        <f t="shared" si="6"/>
        <v>2.6888888888888893E-2</v>
      </c>
      <c r="AC18">
        <f t="shared" si="6"/>
        <v>2.6888888888888889E-2</v>
      </c>
      <c r="AD18">
        <f t="shared" si="6"/>
        <v>2.6888888888888889E-2</v>
      </c>
      <c r="AE18">
        <f t="shared" si="6"/>
        <v>2.6888888888888889E-2</v>
      </c>
      <c r="AF18">
        <f t="shared" si="6"/>
        <v>2.6888888888888889E-2</v>
      </c>
      <c r="AG18">
        <f t="shared" si="6"/>
        <v>6.4666666666666664E-2</v>
      </c>
      <c r="AH18">
        <f t="shared" si="6"/>
        <v>6.4666666666666664E-2</v>
      </c>
      <c r="AI18">
        <f t="shared" si="6"/>
        <v>6.4666666666666664E-2</v>
      </c>
      <c r="AJ18">
        <f t="shared" si="6"/>
        <v>6.4444444444444429E-2</v>
      </c>
    </row>
    <row r="19" spans="1:36" x14ac:dyDescent="0.25">
      <c r="A19" s="3">
        <v>15</v>
      </c>
      <c r="B19" s="1">
        <v>5.58</v>
      </c>
      <c r="C19" s="1">
        <v>5.77</v>
      </c>
      <c r="D19" s="1">
        <v>5.96</v>
      </c>
      <c r="E19" s="1">
        <v>4.71</v>
      </c>
      <c r="F19" s="1">
        <v>3.46</v>
      </c>
      <c r="G19" s="1">
        <v>4.3099999999999996</v>
      </c>
      <c r="H19" s="1">
        <v>5.16</v>
      </c>
      <c r="I19" s="1">
        <v>5.37</v>
      </c>
      <c r="J19" s="6">
        <f>+_xlfn.STDEV.S(B19:I19)</f>
        <v>0.83942156955165714</v>
      </c>
      <c r="L19" t="s">
        <v>15</v>
      </c>
      <c r="M19">
        <f>+M16+(M11-M14)*M18</f>
        <v>8.6422695514444214</v>
      </c>
      <c r="N19">
        <f>+N16+(N11-N14)*N18</f>
        <v>11.273894615303423</v>
      </c>
      <c r="O19">
        <f t="shared" ref="O19:AJ19" si="7">+O16+(O11-O14)*O18</f>
        <v>13.404122108488362</v>
      </c>
      <c r="P19">
        <f t="shared" si="7"/>
        <v>14.847593060892585</v>
      </c>
      <c r="Q19">
        <f t="shared" si="7"/>
        <v>15.911247720163701</v>
      </c>
      <c r="R19">
        <f t="shared" si="7"/>
        <v>15.842832588475968</v>
      </c>
      <c r="S19">
        <f t="shared" si="7"/>
        <v>14.117004200104779</v>
      </c>
      <c r="T19">
        <f t="shared" si="7"/>
        <v>12.412626056997254</v>
      </c>
      <c r="U19">
        <f t="shared" si="7"/>
        <v>10.631992441084712</v>
      </c>
      <c r="V19">
        <f t="shared" si="7"/>
        <v>8.7003078311406785</v>
      </c>
      <c r="W19">
        <f t="shared" si="7"/>
        <v>6.5672320311725612</v>
      </c>
      <c r="X19">
        <f t="shared" si="7"/>
        <v>4.2242452400944925</v>
      </c>
      <c r="Y19">
        <f t="shared" si="7"/>
        <v>1.7263702105731333</v>
      </c>
      <c r="Z19">
        <f t="shared" si="7"/>
        <v>1.3179373234876088</v>
      </c>
      <c r="AA19">
        <f t="shared" si="7"/>
        <v>1.6998282418367183</v>
      </c>
      <c r="AB19">
        <f t="shared" si="7"/>
        <v>2.052263179608842</v>
      </c>
      <c r="AC19">
        <f t="shared" si="7"/>
        <v>2.371418176023087</v>
      </c>
      <c r="AD19">
        <f t="shared" si="7"/>
        <v>2.6620327483388335</v>
      </c>
      <c r="AE19">
        <f t="shared" si="7"/>
        <v>2.9339276574564224</v>
      </c>
      <c r="AF19">
        <f t="shared" si="7"/>
        <v>3.2003076960746695</v>
      </c>
      <c r="AG19">
        <f t="shared" si="7"/>
        <v>3.5193440329181387</v>
      </c>
      <c r="AH19">
        <f t="shared" si="7"/>
        <v>4.2830618601642847</v>
      </c>
      <c r="AI19">
        <f t="shared" si="7"/>
        <v>5.2541729081117188</v>
      </c>
      <c r="AJ19">
        <f t="shared" si="7"/>
        <v>6.6351517453051949</v>
      </c>
    </row>
    <row r="20" spans="1:36" x14ac:dyDescent="0.25">
      <c r="A20" s="3">
        <v>16</v>
      </c>
      <c r="B20" s="1">
        <v>3.17</v>
      </c>
      <c r="C20" s="1">
        <v>2.2400000000000002</v>
      </c>
      <c r="D20" s="1">
        <v>1.31</v>
      </c>
      <c r="E20" s="1">
        <v>1.37</v>
      </c>
      <c r="F20" s="1">
        <v>1.42</v>
      </c>
      <c r="G20" s="1">
        <v>1.64</v>
      </c>
      <c r="H20" s="1">
        <v>1.85</v>
      </c>
      <c r="I20" s="1">
        <v>2.5099999999999998</v>
      </c>
      <c r="J20" s="6">
        <f>+_xlfn.STDEV.S(B20:I20)</f>
        <v>0.65662421303425644</v>
      </c>
      <c r="M20">
        <v>8.6422695514444214</v>
      </c>
      <c r="N20">
        <v>11.273894615303423</v>
      </c>
      <c r="O20">
        <v>13.404122108488362</v>
      </c>
      <c r="P20">
        <v>14.847593060892585</v>
      </c>
      <c r="Q20">
        <v>15.911247720163701</v>
      </c>
      <c r="R20">
        <v>15.842832588475968</v>
      </c>
      <c r="S20">
        <v>14.117004200104779</v>
      </c>
      <c r="T20">
        <v>12.412626056997254</v>
      </c>
      <c r="U20">
        <v>10.631992441084712</v>
      </c>
      <c r="V20">
        <v>8.7003078311406785</v>
      </c>
      <c r="W20">
        <v>6.5672320311725612</v>
      </c>
      <c r="X20">
        <v>4.2242452400944925</v>
      </c>
      <c r="Y20">
        <v>1.7263702105731333</v>
      </c>
      <c r="Z20">
        <v>1.3179373234876088</v>
      </c>
      <c r="AA20">
        <v>1.6998282418367183</v>
      </c>
      <c r="AB20">
        <v>2.052263179608842</v>
      </c>
      <c r="AC20">
        <v>2.371418176023087</v>
      </c>
      <c r="AD20">
        <v>2.6620327483388335</v>
      </c>
      <c r="AE20">
        <v>2.9339276574564224</v>
      </c>
      <c r="AF20">
        <v>3.2003076960746695</v>
      </c>
      <c r="AG20">
        <v>3.5193440329181387</v>
      </c>
      <c r="AH20">
        <v>4.2830618601642847</v>
      </c>
      <c r="AI20">
        <v>5.2541729081117188</v>
      </c>
      <c r="AJ20">
        <v>6.6351517453051949</v>
      </c>
    </row>
    <row r="21" spans="1:36" x14ac:dyDescent="0.25">
      <c r="A21" s="3">
        <v>17</v>
      </c>
      <c r="B21" s="1">
        <v>1.05</v>
      </c>
      <c r="C21" s="1">
        <v>0.85</v>
      </c>
      <c r="D21" s="1">
        <v>0.64</v>
      </c>
      <c r="E21" s="1">
        <v>0.44</v>
      </c>
      <c r="F21" s="1">
        <v>0.24</v>
      </c>
      <c r="G21" s="1">
        <v>0.86</v>
      </c>
      <c r="H21" s="1">
        <v>1.48</v>
      </c>
      <c r="I21" s="1">
        <v>1.27</v>
      </c>
      <c r="J21" s="6">
        <f>+_xlfn.STDEV.S(B21:I21)</f>
        <v>0.4136229304226598</v>
      </c>
    </row>
    <row r="22" spans="1:36" x14ac:dyDescent="0.25">
      <c r="A22" s="3">
        <v>18</v>
      </c>
      <c r="B22" s="1">
        <v>0.86</v>
      </c>
      <c r="C22" s="1">
        <v>0.51</v>
      </c>
      <c r="D22" s="1">
        <v>0.15</v>
      </c>
      <c r="E22" s="1">
        <v>0.21</v>
      </c>
      <c r="F22" s="1">
        <v>0.26</v>
      </c>
      <c r="G22" s="1">
        <v>0.67</v>
      </c>
      <c r="H22" s="1">
        <v>1.07</v>
      </c>
      <c r="I22" s="1">
        <v>0.97</v>
      </c>
      <c r="J22" s="6">
        <f>+_xlfn.STDEV.S(B22:I22)</f>
        <v>0.36002976067462616</v>
      </c>
    </row>
    <row r="23" spans="1:36" x14ac:dyDescent="0.25">
      <c r="A23" s="3">
        <v>19</v>
      </c>
      <c r="B23" s="1">
        <v>2.11</v>
      </c>
      <c r="C23" s="1">
        <v>1.23</v>
      </c>
      <c r="D23" s="1">
        <v>0.35</v>
      </c>
      <c r="E23" s="1">
        <v>1.35</v>
      </c>
      <c r="F23" s="1">
        <v>2.34</v>
      </c>
      <c r="G23" s="1">
        <v>2.11</v>
      </c>
      <c r="H23" s="1">
        <v>1.87</v>
      </c>
      <c r="I23" s="1">
        <v>1.99</v>
      </c>
      <c r="J23" s="6">
        <f>+_xlfn.STDEV.S(B23:I23)</f>
        <v>0.65649366224772376</v>
      </c>
    </row>
    <row r="24" spans="1:36" x14ac:dyDescent="0.25">
      <c r="A24" s="3">
        <v>20</v>
      </c>
      <c r="B24" s="1">
        <v>0.75</v>
      </c>
      <c r="C24" s="1">
        <v>0.49</v>
      </c>
      <c r="D24" s="1">
        <v>0.22</v>
      </c>
      <c r="E24" s="1">
        <v>0.93</v>
      </c>
      <c r="F24" s="1">
        <v>1.64</v>
      </c>
      <c r="G24" s="1">
        <v>1.37</v>
      </c>
      <c r="H24" s="1">
        <v>1.1000000000000001</v>
      </c>
      <c r="I24" s="1">
        <v>0.93</v>
      </c>
      <c r="J24" s="6">
        <f>+_xlfn.STDEV.S(B24:I24)</f>
        <v>0.45617783186572586</v>
      </c>
    </row>
    <row r="25" spans="1:36" x14ac:dyDescent="0.25">
      <c r="A25" s="3">
        <v>21</v>
      </c>
      <c r="B25" s="1">
        <v>0.71</v>
      </c>
      <c r="C25" s="1">
        <v>0.52</v>
      </c>
      <c r="D25" s="1">
        <v>0.33</v>
      </c>
      <c r="E25" s="1">
        <v>0.28000000000000003</v>
      </c>
      <c r="F25" s="1">
        <v>0.22</v>
      </c>
      <c r="G25" s="1">
        <v>0.75</v>
      </c>
      <c r="H25" s="1">
        <v>1.28</v>
      </c>
      <c r="I25" s="1">
        <v>1</v>
      </c>
      <c r="J25" s="6">
        <f>+_xlfn.STDEV.S(B25:I25)</f>
        <v>0.37274799989882101</v>
      </c>
    </row>
    <row r="26" spans="1:36" x14ac:dyDescent="0.25">
      <c r="A26" s="3">
        <v>22</v>
      </c>
      <c r="B26" s="1">
        <v>1.69</v>
      </c>
      <c r="C26" s="1">
        <v>1.06</v>
      </c>
      <c r="D26" s="1">
        <v>0.42</v>
      </c>
      <c r="E26" s="1">
        <v>0.36</v>
      </c>
      <c r="F26" s="1">
        <v>0.28999999999999998</v>
      </c>
      <c r="G26" s="1">
        <v>0.56999999999999995</v>
      </c>
      <c r="H26" s="1">
        <v>0.84</v>
      </c>
      <c r="I26" s="1">
        <v>1.27</v>
      </c>
      <c r="J26" s="6">
        <f>+_xlfn.STDEV.S(B26:I26)</f>
        <v>0.49741474502815897</v>
      </c>
    </row>
    <row r="27" spans="1:36" x14ac:dyDescent="0.25">
      <c r="A27" s="3">
        <v>23</v>
      </c>
      <c r="B27" s="1">
        <v>0.88</v>
      </c>
      <c r="C27" s="1">
        <v>0.71</v>
      </c>
      <c r="D27" s="1">
        <v>0.54</v>
      </c>
      <c r="E27" s="1">
        <v>0.46</v>
      </c>
      <c r="F27" s="1">
        <v>0.38</v>
      </c>
      <c r="G27" s="1">
        <v>0.56000000000000005</v>
      </c>
      <c r="H27" s="1">
        <v>0.74</v>
      </c>
      <c r="I27" s="1">
        <v>0.81</v>
      </c>
      <c r="J27" s="6">
        <f>+_xlfn.STDEV.S(B27:I27)</f>
        <v>0.17631141280618889</v>
      </c>
    </row>
    <row r="28" spans="1:36" x14ac:dyDescent="0.25">
      <c r="A28" s="3">
        <v>24</v>
      </c>
      <c r="B28" s="1">
        <v>13.64</v>
      </c>
      <c r="C28" s="1">
        <v>13.15</v>
      </c>
      <c r="D28" s="1">
        <v>12.65</v>
      </c>
      <c r="E28" s="1">
        <v>10.45</v>
      </c>
      <c r="F28" s="1">
        <v>8.25</v>
      </c>
      <c r="G28" s="1">
        <v>10.77</v>
      </c>
      <c r="H28" s="1">
        <v>13.29</v>
      </c>
      <c r="I28" s="1">
        <v>13.47</v>
      </c>
      <c r="J28" s="6">
        <f>+_xlfn.STDEV.S(B28:I28)</f>
        <v>1.9355282593796492</v>
      </c>
    </row>
    <row r="29" spans="1:36" x14ac:dyDescent="0.25">
      <c r="A29" s="3">
        <v>25</v>
      </c>
      <c r="B29" s="1">
        <v>14.28</v>
      </c>
      <c r="C29" s="1">
        <v>13.31</v>
      </c>
      <c r="D29" s="1">
        <v>12.33</v>
      </c>
      <c r="E29" s="1">
        <v>11.57</v>
      </c>
      <c r="F29" s="1">
        <v>10.81</v>
      </c>
      <c r="G29" s="1">
        <v>11.09</v>
      </c>
      <c r="H29" s="1">
        <v>11.37</v>
      </c>
      <c r="I29" s="1">
        <v>12.83</v>
      </c>
      <c r="J29" s="6">
        <f>+_xlfn.STDEV.S(B29:I29)</f>
        <v>1.2084398146843249</v>
      </c>
    </row>
    <row r="30" spans="1:36" x14ac:dyDescent="0.25">
      <c r="A30" s="3">
        <v>26</v>
      </c>
      <c r="B30" s="1">
        <v>8.26</v>
      </c>
      <c r="C30" s="1">
        <v>9.0399999999999991</v>
      </c>
      <c r="D30" s="1">
        <v>9.81</v>
      </c>
      <c r="E30" s="1">
        <v>7.79</v>
      </c>
      <c r="F30" s="1">
        <v>5.76</v>
      </c>
      <c r="G30" s="1">
        <v>7.3</v>
      </c>
      <c r="H30" s="1">
        <v>8.83</v>
      </c>
      <c r="I30" s="1">
        <v>8.5500000000000007</v>
      </c>
      <c r="J30" s="6">
        <f>+_xlfn.STDEV.S(B30:I30)</f>
        <v>1.2388906327840332</v>
      </c>
    </row>
    <row r="31" spans="1:36" x14ac:dyDescent="0.25">
      <c r="A31" s="3">
        <v>27</v>
      </c>
      <c r="B31" s="1">
        <v>8.44</v>
      </c>
      <c r="C31" s="1">
        <v>8.08</v>
      </c>
      <c r="D31" s="1">
        <v>7.72</v>
      </c>
      <c r="E31" s="1">
        <v>6.46</v>
      </c>
      <c r="F31" s="1">
        <v>5.19</v>
      </c>
      <c r="G31" s="1">
        <v>7.17</v>
      </c>
      <c r="H31" s="1">
        <v>9.14</v>
      </c>
      <c r="I31" s="1">
        <v>8.7899999999999991</v>
      </c>
      <c r="J31" s="6">
        <f>+_xlfn.STDEV.S(B31:I31)</f>
        <v>1.3107352080852472</v>
      </c>
    </row>
    <row r="32" spans="1:36" x14ac:dyDescent="0.25">
      <c r="A32" s="3">
        <v>28</v>
      </c>
      <c r="B32" s="1">
        <v>9.52</v>
      </c>
      <c r="C32" s="1">
        <v>8.33</v>
      </c>
      <c r="D32" s="1">
        <v>7.14</v>
      </c>
      <c r="E32" s="1">
        <v>6.72</v>
      </c>
      <c r="F32" s="1">
        <v>6.29</v>
      </c>
      <c r="G32" s="1">
        <v>6.12</v>
      </c>
      <c r="H32" s="1">
        <v>5.94</v>
      </c>
      <c r="I32" s="1">
        <v>7.73</v>
      </c>
      <c r="J32" s="6">
        <f>+_xlfn.STDEV.S(B32:I32)</f>
        <v>1.2393424235687067</v>
      </c>
    </row>
    <row r="33" spans="1:10" x14ac:dyDescent="0.25">
      <c r="A33" s="3">
        <v>29</v>
      </c>
      <c r="B33" s="1">
        <v>5.56</v>
      </c>
      <c r="C33" s="1">
        <v>6.08</v>
      </c>
      <c r="D33" s="1">
        <v>6.59</v>
      </c>
      <c r="E33" s="1">
        <v>4.9000000000000004</v>
      </c>
      <c r="F33" s="1">
        <v>3.21</v>
      </c>
      <c r="G33" s="1">
        <v>3.88</v>
      </c>
      <c r="H33" s="1">
        <v>4.55</v>
      </c>
      <c r="I33" s="1">
        <v>5.0599999999999996</v>
      </c>
      <c r="J33" s="6">
        <f>+_xlfn.STDEV.S(B33:I33)</f>
        <v>1.1134943389425631</v>
      </c>
    </row>
    <row r="34" spans="1:10" x14ac:dyDescent="0.25">
      <c r="A34" s="3">
        <v>30</v>
      </c>
      <c r="B34" s="1">
        <v>8.4600000000000009</v>
      </c>
      <c r="C34" s="1">
        <v>9.17</v>
      </c>
      <c r="D34" s="1">
        <v>9.8800000000000008</v>
      </c>
      <c r="E34" s="1">
        <v>8.9700000000000006</v>
      </c>
      <c r="F34" s="1">
        <v>8.0500000000000007</v>
      </c>
      <c r="G34" s="1">
        <v>7.93</v>
      </c>
      <c r="H34" s="1">
        <v>7.81</v>
      </c>
      <c r="I34" s="1">
        <v>8.14</v>
      </c>
      <c r="J34" s="6">
        <f>+_xlfn.STDEV.S(B34:I34)</f>
        <v>0.72583818543017675</v>
      </c>
    </row>
    <row r="35" spans="1:10" x14ac:dyDescent="0.25">
      <c r="A35" s="3">
        <v>31</v>
      </c>
      <c r="B35" s="1">
        <v>4.8499999999999996</v>
      </c>
      <c r="C35" s="1">
        <v>4.92</v>
      </c>
      <c r="D35" s="1">
        <v>4.99</v>
      </c>
      <c r="E35" s="1">
        <v>3.46</v>
      </c>
      <c r="F35" s="1">
        <v>1.92</v>
      </c>
      <c r="G35" s="1">
        <v>4.8099999999999996</v>
      </c>
      <c r="H35" s="1">
        <v>7.69</v>
      </c>
      <c r="I35" s="1">
        <v>6.27</v>
      </c>
      <c r="J35" s="6">
        <f>+_xlfn.STDEV.S(B35:I35)</f>
        <v>1.7164576271246219</v>
      </c>
    </row>
    <row r="36" spans="1:10" x14ac:dyDescent="0.25">
      <c r="A36" s="3">
        <v>32</v>
      </c>
      <c r="B36" s="1">
        <v>2.2200000000000002</v>
      </c>
      <c r="C36" s="1">
        <v>2.67</v>
      </c>
      <c r="D36" s="1">
        <v>3.11</v>
      </c>
      <c r="E36" s="1">
        <v>2.4700000000000002</v>
      </c>
      <c r="F36" s="1">
        <v>1.83</v>
      </c>
      <c r="G36" s="1">
        <v>3.23</v>
      </c>
      <c r="H36" s="1">
        <v>4.62</v>
      </c>
      <c r="I36" s="1">
        <v>3.42</v>
      </c>
      <c r="J36" s="6">
        <f>+_xlfn.STDEV.S(B36:I36)</f>
        <v>0.862702357214154</v>
      </c>
    </row>
    <row r="37" spans="1:10" x14ac:dyDescent="0.25">
      <c r="A37" s="3">
        <v>33</v>
      </c>
      <c r="B37" s="1">
        <v>4.26</v>
      </c>
      <c r="C37" s="1">
        <v>3.67</v>
      </c>
      <c r="D37" s="1">
        <v>3.08</v>
      </c>
      <c r="E37" s="1">
        <v>1.81</v>
      </c>
      <c r="F37" s="1">
        <v>0.54</v>
      </c>
      <c r="G37" s="1">
        <v>1.47</v>
      </c>
      <c r="H37" s="1">
        <v>2.39</v>
      </c>
      <c r="I37" s="1">
        <v>3.33</v>
      </c>
      <c r="J37" s="6">
        <f>+_xlfn.STDEV.S(B37:I37)</f>
        <v>1.244685129431766</v>
      </c>
    </row>
    <row r="38" spans="1:10" x14ac:dyDescent="0.25">
      <c r="A38" s="3">
        <v>34</v>
      </c>
      <c r="B38" s="1">
        <v>3.05</v>
      </c>
      <c r="C38" s="1">
        <v>2.85</v>
      </c>
      <c r="D38" s="1">
        <v>2.65</v>
      </c>
      <c r="E38" s="1">
        <v>2.2000000000000002</v>
      </c>
      <c r="F38" s="1">
        <v>1.74</v>
      </c>
      <c r="G38" s="1">
        <v>2.34</v>
      </c>
      <c r="H38" s="1">
        <v>2.94</v>
      </c>
      <c r="I38" s="1">
        <v>3</v>
      </c>
      <c r="J38" s="6">
        <f>+_xlfn.STDEV.S(B38:I38)</f>
        <v>0.46447935522321282</v>
      </c>
    </row>
    <row r="39" spans="1:10" x14ac:dyDescent="0.25">
      <c r="A39" s="3">
        <v>35</v>
      </c>
      <c r="B39" s="1">
        <v>1.89</v>
      </c>
      <c r="C39" s="1">
        <v>1.43</v>
      </c>
      <c r="D39" s="1">
        <v>0.96</v>
      </c>
      <c r="E39" s="1">
        <v>0.61</v>
      </c>
      <c r="F39" s="1">
        <v>0.25</v>
      </c>
      <c r="G39" s="1">
        <v>0.54</v>
      </c>
      <c r="H39" s="1">
        <v>0.82</v>
      </c>
      <c r="I39" s="1">
        <v>1.36</v>
      </c>
      <c r="J39" s="6">
        <f>+_xlfn.STDEV.S(B39:I39)</f>
        <v>0.54305353590336047</v>
      </c>
    </row>
    <row r="40" spans="1:10" x14ac:dyDescent="0.25">
      <c r="A40" s="3">
        <v>36</v>
      </c>
      <c r="B40" s="1">
        <v>1.67</v>
      </c>
      <c r="C40" s="1">
        <v>1.24</v>
      </c>
      <c r="D40" s="1">
        <v>0.8</v>
      </c>
      <c r="E40" s="1">
        <v>0.51</v>
      </c>
      <c r="F40" s="1">
        <v>0.22</v>
      </c>
      <c r="G40" s="1">
        <v>0.57999999999999996</v>
      </c>
      <c r="H40" s="1">
        <v>0.93</v>
      </c>
      <c r="I40" s="1">
        <v>1.3</v>
      </c>
      <c r="J40" s="6">
        <f>+_xlfn.STDEV.S(B40:I40)</f>
        <v>0.47749158556535265</v>
      </c>
    </row>
    <row r="41" spans="1:10" x14ac:dyDescent="0.25">
      <c r="A41" s="3">
        <v>37</v>
      </c>
      <c r="B41" s="1">
        <v>1.44</v>
      </c>
      <c r="C41" s="1">
        <v>1.03</v>
      </c>
      <c r="D41" s="1">
        <v>0.62</v>
      </c>
      <c r="E41" s="1">
        <v>0.53</v>
      </c>
      <c r="F41" s="1">
        <v>0.43</v>
      </c>
      <c r="G41" s="1">
        <v>0.56000000000000005</v>
      </c>
      <c r="H41" s="1">
        <v>0.68</v>
      </c>
      <c r="I41" s="1">
        <v>1.06</v>
      </c>
      <c r="J41" s="6">
        <f>+_xlfn.STDEV.S(B41:I41)</f>
        <v>0.3472313967041904</v>
      </c>
    </row>
    <row r="42" spans="1:10" x14ac:dyDescent="0.25">
      <c r="A42" s="3">
        <v>38</v>
      </c>
      <c r="B42" s="1">
        <v>7.58</v>
      </c>
      <c r="C42" s="1">
        <v>7.1</v>
      </c>
      <c r="D42" s="1">
        <v>6.61</v>
      </c>
      <c r="E42" s="1">
        <v>6.92</v>
      </c>
      <c r="F42" s="1">
        <v>7.22</v>
      </c>
      <c r="G42" s="1">
        <v>6.68</v>
      </c>
      <c r="H42" s="1">
        <v>6.13</v>
      </c>
      <c r="I42" s="1">
        <v>6.86</v>
      </c>
      <c r="J42" s="6">
        <f>+_xlfn.STDEV.S(B42:I42)</f>
        <v>0.43604554152716007</v>
      </c>
    </row>
    <row r="43" spans="1:10" x14ac:dyDescent="0.25">
      <c r="A43" s="3">
        <v>39</v>
      </c>
      <c r="B43" s="1">
        <v>7.88</v>
      </c>
      <c r="C43" s="1">
        <v>7.17</v>
      </c>
      <c r="D43" s="1">
        <v>6.45</v>
      </c>
      <c r="E43" s="1">
        <v>7.17</v>
      </c>
      <c r="F43" s="1">
        <v>7.89</v>
      </c>
      <c r="G43" s="1">
        <v>7.97</v>
      </c>
      <c r="H43" s="1">
        <v>8.0399999999999991</v>
      </c>
      <c r="I43" s="1">
        <v>7.96</v>
      </c>
      <c r="J43" s="6">
        <f>+_xlfn.STDEV.S(B43:I43)</f>
        <v>0.57393223840947816</v>
      </c>
    </row>
    <row r="44" spans="1:10" x14ac:dyDescent="0.25">
      <c r="A44" s="3">
        <v>40</v>
      </c>
      <c r="B44" s="1">
        <v>9.42</v>
      </c>
      <c r="C44" s="1">
        <v>9.85</v>
      </c>
      <c r="D44" s="1">
        <v>10.28</v>
      </c>
      <c r="E44" s="1">
        <v>8.77</v>
      </c>
      <c r="F44" s="1">
        <v>7.26</v>
      </c>
      <c r="G44" s="1">
        <v>7.03</v>
      </c>
      <c r="H44" s="1">
        <v>6.79</v>
      </c>
      <c r="I44" s="1">
        <v>8.11</v>
      </c>
      <c r="J44" s="6">
        <f>+_xlfn.STDEV.S(B44:I44)</f>
        <v>1.3445598058206945</v>
      </c>
    </row>
    <row r="45" spans="1:10" x14ac:dyDescent="0.25">
      <c r="A45" s="3">
        <v>41</v>
      </c>
      <c r="B45" s="1">
        <v>6.88</v>
      </c>
      <c r="C45" s="1">
        <v>7.4</v>
      </c>
      <c r="D45" s="1">
        <v>7.91</v>
      </c>
      <c r="E45" s="1">
        <v>7.07</v>
      </c>
      <c r="F45" s="1">
        <v>6.23</v>
      </c>
      <c r="G45" s="1">
        <v>6.16</v>
      </c>
      <c r="H45" s="1">
        <v>6.08</v>
      </c>
      <c r="I45" s="1">
        <v>6.48</v>
      </c>
      <c r="J45" s="6">
        <f>+_xlfn.STDEV.S(B45:I45)</f>
        <v>0.65707006584425331</v>
      </c>
    </row>
    <row r="46" spans="1:10" x14ac:dyDescent="0.25">
      <c r="A46" s="3">
        <v>42</v>
      </c>
      <c r="B46" s="1">
        <v>6.69</v>
      </c>
      <c r="C46" s="1">
        <v>6.95</v>
      </c>
      <c r="D46" s="1">
        <v>7.2</v>
      </c>
      <c r="E46" s="1">
        <v>6.82</v>
      </c>
      <c r="F46" s="1">
        <v>6.44</v>
      </c>
      <c r="G46" s="1">
        <v>7.11</v>
      </c>
      <c r="H46" s="1">
        <v>7.78</v>
      </c>
      <c r="I46" s="1">
        <v>7.24</v>
      </c>
      <c r="J46" s="6">
        <f>+_xlfn.STDEV.S(B46:I46)</f>
        <v>0.40639310666257267</v>
      </c>
    </row>
    <row r="47" spans="1:10" x14ac:dyDescent="0.25">
      <c r="A47" s="3">
        <v>43</v>
      </c>
      <c r="B47" s="1">
        <v>5.26</v>
      </c>
      <c r="C47" s="1">
        <v>4.55</v>
      </c>
      <c r="D47" s="1">
        <v>3.84</v>
      </c>
      <c r="E47" s="1">
        <v>2.96</v>
      </c>
      <c r="F47" s="1">
        <v>2.08</v>
      </c>
      <c r="G47" s="1">
        <v>2.92</v>
      </c>
      <c r="H47" s="1">
        <v>3.75</v>
      </c>
      <c r="I47" s="1">
        <v>4.51</v>
      </c>
      <c r="J47" s="6">
        <f>+_xlfn.STDEV.S(B47:I47)</f>
        <v>1.0423591031885324</v>
      </c>
    </row>
    <row r="48" spans="1:10" x14ac:dyDescent="0.25">
      <c r="A48" s="3">
        <v>44</v>
      </c>
      <c r="B48" s="1">
        <v>7.56</v>
      </c>
      <c r="C48" s="1">
        <v>7.11</v>
      </c>
      <c r="D48" s="1">
        <v>6.66</v>
      </c>
      <c r="E48" s="1">
        <v>5.98</v>
      </c>
      <c r="F48" s="1">
        <v>5.29</v>
      </c>
      <c r="G48" s="1">
        <v>6.24</v>
      </c>
      <c r="H48" s="1">
        <v>7.19</v>
      </c>
      <c r="I48" s="1">
        <v>7.38</v>
      </c>
      <c r="J48" s="6">
        <f>+_xlfn.STDEV.S(B48:I48)</f>
        <v>0.78607410592132132</v>
      </c>
    </row>
    <row r="49" spans="1:10" x14ac:dyDescent="0.25">
      <c r="A49" s="3">
        <v>45</v>
      </c>
      <c r="B49" s="1">
        <v>2.46</v>
      </c>
      <c r="C49" s="1">
        <v>2.02</v>
      </c>
      <c r="D49" s="1">
        <v>1.58</v>
      </c>
      <c r="E49" s="1">
        <v>1.02</v>
      </c>
      <c r="F49" s="1">
        <v>0.46</v>
      </c>
      <c r="G49" s="1">
        <v>0.72</v>
      </c>
      <c r="H49" s="1">
        <v>0.97</v>
      </c>
      <c r="I49" s="1">
        <v>1.72</v>
      </c>
      <c r="J49" s="6">
        <f>+_xlfn.STDEV.S(B49:I49)</f>
        <v>0.68767595151038519</v>
      </c>
    </row>
    <row r="50" spans="1:10" x14ac:dyDescent="0.25">
      <c r="A50" s="3">
        <v>46</v>
      </c>
      <c r="B50" s="1">
        <v>1.4</v>
      </c>
      <c r="C50" s="1">
        <v>1.1299999999999999</v>
      </c>
      <c r="D50" s="1">
        <v>0.85</v>
      </c>
      <c r="E50" s="1">
        <v>0.57999999999999996</v>
      </c>
      <c r="F50" s="1">
        <v>0.31</v>
      </c>
      <c r="G50" s="1">
        <v>0.37</v>
      </c>
      <c r="H50" s="1">
        <v>0.42</v>
      </c>
      <c r="I50" s="1">
        <v>0.91</v>
      </c>
      <c r="J50" s="6">
        <f>+_xlfn.STDEV.S(B50:I50)</f>
        <v>0.3924624640832366</v>
      </c>
    </row>
    <row r="51" spans="1:10" x14ac:dyDescent="0.25">
      <c r="A51" s="3">
        <v>47</v>
      </c>
      <c r="B51" s="1">
        <v>1.1599999999999999</v>
      </c>
      <c r="C51" s="1">
        <v>0.93</v>
      </c>
      <c r="D51" s="1">
        <v>0.69</v>
      </c>
      <c r="E51" s="1">
        <v>0.52</v>
      </c>
      <c r="F51" s="1">
        <v>0.35</v>
      </c>
      <c r="G51" s="1">
        <v>0.32</v>
      </c>
      <c r="H51" s="1">
        <v>0.28000000000000003</v>
      </c>
      <c r="I51" s="1">
        <v>0.72</v>
      </c>
      <c r="J51" s="6">
        <f>+_xlfn.STDEV.S(B51:I51)</f>
        <v>0.31420818849018833</v>
      </c>
    </row>
    <row r="52" spans="1:10" x14ac:dyDescent="0.25">
      <c r="A52" s="3">
        <v>48</v>
      </c>
      <c r="B52" s="1">
        <v>1.48</v>
      </c>
      <c r="C52" s="1">
        <v>1.26</v>
      </c>
      <c r="D52" s="1">
        <v>1.03</v>
      </c>
      <c r="E52" s="1">
        <v>0.72</v>
      </c>
      <c r="F52" s="1">
        <v>0.41</v>
      </c>
      <c r="G52" s="1">
        <v>0.35</v>
      </c>
      <c r="H52" s="1">
        <v>0.28000000000000003</v>
      </c>
      <c r="I52" s="1">
        <v>0.88</v>
      </c>
      <c r="J52" s="6">
        <f>+_xlfn.STDEV.S(B52:I52)</f>
        <v>0.44153749234108869</v>
      </c>
    </row>
    <row r="53" spans="1:10" x14ac:dyDescent="0.25">
      <c r="A53" s="3">
        <v>49</v>
      </c>
      <c r="B53" s="1">
        <v>1.65</v>
      </c>
      <c r="C53" s="1">
        <v>1.29</v>
      </c>
      <c r="D53" s="1">
        <v>0.92</v>
      </c>
      <c r="E53" s="1">
        <v>0.73</v>
      </c>
      <c r="F53" s="1">
        <v>0.53</v>
      </c>
      <c r="G53" s="1">
        <v>0.49</v>
      </c>
      <c r="H53" s="1">
        <v>0.44</v>
      </c>
      <c r="I53" s="1">
        <v>1.05</v>
      </c>
      <c r="J53" s="6">
        <f>+_xlfn.STDEV.S(B53:I53)</f>
        <v>0.42791020419843057</v>
      </c>
    </row>
    <row r="54" spans="1:10" x14ac:dyDescent="0.25">
      <c r="A54" s="3">
        <v>50</v>
      </c>
      <c r="B54" s="1">
        <v>0.95</v>
      </c>
      <c r="C54" s="1">
        <v>0.9</v>
      </c>
      <c r="D54" s="1">
        <v>0.84</v>
      </c>
      <c r="E54" s="1">
        <v>0.68</v>
      </c>
      <c r="F54" s="1">
        <v>0.52</v>
      </c>
      <c r="G54" s="1">
        <v>0.45</v>
      </c>
      <c r="H54" s="1">
        <v>0.38</v>
      </c>
      <c r="I54" s="1">
        <v>0.67</v>
      </c>
      <c r="J54" s="6">
        <f>+_xlfn.STDEV.S(B54:I54)</f>
        <v>0.21219515949777421</v>
      </c>
    </row>
    <row r="55" spans="1:10" x14ac:dyDescent="0.25">
      <c r="A55" s="3">
        <v>51</v>
      </c>
      <c r="B55" s="1">
        <v>0.85</v>
      </c>
      <c r="C55" s="1">
        <v>0.71</v>
      </c>
      <c r="D55" s="1">
        <v>0.56000000000000005</v>
      </c>
      <c r="E55" s="1">
        <v>0.52</v>
      </c>
      <c r="F55" s="1">
        <v>0.47</v>
      </c>
      <c r="G55" s="1">
        <v>0.4</v>
      </c>
      <c r="H55" s="1">
        <v>0.33</v>
      </c>
      <c r="I55" s="1">
        <v>0.59</v>
      </c>
      <c r="J55" s="6">
        <f>+_xlfn.STDEV.S(B55:I55)</f>
        <v>0.16707034446603614</v>
      </c>
    </row>
    <row r="56" spans="1:10" x14ac:dyDescent="0.25">
      <c r="A56" s="3">
        <v>52</v>
      </c>
      <c r="B56" s="1">
        <v>0.67</v>
      </c>
      <c r="C56" s="1">
        <v>0.6</v>
      </c>
      <c r="D56" s="1">
        <v>0.53</v>
      </c>
      <c r="E56" s="1">
        <v>0.48</v>
      </c>
      <c r="F56" s="1">
        <v>0.42</v>
      </c>
      <c r="G56" s="1">
        <v>0.4</v>
      </c>
      <c r="H56" s="1">
        <v>0.38</v>
      </c>
      <c r="I56" s="1">
        <v>0.53</v>
      </c>
      <c r="J56" s="6">
        <f>+_xlfn.STDEV.S(B56:I56)</f>
        <v>0.10133924638136453</v>
      </c>
    </row>
    <row r="57" spans="1:10" x14ac:dyDescent="0.25">
      <c r="A57" s="3">
        <v>53</v>
      </c>
      <c r="B57" s="1">
        <v>0.65</v>
      </c>
      <c r="C57" s="1">
        <v>0.56999999999999995</v>
      </c>
      <c r="D57" s="1">
        <v>0.48</v>
      </c>
      <c r="E57" s="1">
        <v>0.44</v>
      </c>
      <c r="F57" s="1">
        <v>0.4</v>
      </c>
      <c r="G57" s="1">
        <v>0.39</v>
      </c>
      <c r="H57" s="1">
        <v>0.38</v>
      </c>
      <c r="I57" s="1">
        <v>0.52</v>
      </c>
      <c r="J57" s="6">
        <f>+_xlfn.STDEV.S(B57:I57)</f>
        <v>9.6130491669248211E-2</v>
      </c>
    </row>
    <row r="58" spans="1:10" x14ac:dyDescent="0.25">
      <c r="A58" s="3">
        <v>54</v>
      </c>
      <c r="B58" s="1">
        <v>0.75</v>
      </c>
      <c r="C58" s="1">
        <v>0.57999999999999996</v>
      </c>
      <c r="D58" s="1">
        <v>0.41</v>
      </c>
      <c r="E58" s="1">
        <v>0.59</v>
      </c>
      <c r="F58" s="1">
        <v>0.77</v>
      </c>
      <c r="G58" s="1">
        <v>1.01</v>
      </c>
      <c r="H58" s="1">
        <v>1.25</v>
      </c>
      <c r="I58" s="1">
        <v>1</v>
      </c>
      <c r="J58" s="6">
        <f>+_xlfn.STDEV.S(B58:I58)</f>
        <v>0.27630211208540756</v>
      </c>
    </row>
    <row r="59" spans="1:10" x14ac:dyDescent="0.25">
      <c r="A59" s="3">
        <v>55</v>
      </c>
      <c r="B59" s="1">
        <v>0.6</v>
      </c>
      <c r="C59" s="1">
        <v>0.51</v>
      </c>
      <c r="D59" s="1">
        <v>0.42</v>
      </c>
      <c r="E59" s="1">
        <v>0.76</v>
      </c>
      <c r="F59" s="1">
        <v>1.0900000000000001</v>
      </c>
      <c r="G59" s="1">
        <v>0.96</v>
      </c>
      <c r="H59" s="1">
        <v>0.82</v>
      </c>
      <c r="I59" s="1">
        <v>0.71</v>
      </c>
      <c r="J59" s="6">
        <f>+_xlfn.STDEV.S(B59:I59)</f>
        <v>0.22462269952713368</v>
      </c>
    </row>
    <row r="60" spans="1:10" x14ac:dyDescent="0.25">
      <c r="A60" s="3">
        <v>56</v>
      </c>
      <c r="B60" s="1">
        <v>0.81</v>
      </c>
      <c r="C60" s="1">
        <v>0.64</v>
      </c>
      <c r="D60" s="1">
        <v>0.46</v>
      </c>
      <c r="E60" s="1">
        <v>0.61</v>
      </c>
      <c r="F60" s="1">
        <v>0.76</v>
      </c>
      <c r="G60" s="1">
        <v>0.9</v>
      </c>
      <c r="H60" s="1">
        <v>1.03</v>
      </c>
      <c r="I60" s="1">
        <v>0.92</v>
      </c>
      <c r="J60" s="6">
        <f>+_xlfn.STDEV.S(B60:I60)</f>
        <v>0.18791620472966097</v>
      </c>
    </row>
    <row r="61" spans="1:10" x14ac:dyDescent="0.25">
      <c r="A61" s="3">
        <v>57</v>
      </c>
      <c r="B61" s="1">
        <v>0.75</v>
      </c>
      <c r="C61" s="1">
        <v>0.62</v>
      </c>
      <c r="D61" s="1">
        <v>0.48</v>
      </c>
      <c r="E61" s="1">
        <v>0.71</v>
      </c>
      <c r="F61" s="1">
        <v>0.94</v>
      </c>
      <c r="G61" s="1">
        <v>0.83</v>
      </c>
      <c r="H61" s="1">
        <v>0.72</v>
      </c>
      <c r="I61" s="1">
        <v>0.74</v>
      </c>
      <c r="J61" s="6">
        <f>+_xlfn.STDEV.S(B61:I61)</f>
        <v>0.13595561250433383</v>
      </c>
    </row>
    <row r="62" spans="1:10" x14ac:dyDescent="0.25">
      <c r="A62" s="3">
        <v>58</v>
      </c>
      <c r="B62" s="1">
        <v>0.72</v>
      </c>
      <c r="C62" s="1">
        <v>0.6</v>
      </c>
      <c r="D62" s="1">
        <v>0.48</v>
      </c>
      <c r="E62" s="1">
        <v>0.76</v>
      </c>
      <c r="F62" s="1">
        <v>1.03</v>
      </c>
      <c r="G62" s="1">
        <v>0.91</v>
      </c>
      <c r="H62" s="1">
        <v>0.79</v>
      </c>
      <c r="I62" s="1">
        <v>0.76</v>
      </c>
      <c r="J62" s="6">
        <f>+_xlfn.STDEV.S(B62:I62)</f>
        <v>0.16978452731119478</v>
      </c>
    </row>
    <row r="63" spans="1:10" x14ac:dyDescent="0.25">
      <c r="A63" s="3">
        <v>59</v>
      </c>
      <c r="B63" s="1">
        <v>0.7</v>
      </c>
      <c r="C63" s="1">
        <v>0.57999999999999996</v>
      </c>
      <c r="D63" s="1">
        <v>0.46</v>
      </c>
      <c r="E63" s="1">
        <v>0.77</v>
      </c>
      <c r="F63" s="1">
        <v>1.08</v>
      </c>
      <c r="G63" s="1">
        <v>0.93</v>
      </c>
      <c r="H63" s="1">
        <v>0.77</v>
      </c>
      <c r="I63" s="1">
        <v>0.74</v>
      </c>
      <c r="J63" s="6">
        <f>+_xlfn.STDEV.S(B63:I63)</f>
        <v>0.19182860653644535</v>
      </c>
    </row>
    <row r="64" spans="1:10" x14ac:dyDescent="0.25">
      <c r="A64" s="3">
        <v>60</v>
      </c>
      <c r="B64" s="1">
        <v>0.88</v>
      </c>
      <c r="C64" s="1">
        <v>0.69</v>
      </c>
      <c r="D64" s="1">
        <v>0.5</v>
      </c>
      <c r="E64" s="1">
        <v>0.82</v>
      </c>
      <c r="F64" s="1">
        <v>1.1399999999999999</v>
      </c>
      <c r="G64" s="1">
        <v>0.98</v>
      </c>
      <c r="H64" s="1">
        <v>0.81</v>
      </c>
      <c r="I64" s="1">
        <v>0.85</v>
      </c>
      <c r="J64" s="6">
        <f>+_xlfn.STDEV.S(B64:I64)</f>
        <v>0.18912864102811852</v>
      </c>
    </row>
    <row r="66" spans="9:10" x14ac:dyDescent="0.25">
      <c r="I66" s="1">
        <v>1</v>
      </c>
      <c r="J66" s="6">
        <f>LARGE($J$5:$J$64,I66)</f>
        <v>5.3672643670415825</v>
      </c>
    </row>
    <row r="67" spans="9:10" x14ac:dyDescent="0.25">
      <c r="I67" s="1">
        <v>2</v>
      </c>
      <c r="J67" s="6">
        <f>LARGE($J$5:$J$64,I67)</f>
        <v>4.450520836293852</v>
      </c>
    </row>
    <row r="68" spans="9:10" x14ac:dyDescent="0.25">
      <c r="I68" s="1">
        <v>3</v>
      </c>
      <c r="J68" s="6">
        <f>LARGE($J$5:$J$64,I68)</f>
        <v>4.0827632012085653</v>
      </c>
    </row>
    <row r="69" spans="9:10" x14ac:dyDescent="0.25">
      <c r="I69" s="1">
        <v>4</v>
      </c>
      <c r="J69" s="6">
        <f>LARGE($J$5:$J$64,I69)</f>
        <v>3.7694940926184959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topog_angle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Noa Yarasca, Efrain</cp:lastModifiedBy>
  <dcterms:created xsi:type="dcterms:W3CDTF">2021-05-15T16:43:43Z</dcterms:created>
  <dcterms:modified xsi:type="dcterms:W3CDTF">2021-05-19T03:07:28Z</dcterms:modified>
</cp:coreProperties>
</file>