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caleli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" i="1"/>
  <c r="E29"/>
  <c r="E28"/>
  <c r="E27"/>
  <c r="E26"/>
  <c r="E25"/>
  <c r="E24"/>
  <c r="E23"/>
  <c r="B20"/>
  <c r="C7"/>
  <c r="D9"/>
  <c r="D10"/>
  <c r="D11"/>
  <c r="E10" s="1"/>
  <c r="I8" s="1"/>
  <c r="D12"/>
  <c r="D13"/>
  <c r="D14"/>
  <c r="D15"/>
  <c r="D16"/>
  <c r="D17"/>
  <c r="D18"/>
  <c r="D6"/>
  <c r="D5"/>
  <c r="E3" s="1"/>
  <c r="I4" s="1"/>
  <c r="D4"/>
  <c r="D3"/>
  <c r="D27" l="1"/>
  <c r="D28"/>
  <c r="D24"/>
  <c r="D29"/>
  <c r="D25"/>
  <c r="D26"/>
</calcChain>
</file>

<file path=xl/sharedStrings.xml><?xml version="1.0" encoding="utf-8"?>
<sst xmlns="http://schemas.openxmlformats.org/spreadsheetml/2006/main" count="21" uniqueCount="18">
  <si>
    <t>distance between Xcoors</t>
  </si>
  <si>
    <t>distance between Ycoors</t>
  </si>
  <si>
    <t>average</t>
  </si>
  <si>
    <t>xPixel-xCoor</t>
  </si>
  <si>
    <t>xPixel-yCoor</t>
  </si>
  <si>
    <t>yPixel-xCoor</t>
  </si>
  <si>
    <t>yPixel-yCoor</t>
  </si>
  <si>
    <t>yTransferSlope</t>
  </si>
  <si>
    <t>xTransferSlope</t>
  </si>
  <si>
    <t>yTransFxn</t>
  </si>
  <si>
    <t>xTransFxn</t>
  </si>
  <si>
    <t>xActual</t>
  </si>
  <si>
    <t>yActual</t>
  </si>
  <si>
    <t>get pixelcoors of picture then apply that to transfer function</t>
  </si>
  <si>
    <t>xPixel</t>
  </si>
  <si>
    <t>yPixel</t>
  </si>
  <si>
    <t>xPixel = xActual * xTransferSlope - 122.875</t>
  </si>
  <si>
    <t>yPixel = yActual * yTransferSlope + 634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</si>
</sst>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scaleling!$D$23:$D$29</c:f>
              <c:numCache>
                <c:formatCode>General</c:formatCode>
                <c:ptCount val="7"/>
                <c:pt idx="0">
                  <c:v>28.222416812609456</c:v>
                </c:pt>
                <c:pt idx="1">
                  <c:v>30.183887915936953</c:v>
                </c:pt>
                <c:pt idx="2">
                  <c:v>35.2276707530648</c:v>
                </c:pt>
                <c:pt idx="3">
                  <c:v>40.061295971978986</c:v>
                </c:pt>
                <c:pt idx="4">
                  <c:v>45.105078809106828</c:v>
                </c:pt>
                <c:pt idx="5">
                  <c:v>50.148861646234671</c:v>
                </c:pt>
                <c:pt idx="6">
                  <c:v>60.026269702276707</c:v>
                </c:pt>
              </c:numCache>
            </c:numRef>
          </c:xVal>
          <c:yVal>
            <c:numRef>
              <c:f>scaleling!$E$23:$E$29</c:f>
              <c:numCache>
                <c:formatCode>General</c:formatCode>
                <c:ptCount val="7"/>
                <c:pt idx="0">
                  <c:v>189.18918918918919</c:v>
                </c:pt>
                <c:pt idx="1">
                  <c:v>172.43243243243242</c:v>
                </c:pt>
                <c:pt idx="2">
                  <c:v>118.91891891891892</c:v>
                </c:pt>
                <c:pt idx="3">
                  <c:v>102.16216216216216</c:v>
                </c:pt>
                <c:pt idx="4">
                  <c:v>80.540540540540533</c:v>
                </c:pt>
                <c:pt idx="5">
                  <c:v>69.189189189189179</c:v>
                </c:pt>
                <c:pt idx="6">
                  <c:v>44.864864864864863</c:v>
                </c:pt>
              </c:numCache>
            </c:numRef>
          </c:yVal>
          <c:smooth val="1"/>
        </c:ser>
        <c:axId val="62984960"/>
        <c:axId val="59615872"/>
      </c:scatterChart>
      <c:valAx>
        <c:axId val="62984960"/>
        <c:scaling>
          <c:orientation val="minMax"/>
          <c:max val="65"/>
          <c:min val="25"/>
        </c:scaling>
        <c:axPos val="b"/>
        <c:numFmt formatCode="General" sourceLinked="1"/>
        <c:tickLblPos val="nextTo"/>
        <c:crossAx val="59615872"/>
        <c:crosses val="autoZero"/>
        <c:crossBetween val="midCat"/>
      </c:valAx>
      <c:valAx>
        <c:axId val="59615872"/>
        <c:scaling>
          <c:orientation val="minMax"/>
        </c:scaling>
        <c:axPos val="l"/>
        <c:majorGridlines/>
        <c:numFmt formatCode="General" sourceLinked="1"/>
        <c:tickLblPos val="nextTo"/>
        <c:crossAx val="62984960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419098</xdr:colOff>
      <xdr:row>31</xdr:row>
      <xdr:rowOff>95248</xdr:rowOff>
    </xdr:from>
    <xdr:to>
      <xdr:col>5</xdr:col>
      <xdr:colOff>323850</xdr:colOff>
      <xdr:row>57</xdr:row>
      <xdr:rowOff>76200</xdr:rowOff>
    </xdr:to>
    <xdr:pic>
      <xdr:nvPicPr>
        <xdr:cNvPr id="4" name="Picture 3" descr="AP186A2_Cruz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098" y="6000748"/>
          <a:ext cx="4933952" cy="4933952"/>
        </a:xfrm>
        <a:prstGeom prst="rect">
          <a:avLst/>
        </a:prstGeom>
      </xdr:spPr>
    </xdr:pic>
    <xdr:clientData/>
  </xdr:twoCellAnchor>
  <xdr:twoCellAnchor>
    <xdr:from>
      <xdr:col>1</xdr:col>
      <xdr:colOff>323851</xdr:colOff>
      <xdr:row>37</xdr:row>
      <xdr:rowOff>0</xdr:rowOff>
    </xdr:from>
    <xdr:to>
      <xdr:col>5</xdr:col>
      <xdr:colOff>371476</xdr:colOff>
      <xdr:row>50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28" workbookViewId="0">
      <selection activeCell="D23" sqref="D23:E29"/>
    </sheetView>
  </sheetViews>
  <sheetFormatPr defaultRowHeight="15"/>
  <cols>
    <col min="1" max="1" width="12.42578125" customWidth="1"/>
    <col min="2" max="2" width="13.5703125" customWidth="1"/>
    <col min="3" max="3" width="12.5703125" customWidth="1"/>
    <col min="4" max="4" width="23.42578125" customWidth="1"/>
    <col min="5" max="5" width="13.42578125" customWidth="1"/>
    <col min="8" max="8" width="13.85546875" customWidth="1"/>
    <col min="9" max="9" width="39.7109375" customWidth="1"/>
  </cols>
  <sheetData>
    <row r="1" spans="1:9">
      <c r="A1" t="s">
        <v>11</v>
      </c>
      <c r="B1" t="s">
        <v>3</v>
      </c>
      <c r="C1" t="s">
        <v>4</v>
      </c>
      <c r="D1" t="s">
        <v>0</v>
      </c>
    </row>
    <row r="2" spans="1:9">
      <c r="A2">
        <v>25</v>
      </c>
      <c r="B2">
        <v>234</v>
      </c>
      <c r="C2">
        <v>634</v>
      </c>
      <c r="D2">
        <v>0</v>
      </c>
      <c r="E2" t="s">
        <v>2</v>
      </c>
    </row>
    <row r="3" spans="1:9">
      <c r="A3">
        <v>35</v>
      </c>
      <c r="B3">
        <v>380</v>
      </c>
      <c r="C3">
        <v>636</v>
      </c>
      <c r="D3">
        <f>B3-B2</f>
        <v>146</v>
      </c>
      <c r="E3">
        <f>AVERAGE(D3,D4,D5,D6)</f>
        <v>142.75</v>
      </c>
    </row>
    <row r="4" spans="1:9">
      <c r="A4">
        <v>45</v>
      </c>
      <c r="B4">
        <v>520</v>
      </c>
      <c r="C4">
        <v>637</v>
      </c>
      <c r="D4">
        <f>B4-B3</f>
        <v>140</v>
      </c>
      <c r="H4" t="s">
        <v>8</v>
      </c>
      <c r="I4">
        <f>E3/(A6-A5)</f>
        <v>14.275</v>
      </c>
    </row>
    <row r="5" spans="1:9">
      <c r="A5">
        <v>55</v>
      </c>
      <c r="B5">
        <v>662</v>
      </c>
      <c r="C5">
        <v>638</v>
      </c>
      <c r="D5">
        <f>B5-B4</f>
        <v>142</v>
      </c>
      <c r="H5" t="s">
        <v>10</v>
      </c>
      <c r="I5" t="s">
        <v>16</v>
      </c>
    </row>
    <row r="6" spans="1:9">
      <c r="A6">
        <v>65</v>
      </c>
      <c r="B6">
        <v>805</v>
      </c>
      <c r="C6">
        <v>639</v>
      </c>
      <c r="D6">
        <f>B6-B5</f>
        <v>143</v>
      </c>
    </row>
    <row r="7" spans="1:9">
      <c r="C7">
        <f>AVERAGE(C2,C3,C4,C5,C6)</f>
        <v>636.79999999999995</v>
      </c>
    </row>
    <row r="8" spans="1:9">
      <c r="A8" t="s">
        <v>12</v>
      </c>
      <c r="B8" t="s">
        <v>5</v>
      </c>
      <c r="C8" t="s">
        <v>6</v>
      </c>
      <c r="D8" t="s">
        <v>1</v>
      </c>
      <c r="H8" t="s">
        <v>7</v>
      </c>
      <c r="I8">
        <f>E10/-(A12-A11)</f>
        <v>-1.85</v>
      </c>
    </row>
    <row r="9" spans="1:9">
      <c r="A9">
        <v>0</v>
      </c>
      <c r="B9">
        <v>234</v>
      </c>
      <c r="C9">
        <v>634</v>
      </c>
      <c r="D9">
        <f>C9-C10</f>
        <v>36</v>
      </c>
      <c r="E9" t="s">
        <v>2</v>
      </c>
    </row>
    <row r="10" spans="1:9">
      <c r="A10">
        <v>20</v>
      </c>
      <c r="B10">
        <v>235</v>
      </c>
      <c r="C10">
        <v>598</v>
      </c>
      <c r="D10">
        <f>C10-C11</f>
        <v>37</v>
      </c>
      <c r="E10">
        <f>AVERAGE(D9,D10,D11,D12,D13,D14,D15,D16,D17,D18)</f>
        <v>37</v>
      </c>
    </row>
    <row r="11" spans="1:9">
      <c r="A11">
        <v>40</v>
      </c>
      <c r="B11">
        <v>236</v>
      </c>
      <c r="C11">
        <v>561</v>
      </c>
      <c r="D11">
        <f>C11-C12</f>
        <v>38</v>
      </c>
      <c r="H11" t="s">
        <v>9</v>
      </c>
      <c r="I11" t="s">
        <v>17</v>
      </c>
    </row>
    <row r="12" spans="1:9">
      <c r="A12">
        <v>60</v>
      </c>
      <c r="B12">
        <v>236</v>
      </c>
      <c r="C12">
        <v>523</v>
      </c>
      <c r="D12">
        <f>C12-C13</f>
        <v>38</v>
      </c>
    </row>
    <row r="13" spans="1:9">
      <c r="A13">
        <v>80</v>
      </c>
      <c r="B13">
        <v>236</v>
      </c>
      <c r="C13">
        <v>485</v>
      </c>
      <c r="D13">
        <f>C13-C14</f>
        <v>38</v>
      </c>
    </row>
    <row r="14" spans="1:9">
      <c r="A14">
        <v>100</v>
      </c>
      <c r="B14">
        <v>236</v>
      </c>
      <c r="C14">
        <v>447</v>
      </c>
      <c r="D14">
        <f>C14-C15</f>
        <v>35</v>
      </c>
    </row>
    <row r="15" spans="1:9">
      <c r="A15">
        <v>120</v>
      </c>
      <c r="B15">
        <v>236</v>
      </c>
      <c r="C15">
        <v>412</v>
      </c>
      <c r="D15">
        <f>C15-C16</f>
        <v>37</v>
      </c>
    </row>
    <row r="16" spans="1:9">
      <c r="A16">
        <v>140</v>
      </c>
      <c r="B16">
        <v>236</v>
      </c>
      <c r="C16">
        <v>375</v>
      </c>
      <c r="D16">
        <f>C16-C17</f>
        <v>38</v>
      </c>
      <c r="I16" t="s">
        <v>13</v>
      </c>
    </row>
    <row r="17" spans="1:5">
      <c r="A17">
        <v>160</v>
      </c>
      <c r="B17">
        <v>236</v>
      </c>
      <c r="C17">
        <v>337</v>
      </c>
      <c r="D17">
        <f>C17-C18</f>
        <v>35</v>
      </c>
    </row>
    <row r="18" spans="1:5">
      <c r="A18">
        <v>180</v>
      </c>
      <c r="B18">
        <v>236</v>
      </c>
      <c r="C18">
        <v>302</v>
      </c>
      <c r="D18">
        <f>C18-C19</f>
        <v>38</v>
      </c>
    </row>
    <row r="19" spans="1:5">
      <c r="A19">
        <v>200</v>
      </c>
      <c r="B19">
        <v>237</v>
      </c>
      <c r="C19">
        <v>264</v>
      </c>
      <c r="D19">
        <v>0</v>
      </c>
    </row>
    <row r="20" spans="1:5">
      <c r="B20">
        <f>AVERAGE(B9:B19)</f>
        <v>235.81818181818181</v>
      </c>
    </row>
    <row r="22" spans="1:5">
      <c r="A22" t="s">
        <v>14</v>
      </c>
      <c r="B22" t="s">
        <v>15</v>
      </c>
      <c r="D22" t="s">
        <v>11</v>
      </c>
      <c r="E22" t="s">
        <v>12</v>
      </c>
    </row>
    <row r="23" spans="1:5">
      <c r="A23">
        <v>280</v>
      </c>
      <c r="B23">
        <v>284</v>
      </c>
      <c r="D23">
        <f>(A23+122.875)/I4</f>
        <v>28.222416812609456</v>
      </c>
      <c r="E23">
        <f>(B23-634)/I8</f>
        <v>189.18918918918919</v>
      </c>
    </row>
    <row r="24" spans="1:5">
      <c r="A24">
        <v>308</v>
      </c>
      <c r="B24">
        <v>315</v>
      </c>
      <c r="D24">
        <f>(A24+122.875)/I4</f>
        <v>30.183887915936953</v>
      </c>
      <c r="E24">
        <f>(B24-634)/I8</f>
        <v>172.43243243243242</v>
      </c>
    </row>
    <row r="25" spans="1:5">
      <c r="A25">
        <v>380</v>
      </c>
      <c r="B25">
        <v>414</v>
      </c>
      <c r="D25">
        <f>(A25+122.875)/I4</f>
        <v>35.2276707530648</v>
      </c>
      <c r="E25">
        <f>(B25-634)/I8</f>
        <v>118.91891891891892</v>
      </c>
    </row>
    <row r="26" spans="1:5">
      <c r="A26">
        <v>449</v>
      </c>
      <c r="B26">
        <v>445</v>
      </c>
      <c r="D26">
        <f>(A26+122.875)/I4</f>
        <v>40.061295971978986</v>
      </c>
      <c r="E26">
        <f>(B26-634)/I8</f>
        <v>102.16216216216216</v>
      </c>
    </row>
    <row r="27" spans="1:5">
      <c r="A27">
        <v>521</v>
      </c>
      <c r="B27">
        <v>485</v>
      </c>
      <c r="D27">
        <f>(A27+122.875)/I4</f>
        <v>45.105078809106828</v>
      </c>
      <c r="E27">
        <f>(B27-634)/I8</f>
        <v>80.540540540540533</v>
      </c>
    </row>
    <row r="28" spans="1:5">
      <c r="A28">
        <v>593</v>
      </c>
      <c r="B28">
        <v>506</v>
      </c>
      <c r="D28">
        <f>(A28+122.875)/I4</f>
        <v>50.148861646234671</v>
      </c>
      <c r="E28">
        <f>(B28-634)/I8</f>
        <v>69.189189189189179</v>
      </c>
    </row>
    <row r="29" spans="1:5">
      <c r="A29">
        <v>734</v>
      </c>
      <c r="B29">
        <v>551</v>
      </c>
      <c r="D29">
        <f>(A29+122.875)/I4</f>
        <v>60.026269702276707</v>
      </c>
      <c r="E29">
        <f>(B29-634)/I8</f>
        <v>44.864864864864863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scaleling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 csrc</dc:creator>
  <cp:lastModifiedBy>up csrc</cp:lastModifiedBy>
  <dcterms:created xsi:type="dcterms:W3CDTF">2017-08-11T02:52:58Z</dcterms:created>
  <dcterms:modified xsi:type="dcterms:W3CDTF">2017-08-11T04:54:24Z</dcterms:modified>
</cp:coreProperties>
</file>