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研究\projects\running projects\termite walking\tired termite\"/>
    </mc:Choice>
  </mc:AlternateContent>
  <bookViews>
    <workbookView xWindow="0" yWindow="0" windowWidth="28800" windowHeight="12060" activeTab="2"/>
  </bookViews>
  <sheets>
    <sheet name="生データ" sheetId="1" r:id="rId1"/>
    <sheet name="Sheet2" sheetId="2" r:id="rId2"/>
    <sheet name="Sheet3" sheetId="4" r:id="rId3"/>
    <sheet name="Sheet1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E7" i="4"/>
  <c r="D7" i="4"/>
  <c r="F6" i="4"/>
  <c r="E6" i="4"/>
  <c r="D6" i="4"/>
  <c r="F5" i="4"/>
  <c r="E5" i="4"/>
  <c r="D5" i="4"/>
  <c r="F4" i="4"/>
  <c r="E4" i="4"/>
  <c r="D4" i="4"/>
  <c r="Q4" i="2" l="1"/>
  <c r="W4" i="2" s="1"/>
  <c r="Q5" i="2"/>
  <c r="W5" i="2" s="1"/>
  <c r="Q6" i="2"/>
  <c r="W6" i="2" s="1"/>
  <c r="Q7" i="2"/>
  <c r="X7" i="2" s="1"/>
  <c r="Q8" i="2"/>
  <c r="W8" i="2" s="1"/>
  <c r="Q9" i="2"/>
  <c r="W9" i="2" s="1"/>
  <c r="Q10" i="2"/>
  <c r="W10" i="2" s="1"/>
  <c r="Q11" i="2"/>
  <c r="W11" i="2" s="1"/>
  <c r="Q12" i="2"/>
  <c r="W12" i="2" s="1"/>
  <c r="Q13" i="2"/>
  <c r="W13" i="2" s="1"/>
  <c r="Q14" i="2"/>
  <c r="W14" i="2" s="1"/>
  <c r="Q15" i="2"/>
  <c r="W15" i="2" s="1"/>
  <c r="Q16" i="2"/>
  <c r="W16" i="2" s="1"/>
  <c r="Q17" i="2"/>
  <c r="W17" i="2" s="1"/>
  <c r="Q18" i="2"/>
  <c r="W18" i="2" s="1"/>
  <c r="Q19" i="2"/>
  <c r="W19" i="2" s="1"/>
  <c r="Q20" i="2"/>
  <c r="X20" i="2" s="1"/>
  <c r="Q21" i="2"/>
  <c r="W21" i="2" s="1"/>
  <c r="Q22" i="2"/>
  <c r="W22" i="2" s="1"/>
  <c r="Q23" i="2"/>
  <c r="X23" i="2" s="1"/>
  <c r="Q24" i="2"/>
  <c r="W24" i="2" s="1"/>
  <c r="Q25" i="2"/>
  <c r="W25" i="2" s="1"/>
  <c r="Q26" i="2"/>
  <c r="W26" i="2" s="1"/>
  <c r="Q27" i="2"/>
  <c r="W27" i="2" s="1"/>
  <c r="Q28" i="2"/>
  <c r="V28" i="2" s="1"/>
  <c r="Q29" i="2"/>
  <c r="W29" i="2" s="1"/>
  <c r="Q30" i="2"/>
  <c r="W30" i="2" s="1"/>
  <c r="Q31" i="2"/>
  <c r="X31" i="2" s="1"/>
  <c r="Q32" i="2"/>
  <c r="W32" i="2" s="1"/>
  <c r="Q33" i="2"/>
  <c r="W33" i="2" s="1"/>
  <c r="Q34" i="2"/>
  <c r="W34" i="2" s="1"/>
  <c r="Q35" i="2"/>
  <c r="W35" i="2" s="1"/>
  <c r="Q36" i="2"/>
  <c r="W36" i="2" s="1"/>
  <c r="Q37" i="2"/>
  <c r="W37" i="2" s="1"/>
  <c r="Q38" i="2"/>
  <c r="W38" i="2" s="1"/>
  <c r="Q39" i="2"/>
  <c r="W39" i="2" s="1"/>
  <c r="Q40" i="2"/>
  <c r="W40" i="2" s="1"/>
  <c r="Q41" i="2"/>
  <c r="W41" i="2" s="1"/>
  <c r="Q42" i="2"/>
  <c r="W42" i="2" s="1"/>
  <c r="Q43" i="2"/>
  <c r="W43" i="2" s="1"/>
  <c r="Q44" i="2"/>
  <c r="W44" i="2" s="1"/>
  <c r="Q45" i="2"/>
  <c r="W45" i="2" s="1"/>
  <c r="Q46" i="2"/>
  <c r="W46" i="2" s="1"/>
  <c r="Q47" i="2"/>
  <c r="X47" i="2" s="1"/>
  <c r="Q48" i="2"/>
  <c r="W48" i="2" s="1"/>
  <c r="Q49" i="2"/>
  <c r="W49" i="2" s="1"/>
  <c r="Q50" i="2"/>
  <c r="W50" i="2" s="1"/>
  <c r="Q51" i="2"/>
  <c r="W51" i="2" s="1"/>
  <c r="Q52" i="2"/>
  <c r="V52" i="2" s="1"/>
  <c r="Q53" i="2"/>
  <c r="W53" i="2" s="1"/>
  <c r="Q54" i="2"/>
  <c r="W54" i="2" s="1"/>
  <c r="Q55" i="2"/>
  <c r="V55" i="2" s="1"/>
  <c r="Q56" i="2"/>
  <c r="W56" i="2" s="1"/>
  <c r="Q57" i="2"/>
  <c r="W57" i="2" s="1"/>
  <c r="Q58" i="2"/>
  <c r="W58" i="2" s="1"/>
  <c r="Q59" i="2"/>
  <c r="W59" i="2" s="1"/>
  <c r="Q60" i="2"/>
  <c r="V60" i="2" s="1"/>
  <c r="Q61" i="2"/>
  <c r="W61" i="2" s="1"/>
  <c r="Q62" i="2"/>
  <c r="W62" i="2" s="1"/>
  <c r="Q63" i="2"/>
  <c r="X63" i="2" s="1"/>
  <c r="Q64" i="2"/>
  <c r="X64" i="2" s="1"/>
  <c r="Q65" i="2"/>
  <c r="W65" i="2" s="1"/>
  <c r="Q66" i="2"/>
  <c r="W66" i="2" s="1"/>
  <c r="Q67" i="2"/>
  <c r="W67" i="2" s="1"/>
  <c r="Q68" i="2"/>
  <c r="W68" i="2" s="1"/>
  <c r="Q69" i="2"/>
  <c r="W69" i="2" s="1"/>
  <c r="Q70" i="2"/>
  <c r="W70" i="2" s="1"/>
  <c r="Q71" i="2"/>
  <c r="W71" i="2" s="1"/>
  <c r="Q72" i="2"/>
  <c r="W72" i="2" s="1"/>
  <c r="Q73" i="2"/>
  <c r="W73" i="2" s="1"/>
  <c r="Q74" i="2"/>
  <c r="W74" i="2" s="1"/>
  <c r="Q3" i="2"/>
  <c r="W3" i="2" s="1"/>
  <c r="X44" i="2" l="1"/>
  <c r="X4" i="2"/>
  <c r="V36" i="2"/>
  <c r="W52" i="2"/>
  <c r="X3" i="2"/>
  <c r="X67" i="2"/>
  <c r="X59" i="2"/>
  <c r="X51" i="2"/>
  <c r="X43" i="2"/>
  <c r="X35" i="2"/>
  <c r="X27" i="2"/>
  <c r="X19" i="2"/>
  <c r="X11" i="2"/>
  <c r="V3" i="2"/>
  <c r="V67" i="2"/>
  <c r="V59" i="2"/>
  <c r="V51" i="2"/>
  <c r="V43" i="2"/>
  <c r="V35" i="2"/>
  <c r="V27" i="2"/>
  <c r="V19" i="2"/>
  <c r="V11" i="2"/>
  <c r="X52" i="2"/>
  <c r="X12" i="2"/>
  <c r="V20" i="2"/>
  <c r="V4" i="2"/>
  <c r="W20" i="2"/>
  <c r="X74" i="2"/>
  <c r="X66" i="2"/>
  <c r="X58" i="2"/>
  <c r="X50" i="2"/>
  <c r="X42" i="2"/>
  <c r="X34" i="2"/>
  <c r="X26" i="2"/>
  <c r="X18" i="2"/>
  <c r="X10" i="2"/>
  <c r="V74" i="2"/>
  <c r="V66" i="2"/>
  <c r="V58" i="2"/>
  <c r="V50" i="2"/>
  <c r="V42" i="2"/>
  <c r="V34" i="2"/>
  <c r="V26" i="2"/>
  <c r="V18" i="2"/>
  <c r="V10" i="2"/>
  <c r="X73" i="2"/>
  <c r="X65" i="2"/>
  <c r="X57" i="2"/>
  <c r="X49" i="2"/>
  <c r="X41" i="2"/>
  <c r="X33" i="2"/>
  <c r="X25" i="2"/>
  <c r="X17" i="2"/>
  <c r="X9" i="2"/>
  <c r="V73" i="2"/>
  <c r="V65" i="2"/>
  <c r="V57" i="2"/>
  <c r="V49" i="2"/>
  <c r="V41" i="2"/>
  <c r="V33" i="2"/>
  <c r="V25" i="2"/>
  <c r="V17" i="2"/>
  <c r="V9" i="2"/>
  <c r="X36" i="2"/>
  <c r="V68" i="2"/>
  <c r="V44" i="2"/>
  <c r="V12" i="2"/>
  <c r="W60" i="2"/>
  <c r="W28" i="2"/>
  <c r="X56" i="2"/>
  <c r="X16" i="2"/>
  <c r="V8" i="2"/>
  <c r="X71" i="2"/>
  <c r="X55" i="2"/>
  <c r="X39" i="2"/>
  <c r="X15" i="2"/>
  <c r="V71" i="2"/>
  <c r="V63" i="2"/>
  <c r="V47" i="2"/>
  <c r="V39" i="2"/>
  <c r="V31" i="2"/>
  <c r="V23" i="2"/>
  <c r="V15" i="2"/>
  <c r="V7" i="2"/>
  <c r="W63" i="2"/>
  <c r="W55" i="2"/>
  <c r="W47" i="2"/>
  <c r="W31" i="2"/>
  <c r="W23" i="2"/>
  <c r="W7" i="2"/>
  <c r="X68" i="2"/>
  <c r="X28" i="2"/>
  <c r="X72" i="2"/>
  <c r="X48" i="2"/>
  <c r="X32" i="2"/>
  <c r="X8" i="2"/>
  <c r="V64" i="2"/>
  <c r="V48" i="2"/>
  <c r="V32" i="2"/>
  <c r="V16" i="2"/>
  <c r="W64" i="2"/>
  <c r="X70" i="2"/>
  <c r="X62" i="2"/>
  <c r="X54" i="2"/>
  <c r="X46" i="2"/>
  <c r="X38" i="2"/>
  <c r="X30" i="2"/>
  <c r="X22" i="2"/>
  <c r="X14" i="2"/>
  <c r="X6" i="2"/>
  <c r="V70" i="2"/>
  <c r="V62" i="2"/>
  <c r="V54" i="2"/>
  <c r="V46" i="2"/>
  <c r="V38" i="2"/>
  <c r="V30" i="2"/>
  <c r="V22" i="2"/>
  <c r="V14" i="2"/>
  <c r="V6" i="2"/>
  <c r="X60" i="2"/>
  <c r="X40" i="2"/>
  <c r="X24" i="2"/>
  <c r="V72" i="2"/>
  <c r="V56" i="2"/>
  <c r="V40" i="2"/>
  <c r="V24" i="2"/>
  <c r="X69" i="2"/>
  <c r="X61" i="2"/>
  <c r="X53" i="2"/>
  <c r="X45" i="2"/>
  <c r="X37" i="2"/>
  <c r="X29" i="2"/>
  <c r="X21" i="2"/>
  <c r="X13" i="2"/>
  <c r="X5" i="2"/>
  <c r="V69" i="2"/>
  <c r="V61" i="2"/>
  <c r="V53" i="2"/>
  <c r="V45" i="2"/>
  <c r="V37" i="2"/>
  <c r="V29" i="2"/>
  <c r="V21" i="2"/>
  <c r="V13" i="2"/>
  <c r="V5" i="2"/>
</calcChain>
</file>

<file path=xl/sharedStrings.xml><?xml version="1.0" encoding="utf-8"?>
<sst xmlns="http://schemas.openxmlformats.org/spreadsheetml/2006/main" count="1575" uniqueCount="139">
  <si>
    <t>name</t>
  </si>
  <si>
    <t>colony</t>
  </si>
  <si>
    <t>sex</t>
  </si>
  <si>
    <t>rep</t>
  </si>
  <si>
    <t>steps</t>
  </si>
  <si>
    <t>Min.step</t>
  </si>
  <si>
    <t>Max.step</t>
  </si>
  <si>
    <t>judgement</t>
  </si>
  <si>
    <t>TP.Xmin</t>
  </si>
  <si>
    <t>TP.Xmax</t>
  </si>
  <si>
    <t>TP.exponent</t>
  </si>
  <si>
    <t>TP.fitted.steps</t>
  </si>
  <si>
    <t>TP.fit</t>
  </si>
  <si>
    <t>TP.OOM</t>
  </si>
  <si>
    <t>Exp.Xmin</t>
  </si>
  <si>
    <t>Exp.exponent</t>
  </si>
  <si>
    <t>Exp.fitted.steps</t>
  </si>
  <si>
    <t>Exp.fit</t>
  </si>
  <si>
    <t>Exp.OOM</t>
  </si>
  <si>
    <t>EXP.AICw</t>
  </si>
  <si>
    <t>EXP.comp.AICw</t>
  </si>
  <si>
    <t>TP.AICw</t>
  </si>
  <si>
    <t>TP.comp.AICw</t>
  </si>
  <si>
    <t>Rs_098_F1_1</t>
  </si>
  <si>
    <t>Rs_098</t>
  </si>
  <si>
    <t>F</t>
  </si>
  <si>
    <t>Mixed</t>
  </si>
  <si>
    <t>Rs_098_F1_2</t>
  </si>
  <si>
    <t>TP</t>
  </si>
  <si>
    <t>Rs_098_F1_3</t>
  </si>
  <si>
    <t>Rs_098_F1_4</t>
  </si>
  <si>
    <t>Rs_098_F2_1</t>
  </si>
  <si>
    <t>Rs_098_F2_2</t>
  </si>
  <si>
    <t>Rs_098_F2_3</t>
  </si>
  <si>
    <t>Rs_098_F2_4</t>
  </si>
  <si>
    <t>Rs_098_F3_1</t>
  </si>
  <si>
    <t>Rs_098_F3_2</t>
  </si>
  <si>
    <t>Rs_098_F3_3</t>
  </si>
  <si>
    <t>Rs_098_F3_4</t>
  </si>
  <si>
    <t>Rs_098_M1_1</t>
  </si>
  <si>
    <t>M</t>
  </si>
  <si>
    <t>Rs_098_M1_2</t>
  </si>
  <si>
    <t>Rs_098_M1_3</t>
  </si>
  <si>
    <t>Rs_098_M1_4</t>
  </si>
  <si>
    <t>Rs_098_M2_1</t>
  </si>
  <si>
    <t>Rs_098_M2_2</t>
  </si>
  <si>
    <t>Rs_098_M2_3</t>
  </si>
  <si>
    <t>Rs_098_M2_4</t>
  </si>
  <si>
    <t>Rs_098_M3_1</t>
  </si>
  <si>
    <t>Rs_098_M3_2</t>
  </si>
  <si>
    <t>Rs_098_M3_3</t>
  </si>
  <si>
    <t>Rs_098_M3_4</t>
  </si>
  <si>
    <t>Rs_102_F1_1</t>
  </si>
  <si>
    <t>Rs_102</t>
  </si>
  <si>
    <t>Rs_102_F1_2</t>
  </si>
  <si>
    <t>Rs_102_F1_3</t>
  </si>
  <si>
    <t>Rs_102_F1_4</t>
  </si>
  <si>
    <t>Rs_102_F2_1</t>
  </si>
  <si>
    <t>Rs_102_F2_2</t>
  </si>
  <si>
    <t>Rs_102_F2_3</t>
  </si>
  <si>
    <t>Rs_102_F2_4</t>
  </si>
  <si>
    <t>Rs_102_F3_1</t>
  </si>
  <si>
    <t>Rs_102_F3_2</t>
  </si>
  <si>
    <t>Rs_102_F3_3</t>
  </si>
  <si>
    <t>Rs_102_F3_4</t>
  </si>
  <si>
    <t>Rs_102_M1_1</t>
  </si>
  <si>
    <t>Rs_102_M1_2</t>
  </si>
  <si>
    <t>Rs_102_M1_3</t>
  </si>
  <si>
    <t>Rs_102_M1_4</t>
  </si>
  <si>
    <t>Rs_102_M2_1</t>
  </si>
  <si>
    <t>Rs_102_M2_2</t>
  </si>
  <si>
    <t>Rs_102_M2_3</t>
  </si>
  <si>
    <t>Rs_102_M2_4</t>
  </si>
  <si>
    <t>Rs_102_M3_1</t>
  </si>
  <si>
    <t>Rs_102_M3_2</t>
  </si>
  <si>
    <t>Rs_102_M3_3</t>
  </si>
  <si>
    <t>Rs_102_M3_4</t>
  </si>
  <si>
    <t>Rs_103_F1_1</t>
  </si>
  <si>
    <t>Rs_103</t>
  </si>
  <si>
    <t>Rs_103_F1_2</t>
  </si>
  <si>
    <t>Rs_103_F1_3</t>
  </si>
  <si>
    <t>Rs_103_F1_4</t>
  </si>
  <si>
    <t>Rs_103_F2_1</t>
  </si>
  <si>
    <t>Rs_103_F2_2</t>
  </si>
  <si>
    <t>Rs_103_F2_3</t>
  </si>
  <si>
    <t>Rs_103_F2_4</t>
  </si>
  <si>
    <t>Rs_103_F3_1</t>
  </si>
  <si>
    <t>Rs_103_F3_2</t>
  </si>
  <si>
    <t>Rs_103_F3_3</t>
  </si>
  <si>
    <t>Rs_103_F3_4</t>
  </si>
  <si>
    <t>Rs_103_M1_1</t>
  </si>
  <si>
    <t>Rs_103_M1_2</t>
  </si>
  <si>
    <t>Rs_103_M1_3</t>
  </si>
  <si>
    <t>Rs_103_M1_4</t>
  </si>
  <si>
    <t>Rs_103_M2_1</t>
  </si>
  <si>
    <t>Rs_103_M2_2</t>
  </si>
  <si>
    <t>Rs_103_M2_3</t>
  </si>
  <si>
    <t>Rs_103_M2_4</t>
  </si>
  <si>
    <t>Rs_103_M3_1</t>
  </si>
  <si>
    <t>Rs_103_M3_2</t>
  </si>
  <si>
    <t>Rs_103_M3_3</t>
  </si>
  <si>
    <t>Rs_103_M3_4</t>
  </si>
  <si>
    <t>dimension</t>
    <phoneticPr fontId="18"/>
  </si>
  <si>
    <t>X</t>
    <phoneticPr fontId="18"/>
  </si>
  <si>
    <t>Y</t>
    <phoneticPr fontId="18"/>
  </si>
  <si>
    <t>D</t>
  </si>
  <si>
    <t>a</t>
  </si>
  <si>
    <t>data</t>
    <phoneticPr fontId="18"/>
  </si>
  <si>
    <t>Lévy_analysis_X</t>
    <phoneticPr fontId="18"/>
  </si>
  <si>
    <t>Lévy_analysis_Y</t>
    <phoneticPr fontId="18"/>
  </si>
  <si>
    <t>XY</t>
    <phoneticPr fontId="18"/>
  </si>
  <si>
    <t>day</t>
    <phoneticPr fontId="18"/>
  </si>
  <si>
    <t>異常に拡散しない</t>
    <rPh sb="0" eb="2">
      <t>イジョウ</t>
    </rPh>
    <rPh sb="3" eb="5">
      <t>カクサン</t>
    </rPh>
    <phoneticPr fontId="18"/>
  </si>
  <si>
    <t>TPなのに異常に拡散しない</t>
    <rPh sb="5" eb="7">
      <t>イジョウ</t>
    </rPh>
    <rPh sb="8" eb="10">
      <t>カクサン</t>
    </rPh>
    <phoneticPr fontId="18"/>
  </si>
  <si>
    <t>異常拡散(TP)</t>
    <rPh sb="0" eb="2">
      <t>イジョウ</t>
    </rPh>
    <rPh sb="2" eb="4">
      <t>カクサン</t>
    </rPh>
    <phoneticPr fontId="18"/>
  </si>
  <si>
    <t>meanangle</t>
  </si>
  <si>
    <t>stop</t>
  </si>
  <si>
    <t>meanspeed</t>
  </si>
  <si>
    <t>totalmove</t>
    <phoneticPr fontId="18"/>
  </si>
  <si>
    <t>Rs_098_F1</t>
  </si>
  <si>
    <t>Rs_098_F2</t>
  </si>
  <si>
    <t>Rs_098_F3</t>
  </si>
  <si>
    <t>Rs_098_M1</t>
  </si>
  <si>
    <t>Rs_098_M2</t>
  </si>
  <si>
    <t>Rs_098_M3</t>
  </si>
  <si>
    <t>Rs_102_F1</t>
  </si>
  <si>
    <t>Rs_102_F2</t>
  </si>
  <si>
    <t>Rs_102_F3</t>
  </si>
  <si>
    <t>Rs_102_M1</t>
  </si>
  <si>
    <t>Rs_102_M2</t>
  </si>
  <si>
    <t>Rs_102_M3</t>
  </si>
  <si>
    <t>Rs_103_F1</t>
  </si>
  <si>
    <t>Rs_103_F2</t>
  </si>
  <si>
    <t>Rs_103_F3</t>
  </si>
  <si>
    <t>Rs_103_M1</t>
  </si>
  <si>
    <t>Rs_103_M2</t>
  </si>
  <si>
    <t>Rs_103_M3</t>
  </si>
  <si>
    <t>Mixed-TP</t>
  </si>
  <si>
    <t>TP-Mixed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</si>
</sst>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4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4" fillId="0" borderId="0" xfId="0" applyFont="1">
      <alignment vertical="center"/>
    </xf>
    <xf numFmtId="0" fontId="19" fillId="0" borderId="0" xfId="0" applyNumberFormat="1" applyFont="1">
      <alignment vertical="center"/>
    </xf>
    <xf numFmtId="0" fontId="20" fillId="0" borderId="0" xfId="0" applyFont="1">
      <alignment vertical="center"/>
    </xf>
    <xf numFmtId="0" fontId="21" fillId="0" borderId="0" xfId="0" applyNumberFormat="1" applyFont="1">
      <alignment vertical="center"/>
    </xf>
    <xf numFmtId="0" fontId="22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0" fontId="19" fillId="0" borderId="0" xfId="0" applyFont="1">
      <alignment vertical="center"/>
    </xf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5"/>
  <sheetViews>
    <sheetView zoomScale="85" zoomScaleNormal="85" workbookViewId="0">
      <selection activeCell="D3" sqref="D3"/>
    </sheetView>
  </sheetViews>
  <sheetFormatPr defaultRowHeight="13.5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102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 t="s">
        <v>23</v>
      </c>
      <c r="B2" t="s">
        <v>24</v>
      </c>
      <c r="C2" t="s">
        <v>25</v>
      </c>
      <c r="D2">
        <v>1</v>
      </c>
      <c r="E2" t="s">
        <v>103</v>
      </c>
      <c r="F2">
        <v>90</v>
      </c>
      <c r="G2">
        <v>2.3725E-2</v>
      </c>
      <c r="H2">
        <v>557.11045000000001</v>
      </c>
      <c r="I2" t="s">
        <v>26</v>
      </c>
      <c r="J2">
        <v>0.37959999999999999</v>
      </c>
      <c r="K2">
        <v>159.64552499999999</v>
      </c>
      <c r="L2">
        <v>0.73</v>
      </c>
      <c r="M2">
        <v>76</v>
      </c>
      <c r="N2">
        <v>5.0234899926137902E-2</v>
      </c>
      <c r="O2">
        <v>2.6238305456467099</v>
      </c>
      <c r="P2">
        <v>12.764049999999999</v>
      </c>
      <c r="Q2">
        <v>9.7671359405518791E-3</v>
      </c>
      <c r="R2">
        <v>55</v>
      </c>
      <c r="S2">
        <v>0.11811822178959799</v>
      </c>
      <c r="T2">
        <v>1.6399528080494401</v>
      </c>
      <c r="U2">
        <v>0.72823409520817906</v>
      </c>
      <c r="V2">
        <v>0.271765904791821</v>
      </c>
      <c r="W2">
        <v>0.271765904791821</v>
      </c>
      <c r="X2">
        <v>0.72823409520817906</v>
      </c>
    </row>
    <row r="3" spans="1:24">
      <c r="A3" t="s">
        <v>27</v>
      </c>
      <c r="B3" t="s">
        <v>24</v>
      </c>
      <c r="C3" t="s">
        <v>25</v>
      </c>
      <c r="D3">
        <v>1</v>
      </c>
      <c r="E3" t="s">
        <v>103</v>
      </c>
      <c r="F3">
        <v>87</v>
      </c>
      <c r="G3">
        <v>7.1175000000000002E-2</v>
      </c>
      <c r="H3">
        <v>415.30612500000001</v>
      </c>
      <c r="I3" t="s">
        <v>28</v>
      </c>
      <c r="J3">
        <v>6.903975</v>
      </c>
      <c r="K3">
        <v>106.62015</v>
      </c>
      <c r="L3">
        <v>1.1299999999999999</v>
      </c>
      <c r="M3">
        <v>48</v>
      </c>
      <c r="N3">
        <v>5.3874213339352599E-2</v>
      </c>
      <c r="O3">
        <v>1.1887400790972</v>
      </c>
      <c r="P3">
        <v>3.5587499999999999</v>
      </c>
      <c r="Q3">
        <v>2.1382830172853501E-2</v>
      </c>
      <c r="R3">
        <v>63</v>
      </c>
      <c r="S3">
        <v>0.23304490144762999</v>
      </c>
      <c r="T3">
        <v>2.0670708560453699</v>
      </c>
      <c r="U3" s="1">
        <v>1.15178556478053E-9</v>
      </c>
      <c r="V3">
        <v>0.999999998848214</v>
      </c>
      <c r="W3">
        <v>0.999999998848214</v>
      </c>
      <c r="X3" s="1">
        <v>1.15178556478053E-9</v>
      </c>
    </row>
    <row r="4" spans="1:24">
      <c r="A4" t="s">
        <v>29</v>
      </c>
      <c r="B4" t="s">
        <v>24</v>
      </c>
      <c r="C4" t="s">
        <v>25</v>
      </c>
      <c r="D4">
        <v>1</v>
      </c>
      <c r="E4" t="s">
        <v>103</v>
      </c>
      <c r="F4">
        <v>100</v>
      </c>
      <c r="G4">
        <v>0.14235</v>
      </c>
      <c r="H4">
        <v>355.44794999999999</v>
      </c>
      <c r="I4" t="s">
        <v>26</v>
      </c>
      <c r="J4">
        <v>0.45077499999999998</v>
      </c>
      <c r="K4">
        <v>171.650375</v>
      </c>
      <c r="L4">
        <v>0.9</v>
      </c>
      <c r="M4">
        <v>96</v>
      </c>
      <c r="N4">
        <v>5.1725178484334298E-2</v>
      </c>
      <c r="O4">
        <v>2.58068493450223</v>
      </c>
      <c r="P4">
        <v>5.1483249999999998</v>
      </c>
      <c r="Q4">
        <v>1.9358655427686899E-2</v>
      </c>
      <c r="R4">
        <v>63</v>
      </c>
      <c r="S4">
        <v>0.16138187541493201</v>
      </c>
      <c r="T4">
        <v>1.83911005888646</v>
      </c>
      <c r="U4">
        <v>0.95841761880264498</v>
      </c>
      <c r="V4">
        <v>4.1582381197354697E-2</v>
      </c>
      <c r="W4">
        <v>4.1582381197354697E-2</v>
      </c>
      <c r="X4">
        <v>0.95841761880264498</v>
      </c>
    </row>
    <row r="5" spans="1:24">
      <c r="A5" t="s">
        <v>30</v>
      </c>
      <c r="B5" t="s">
        <v>24</v>
      </c>
      <c r="C5" t="s">
        <v>25</v>
      </c>
      <c r="D5">
        <v>1</v>
      </c>
      <c r="E5" t="s">
        <v>103</v>
      </c>
      <c r="F5">
        <v>125</v>
      </c>
      <c r="G5">
        <v>2.3725E-2</v>
      </c>
      <c r="H5">
        <v>488.87734999999998</v>
      </c>
      <c r="I5" t="s">
        <v>26</v>
      </c>
      <c r="J5">
        <v>1.37605</v>
      </c>
      <c r="K5">
        <v>69.205825000000004</v>
      </c>
      <c r="L5">
        <v>0.71</v>
      </c>
      <c r="M5">
        <v>99</v>
      </c>
      <c r="N5">
        <v>4.7364330791186397E-2</v>
      </c>
      <c r="O5">
        <v>1.7015084355587999</v>
      </c>
      <c r="P5">
        <v>0.61685000000000001</v>
      </c>
      <c r="Q5">
        <v>2.5116384330250902E-2</v>
      </c>
      <c r="R5">
        <v>110</v>
      </c>
      <c r="S5">
        <v>0.15423811996167</v>
      </c>
      <c r="T5">
        <v>2.89902034751894</v>
      </c>
      <c r="U5">
        <v>0.99999689877603504</v>
      </c>
      <c r="V5" s="1">
        <v>3.1012239646842402E-6</v>
      </c>
      <c r="W5" s="1">
        <v>3.1012239646842402E-6</v>
      </c>
      <c r="X5">
        <v>0.99999689877603504</v>
      </c>
    </row>
    <row r="6" spans="1:24">
      <c r="A6" t="s">
        <v>31</v>
      </c>
      <c r="B6" t="s">
        <v>24</v>
      </c>
      <c r="C6" t="s">
        <v>25</v>
      </c>
      <c r="D6">
        <v>2</v>
      </c>
      <c r="E6" t="s">
        <v>103</v>
      </c>
      <c r="F6">
        <v>122</v>
      </c>
      <c r="G6">
        <v>2.3725E-2</v>
      </c>
      <c r="H6">
        <v>515.40189999999996</v>
      </c>
      <c r="I6" t="s">
        <v>28</v>
      </c>
      <c r="J6">
        <v>11.245649999999999</v>
      </c>
      <c r="K6">
        <v>287.40465</v>
      </c>
      <c r="L6">
        <v>1.1200000000000001</v>
      </c>
      <c r="M6">
        <v>71</v>
      </c>
      <c r="N6">
        <v>5.7316451485865998E-2</v>
      </c>
      <c r="O6">
        <v>1.4075092276532</v>
      </c>
      <c r="P6">
        <v>4.5552000000000001</v>
      </c>
      <c r="Q6">
        <v>1.3482062746507701E-2</v>
      </c>
      <c r="R6">
        <v>86</v>
      </c>
      <c r="S6">
        <v>0.175376913973569</v>
      </c>
      <c r="T6">
        <v>2.0536385654170402</v>
      </c>
      <c r="U6">
        <v>6.1591020023108196E-3</v>
      </c>
      <c r="V6">
        <v>0.99384089799768904</v>
      </c>
      <c r="W6">
        <v>0.99384089799768904</v>
      </c>
      <c r="X6">
        <v>6.1591020023108196E-3</v>
      </c>
    </row>
    <row r="7" spans="1:24">
      <c r="A7" t="s">
        <v>32</v>
      </c>
      <c r="B7" t="s">
        <v>24</v>
      </c>
      <c r="C7" t="s">
        <v>25</v>
      </c>
      <c r="D7">
        <v>2</v>
      </c>
      <c r="E7" t="s">
        <v>103</v>
      </c>
      <c r="F7">
        <v>190</v>
      </c>
      <c r="G7">
        <v>2.3725E-2</v>
      </c>
      <c r="H7">
        <v>197.605525</v>
      </c>
      <c r="I7" t="s">
        <v>28</v>
      </c>
      <c r="J7">
        <v>20.450949999999999</v>
      </c>
      <c r="K7">
        <v>173.52465000000001</v>
      </c>
      <c r="L7">
        <v>2.19</v>
      </c>
      <c r="M7">
        <v>89</v>
      </c>
      <c r="N7">
        <v>5.03190130225806E-2</v>
      </c>
      <c r="O7">
        <v>0.92864769017731297</v>
      </c>
      <c r="P7">
        <v>0.45077499999999998</v>
      </c>
      <c r="Q7">
        <v>3.7012532996849201E-2</v>
      </c>
      <c r="R7">
        <v>184</v>
      </c>
      <c r="S7">
        <v>5.0819483548517203E-2</v>
      </c>
      <c r="T7">
        <v>2.6418392611319801</v>
      </c>
      <c r="U7">
        <v>1</v>
      </c>
      <c r="V7" s="1">
        <v>3.9725428375773302E-32</v>
      </c>
      <c r="W7" s="1">
        <v>3.9725428375773302E-32</v>
      </c>
      <c r="X7">
        <v>1</v>
      </c>
    </row>
    <row r="8" spans="1:24">
      <c r="A8" t="s">
        <v>33</v>
      </c>
      <c r="B8" t="s">
        <v>24</v>
      </c>
      <c r="C8" t="s">
        <v>25</v>
      </c>
      <c r="D8">
        <v>2</v>
      </c>
      <c r="E8" t="s">
        <v>103</v>
      </c>
      <c r="F8">
        <v>190</v>
      </c>
      <c r="G8">
        <v>2.3725E-2</v>
      </c>
      <c r="H8">
        <v>140.07239999999999</v>
      </c>
      <c r="I8" t="s">
        <v>28</v>
      </c>
      <c r="J8">
        <v>14.211275000000001</v>
      </c>
      <c r="K8">
        <v>68.351725000000002</v>
      </c>
      <c r="L8">
        <v>1.24</v>
      </c>
      <c r="M8">
        <v>84</v>
      </c>
      <c r="N8">
        <v>4.8586504860293298E-2</v>
      </c>
      <c r="O8">
        <v>0.68211643589110205</v>
      </c>
      <c r="P8">
        <v>1.637025</v>
      </c>
      <c r="Q8">
        <v>3.6776330055691399E-2</v>
      </c>
      <c r="R8">
        <v>158</v>
      </c>
      <c r="S8">
        <v>5.2005158275088198E-2</v>
      </c>
      <c r="T8">
        <v>1.93229725807773</v>
      </c>
      <c r="U8">
        <v>0.99999999936652395</v>
      </c>
      <c r="V8" s="1">
        <v>6.3347606611605495E-10</v>
      </c>
      <c r="W8" s="1">
        <v>6.3347606611605495E-10</v>
      </c>
      <c r="X8">
        <v>0.99999999936652395</v>
      </c>
    </row>
    <row r="9" spans="1:24">
      <c r="A9" t="s">
        <v>34</v>
      </c>
      <c r="B9" t="s">
        <v>24</v>
      </c>
      <c r="C9" t="s">
        <v>25</v>
      </c>
      <c r="D9">
        <v>2</v>
      </c>
      <c r="E9" t="s">
        <v>103</v>
      </c>
      <c r="F9">
        <v>192</v>
      </c>
      <c r="G9">
        <v>2.3725E-2</v>
      </c>
      <c r="H9">
        <v>144.81739999999999</v>
      </c>
      <c r="I9" t="s">
        <v>28</v>
      </c>
      <c r="J9">
        <v>9.7272499999999997</v>
      </c>
      <c r="K9">
        <v>59.122700000000002</v>
      </c>
      <c r="L9">
        <v>1.03</v>
      </c>
      <c r="M9">
        <v>109</v>
      </c>
      <c r="N9">
        <v>4.8546994706311498E-2</v>
      </c>
      <c r="O9">
        <v>0.783764181267397</v>
      </c>
      <c r="P9">
        <v>1.6844749999999999</v>
      </c>
      <c r="Q9">
        <v>3.9594277439081699E-2</v>
      </c>
      <c r="R9">
        <v>156</v>
      </c>
      <c r="S9">
        <v>6.1805028509188002E-2</v>
      </c>
      <c r="T9">
        <v>1.9343561762277499</v>
      </c>
      <c r="U9">
        <v>0.999999999999998</v>
      </c>
      <c r="V9" s="1">
        <v>1.8461703307947601E-15</v>
      </c>
      <c r="W9" s="1">
        <v>1.8461703307947601E-15</v>
      </c>
      <c r="X9">
        <v>0.999999999999998</v>
      </c>
    </row>
    <row r="10" spans="1:24">
      <c r="A10" t="s">
        <v>35</v>
      </c>
      <c r="B10" t="s">
        <v>24</v>
      </c>
      <c r="C10" t="s">
        <v>25</v>
      </c>
      <c r="D10">
        <v>3</v>
      </c>
      <c r="E10" t="s">
        <v>103</v>
      </c>
      <c r="F10">
        <v>210</v>
      </c>
      <c r="G10">
        <v>2.3725E-2</v>
      </c>
      <c r="H10">
        <v>178.17474999999999</v>
      </c>
      <c r="I10" t="s">
        <v>26</v>
      </c>
      <c r="J10">
        <v>3.6773750000000001</v>
      </c>
      <c r="K10">
        <v>89.656774999999996</v>
      </c>
      <c r="L10">
        <v>0.85</v>
      </c>
      <c r="M10">
        <v>168</v>
      </c>
      <c r="N10">
        <v>4.1160554467080099E-2</v>
      </c>
      <c r="O10">
        <v>1.3870451937467201</v>
      </c>
      <c r="P10">
        <v>1.8742749999999999</v>
      </c>
      <c r="Q10">
        <v>3.1210817600022801E-2</v>
      </c>
      <c r="R10">
        <v>189</v>
      </c>
      <c r="S10">
        <v>6.3131252886205497E-2</v>
      </c>
      <c r="T10">
        <v>1.97801284571373</v>
      </c>
      <c r="U10">
        <v>0.99999999999872602</v>
      </c>
      <c r="V10" s="1">
        <v>1.27355303142893E-12</v>
      </c>
      <c r="W10" s="1">
        <v>1.27355303142893E-12</v>
      </c>
      <c r="X10">
        <v>0.99999999999872602</v>
      </c>
    </row>
    <row r="11" spans="1:24">
      <c r="A11" t="s">
        <v>36</v>
      </c>
      <c r="B11" t="s">
        <v>24</v>
      </c>
      <c r="C11" t="s">
        <v>25</v>
      </c>
      <c r="D11">
        <v>3</v>
      </c>
      <c r="E11" t="s">
        <v>103</v>
      </c>
      <c r="F11">
        <v>161</v>
      </c>
      <c r="G11">
        <v>4.7449999999999999E-2</v>
      </c>
      <c r="H11">
        <v>210.678</v>
      </c>
      <c r="I11" t="s">
        <v>28</v>
      </c>
      <c r="J11">
        <v>13.546975</v>
      </c>
      <c r="K11">
        <v>117.747175</v>
      </c>
      <c r="L11">
        <v>1.17</v>
      </c>
      <c r="M11">
        <v>100</v>
      </c>
      <c r="N11">
        <v>5.3074162318566001E-2</v>
      </c>
      <c r="O11">
        <v>0.93910816695147603</v>
      </c>
      <c r="P11">
        <v>5.8126249999999997</v>
      </c>
      <c r="Q11">
        <v>2.4027041427541099E-2</v>
      </c>
      <c r="R11">
        <v>124</v>
      </c>
      <c r="S11">
        <v>5.6381182653515098E-2</v>
      </c>
      <c r="T11">
        <v>1.5592468814140701</v>
      </c>
      <c r="U11">
        <v>0.99999422557840401</v>
      </c>
      <c r="V11" s="1">
        <v>5.7744215957256402E-6</v>
      </c>
      <c r="W11" s="1">
        <v>5.7744215957256402E-6</v>
      </c>
      <c r="X11">
        <v>0.99999422557840401</v>
      </c>
    </row>
    <row r="12" spans="1:24">
      <c r="A12" t="s">
        <v>37</v>
      </c>
      <c r="B12" t="s">
        <v>24</v>
      </c>
      <c r="C12" t="s">
        <v>25</v>
      </c>
      <c r="D12">
        <v>3</v>
      </c>
      <c r="E12" t="s">
        <v>103</v>
      </c>
      <c r="F12">
        <v>146</v>
      </c>
      <c r="G12">
        <v>2.3725E-2</v>
      </c>
      <c r="H12">
        <v>143.25155000000001</v>
      </c>
      <c r="I12" t="s">
        <v>26</v>
      </c>
      <c r="J12">
        <v>0.47449999999999998</v>
      </c>
      <c r="K12">
        <v>59.597200000000001</v>
      </c>
      <c r="L12">
        <v>0.74</v>
      </c>
      <c r="M12">
        <v>114</v>
      </c>
      <c r="N12">
        <v>6.07565747311299E-2</v>
      </c>
      <c r="O12">
        <v>2.09898963940118</v>
      </c>
      <c r="P12">
        <v>4.0569750000000004</v>
      </c>
      <c r="Q12">
        <v>3.1803126736246697E-2</v>
      </c>
      <c r="R12">
        <v>94</v>
      </c>
      <c r="S12">
        <v>6.5068043699488098E-2</v>
      </c>
      <c r="T12">
        <v>1.54789699829493</v>
      </c>
      <c r="U12">
        <v>0.52896091937369005</v>
      </c>
      <c r="V12">
        <v>0.47103908062631</v>
      </c>
      <c r="W12">
        <v>0.47103908062631</v>
      </c>
      <c r="X12">
        <v>0.52896091937369005</v>
      </c>
    </row>
    <row r="13" spans="1:24">
      <c r="A13" t="s">
        <v>38</v>
      </c>
      <c r="B13" t="s">
        <v>24</v>
      </c>
      <c r="C13" t="s">
        <v>25</v>
      </c>
      <c r="D13">
        <v>3</v>
      </c>
      <c r="E13" t="s">
        <v>103</v>
      </c>
      <c r="F13">
        <v>188</v>
      </c>
      <c r="G13">
        <v>2.3725E-2</v>
      </c>
      <c r="H13">
        <v>110.13145</v>
      </c>
      <c r="I13" t="s">
        <v>28</v>
      </c>
      <c r="J13">
        <v>5.4804750000000002</v>
      </c>
      <c r="K13">
        <v>66.477450000000005</v>
      </c>
      <c r="L13">
        <v>1.2</v>
      </c>
      <c r="M13">
        <v>110</v>
      </c>
      <c r="N13">
        <v>4.7730810180826901E-2</v>
      </c>
      <c r="O13">
        <v>1.0838561510576099</v>
      </c>
      <c r="P13">
        <v>1.352325</v>
      </c>
      <c r="Q13">
        <v>5.9307592692538699E-2</v>
      </c>
      <c r="R13">
        <v>151</v>
      </c>
      <c r="S13">
        <v>0.100296406281913</v>
      </c>
      <c r="T13">
        <v>1.91083028044741</v>
      </c>
      <c r="U13">
        <v>0.99999999991442601</v>
      </c>
      <c r="V13" s="1">
        <v>8.5573730659819605E-11</v>
      </c>
      <c r="W13" s="1">
        <v>8.5573730659819605E-11</v>
      </c>
      <c r="X13">
        <v>0.99999999991442601</v>
      </c>
    </row>
    <row r="14" spans="1:24">
      <c r="A14" t="s">
        <v>39</v>
      </c>
      <c r="B14" t="s">
        <v>24</v>
      </c>
      <c r="C14" t="s">
        <v>40</v>
      </c>
      <c r="D14">
        <v>1</v>
      </c>
      <c r="E14" t="s">
        <v>103</v>
      </c>
      <c r="F14">
        <v>168</v>
      </c>
      <c r="G14">
        <v>2.3725E-2</v>
      </c>
      <c r="H14">
        <v>192.62327500000001</v>
      </c>
      <c r="I14" t="s">
        <v>26</v>
      </c>
      <c r="J14">
        <v>1.162525</v>
      </c>
      <c r="K14">
        <v>105.267825</v>
      </c>
      <c r="L14">
        <v>0.66</v>
      </c>
      <c r="M14">
        <v>145</v>
      </c>
      <c r="N14">
        <v>3.7100516368351197E-2</v>
      </c>
      <c r="O14">
        <v>1.95689334868804</v>
      </c>
      <c r="P14">
        <v>1.8979999999999999</v>
      </c>
      <c r="Q14">
        <v>2.4472301864246E-2</v>
      </c>
      <c r="R14">
        <v>144</v>
      </c>
      <c r="S14">
        <v>6.0325973563991601E-2</v>
      </c>
      <c r="T14">
        <v>2.0064125544134699</v>
      </c>
      <c r="U14">
        <v>0.999999492150207</v>
      </c>
      <c r="V14" s="1">
        <v>5.0784979300830699E-7</v>
      </c>
      <c r="W14" s="1">
        <v>5.0784979300830699E-7</v>
      </c>
      <c r="X14">
        <v>0.999999492150207</v>
      </c>
    </row>
    <row r="15" spans="1:24">
      <c r="A15" t="s">
        <v>41</v>
      </c>
      <c r="B15" t="s">
        <v>24</v>
      </c>
      <c r="C15" t="s">
        <v>40</v>
      </c>
      <c r="D15">
        <v>1</v>
      </c>
      <c r="E15" t="s">
        <v>103</v>
      </c>
      <c r="F15">
        <v>113</v>
      </c>
      <c r="G15">
        <v>2.3725E-2</v>
      </c>
      <c r="H15">
        <v>567.07494999999994</v>
      </c>
      <c r="I15" t="s">
        <v>28</v>
      </c>
      <c r="J15">
        <v>5.8363500000000004</v>
      </c>
      <c r="K15">
        <v>215.56535</v>
      </c>
      <c r="L15">
        <v>1.19</v>
      </c>
      <c r="M15">
        <v>79</v>
      </c>
      <c r="N15">
        <v>5.1981405485281497E-2</v>
      </c>
      <c r="O15">
        <v>1.56743762537523</v>
      </c>
      <c r="P15">
        <v>10.723699999999999</v>
      </c>
      <c r="Q15">
        <v>1.37268532113915E-2</v>
      </c>
      <c r="R15">
        <v>62</v>
      </c>
      <c r="S15">
        <v>0.17008316837703699</v>
      </c>
      <c r="T15">
        <v>1.7232958072507001</v>
      </c>
      <c r="U15" s="1">
        <v>6.1283793941166096E-5</v>
      </c>
      <c r="V15">
        <v>0.99993871620605901</v>
      </c>
      <c r="W15">
        <v>0.99993871620605901</v>
      </c>
      <c r="X15" s="1">
        <v>6.1283793941166096E-5</v>
      </c>
    </row>
    <row r="16" spans="1:24">
      <c r="A16" t="s">
        <v>42</v>
      </c>
      <c r="B16" t="s">
        <v>24</v>
      </c>
      <c r="C16" t="s">
        <v>40</v>
      </c>
      <c r="D16">
        <v>1</v>
      </c>
      <c r="E16" t="s">
        <v>103</v>
      </c>
      <c r="F16">
        <v>149</v>
      </c>
      <c r="G16">
        <v>2.3725E-2</v>
      </c>
      <c r="H16">
        <v>163.25172499999999</v>
      </c>
      <c r="I16" t="s">
        <v>26</v>
      </c>
      <c r="J16">
        <v>0.355875</v>
      </c>
      <c r="K16">
        <v>33.001474999999999</v>
      </c>
      <c r="L16">
        <v>0.54</v>
      </c>
      <c r="M16">
        <v>116</v>
      </c>
      <c r="N16">
        <v>4.6792851686934402E-2</v>
      </c>
      <c r="O16">
        <v>1.96723587093637</v>
      </c>
      <c r="P16">
        <v>1.9454499999999999</v>
      </c>
      <c r="Q16">
        <v>4.3304053895803003E-2</v>
      </c>
      <c r="R16">
        <v>123</v>
      </c>
      <c r="S16">
        <v>7.7491595287784196E-2</v>
      </c>
      <c r="T16">
        <v>1.9238377054626801</v>
      </c>
      <c r="U16">
        <v>0.99999996606314501</v>
      </c>
      <c r="V16" s="1">
        <v>3.3936855327193798E-8</v>
      </c>
      <c r="W16" s="1">
        <v>3.3936855327193798E-8</v>
      </c>
      <c r="X16">
        <v>0.99999996606314501</v>
      </c>
    </row>
    <row r="17" spans="1:24">
      <c r="A17" t="s">
        <v>43</v>
      </c>
      <c r="B17" t="s">
        <v>24</v>
      </c>
      <c r="C17" t="s">
        <v>40</v>
      </c>
      <c r="D17">
        <v>1</v>
      </c>
      <c r="E17" t="s">
        <v>103</v>
      </c>
      <c r="F17">
        <v>142</v>
      </c>
      <c r="G17">
        <v>2.3725E-2</v>
      </c>
      <c r="H17">
        <v>37.248249999999999</v>
      </c>
      <c r="I17" t="s">
        <v>26</v>
      </c>
      <c r="J17">
        <v>4.7449999999999999E-2</v>
      </c>
      <c r="K17">
        <v>24.81635</v>
      </c>
      <c r="L17">
        <v>0.71</v>
      </c>
      <c r="M17">
        <v>129</v>
      </c>
      <c r="N17">
        <v>3.9256686721984797E-2</v>
      </c>
      <c r="O17">
        <v>2.7185016888672702</v>
      </c>
      <c r="P17">
        <v>0.45077499999999998</v>
      </c>
      <c r="Q17">
        <v>0.10896405441236801</v>
      </c>
      <c r="R17">
        <v>112</v>
      </c>
      <c r="S17">
        <v>8.6649534821205798E-2</v>
      </c>
      <c r="T17">
        <v>1.9171460514564</v>
      </c>
      <c r="U17">
        <v>8.3838274515327608E-3</v>
      </c>
      <c r="V17">
        <v>0.99161617254846701</v>
      </c>
      <c r="W17">
        <v>0.99161617254846701</v>
      </c>
      <c r="X17">
        <v>8.3838274515327608E-3</v>
      </c>
    </row>
    <row r="18" spans="1:24">
      <c r="A18" t="s">
        <v>44</v>
      </c>
      <c r="B18" t="s">
        <v>24</v>
      </c>
      <c r="C18" t="s">
        <v>40</v>
      </c>
      <c r="D18">
        <v>2</v>
      </c>
      <c r="E18" t="s">
        <v>103</v>
      </c>
      <c r="F18">
        <v>142</v>
      </c>
      <c r="G18">
        <v>4.7449999999999999E-2</v>
      </c>
      <c r="H18">
        <v>235.802775</v>
      </c>
      <c r="I18" t="s">
        <v>28</v>
      </c>
      <c r="J18">
        <v>24.104600000000001</v>
      </c>
      <c r="K18">
        <v>113.90372499999999</v>
      </c>
      <c r="L18">
        <v>1.02</v>
      </c>
      <c r="M18">
        <v>68</v>
      </c>
      <c r="N18">
        <v>3.6934684301784301E-2</v>
      </c>
      <c r="O18">
        <v>0.67443799802126503</v>
      </c>
      <c r="P18">
        <v>5.5042</v>
      </c>
      <c r="Q18">
        <v>2.35240199760565E-2</v>
      </c>
      <c r="R18">
        <v>113</v>
      </c>
      <c r="S18">
        <v>5.4348564182141901E-2</v>
      </c>
      <c r="T18">
        <v>1.63185470571072</v>
      </c>
      <c r="U18">
        <v>0.99999988477292301</v>
      </c>
      <c r="V18" s="1">
        <v>1.15227076845906E-7</v>
      </c>
      <c r="W18" s="1">
        <v>1.15227076845906E-7</v>
      </c>
      <c r="X18">
        <v>0.99999988477292301</v>
      </c>
    </row>
    <row r="19" spans="1:24">
      <c r="A19" t="s">
        <v>45</v>
      </c>
      <c r="B19" t="s">
        <v>24</v>
      </c>
      <c r="C19" t="s">
        <v>40</v>
      </c>
      <c r="D19">
        <v>2</v>
      </c>
      <c r="E19" t="s">
        <v>103</v>
      </c>
      <c r="F19">
        <v>150</v>
      </c>
      <c r="G19">
        <v>4.7449999999999999E-2</v>
      </c>
      <c r="H19">
        <v>195.01949999999999</v>
      </c>
      <c r="I19" t="s">
        <v>26</v>
      </c>
      <c r="J19">
        <v>3.3214999999999999</v>
      </c>
      <c r="K19">
        <v>112.242975</v>
      </c>
      <c r="L19">
        <v>0.68</v>
      </c>
      <c r="M19">
        <v>118</v>
      </c>
      <c r="N19">
        <v>3.31430979162919E-2</v>
      </c>
      <c r="O19">
        <v>1.5288249123703299</v>
      </c>
      <c r="P19">
        <v>3.5112999999999999</v>
      </c>
      <c r="Q19">
        <v>2.3951353336579901E-2</v>
      </c>
      <c r="R19">
        <v>121</v>
      </c>
      <c r="S19">
        <v>6.0295241414515102E-2</v>
      </c>
      <c r="T19">
        <v>1.7446101021450899</v>
      </c>
      <c r="U19">
        <v>0.99998214317662504</v>
      </c>
      <c r="V19" s="1">
        <v>1.7856823374533102E-5</v>
      </c>
      <c r="W19" s="1">
        <v>1.7856823374533102E-5</v>
      </c>
      <c r="X19">
        <v>0.99998214317662504</v>
      </c>
    </row>
    <row r="20" spans="1:24">
      <c r="A20" t="s">
        <v>46</v>
      </c>
      <c r="B20" t="s">
        <v>24</v>
      </c>
      <c r="C20" t="s">
        <v>40</v>
      </c>
      <c r="D20">
        <v>2</v>
      </c>
      <c r="E20" t="s">
        <v>103</v>
      </c>
      <c r="F20">
        <v>137</v>
      </c>
      <c r="G20">
        <v>4.7449999999999999E-2</v>
      </c>
      <c r="H20">
        <v>105.315275</v>
      </c>
      <c r="I20" t="s">
        <v>26</v>
      </c>
      <c r="J20">
        <v>3.914625</v>
      </c>
      <c r="K20">
        <v>24.318124999999998</v>
      </c>
      <c r="L20">
        <v>0.33</v>
      </c>
      <c r="M20">
        <v>61</v>
      </c>
      <c r="N20">
        <v>4.7527535022575201E-2</v>
      </c>
      <c r="O20">
        <v>0.79323992117786701</v>
      </c>
      <c r="P20">
        <v>2.8232750000000002</v>
      </c>
      <c r="Q20">
        <v>7.1714989265162593E-2</v>
      </c>
      <c r="R20">
        <v>84</v>
      </c>
      <c r="S20">
        <v>6.8019958420882806E-2</v>
      </c>
      <c r="T20">
        <v>1.5717381836328399</v>
      </c>
      <c r="U20">
        <v>0.99999975560617804</v>
      </c>
      <c r="V20" s="1">
        <v>2.4439382211674499E-7</v>
      </c>
      <c r="W20" s="1">
        <v>2.4439382211674499E-7</v>
      </c>
      <c r="X20">
        <v>0.99999975560617804</v>
      </c>
    </row>
    <row r="21" spans="1:24">
      <c r="A21" t="s">
        <v>47</v>
      </c>
      <c r="B21" t="s">
        <v>24</v>
      </c>
      <c r="C21" t="s">
        <v>40</v>
      </c>
      <c r="D21">
        <v>2</v>
      </c>
      <c r="E21" t="s">
        <v>103</v>
      </c>
      <c r="F21">
        <v>124</v>
      </c>
      <c r="G21">
        <v>2.3725E-2</v>
      </c>
      <c r="H21">
        <v>72.456149999999994</v>
      </c>
      <c r="I21" t="s">
        <v>26</v>
      </c>
      <c r="J21">
        <v>0.90154999999999996</v>
      </c>
      <c r="K21">
        <v>39.1937</v>
      </c>
      <c r="L21">
        <v>0.36</v>
      </c>
      <c r="M21">
        <v>93</v>
      </c>
      <c r="N21">
        <v>5.15554031005118E-2</v>
      </c>
      <c r="O21">
        <v>1.63822644636755</v>
      </c>
      <c r="P21">
        <v>0.26097500000000001</v>
      </c>
      <c r="Q21">
        <v>6.4113738688343705E-2</v>
      </c>
      <c r="R21">
        <v>112</v>
      </c>
      <c r="S21">
        <v>0.104769402011051</v>
      </c>
      <c r="T21">
        <v>2.4434763475621799</v>
      </c>
      <c r="U21">
        <v>0.70631618396608098</v>
      </c>
      <c r="V21">
        <v>0.29368381603391902</v>
      </c>
      <c r="W21">
        <v>0.29368381603391902</v>
      </c>
      <c r="X21">
        <v>0.70631618396608098</v>
      </c>
    </row>
    <row r="22" spans="1:24">
      <c r="A22" t="s">
        <v>48</v>
      </c>
      <c r="B22" t="s">
        <v>24</v>
      </c>
      <c r="C22" t="s">
        <v>40</v>
      </c>
      <c r="D22">
        <v>3</v>
      </c>
      <c r="E22" t="s">
        <v>103</v>
      </c>
      <c r="F22">
        <v>224</v>
      </c>
      <c r="G22">
        <v>2.3725E-2</v>
      </c>
      <c r="H22">
        <v>108.6605</v>
      </c>
      <c r="I22" t="s">
        <v>26</v>
      </c>
      <c r="J22">
        <v>41.61365</v>
      </c>
      <c r="K22">
        <v>107.450525</v>
      </c>
      <c r="L22">
        <v>4.12</v>
      </c>
      <c r="M22">
        <v>80</v>
      </c>
      <c r="N22">
        <v>7.75557522556658E-2</v>
      </c>
      <c r="O22">
        <v>0.41197273165293502</v>
      </c>
      <c r="P22">
        <v>21.447399999999998</v>
      </c>
      <c r="Q22">
        <v>4.6830558365536901E-2</v>
      </c>
      <c r="R22">
        <v>176</v>
      </c>
      <c r="S22">
        <v>0.117813836943368</v>
      </c>
      <c r="T22">
        <v>0.70469704752850604</v>
      </c>
      <c r="U22">
        <v>0.999956708813457</v>
      </c>
      <c r="V22" s="1">
        <v>4.3291186543185903E-5</v>
      </c>
      <c r="W22" s="1">
        <v>4.3291186543185903E-5</v>
      </c>
      <c r="X22">
        <v>0.999956708813457</v>
      </c>
    </row>
    <row r="23" spans="1:24">
      <c r="A23" t="s">
        <v>49</v>
      </c>
      <c r="B23" t="s">
        <v>24</v>
      </c>
      <c r="C23" t="s">
        <v>40</v>
      </c>
      <c r="D23">
        <v>3</v>
      </c>
      <c r="E23" t="s">
        <v>103</v>
      </c>
      <c r="F23">
        <v>122</v>
      </c>
      <c r="G23">
        <v>2.3725E-2</v>
      </c>
      <c r="H23">
        <v>75.540400000000005</v>
      </c>
      <c r="I23" t="s">
        <v>26</v>
      </c>
      <c r="J23">
        <v>3.4875750000000001</v>
      </c>
      <c r="K23">
        <v>40.783275000000003</v>
      </c>
      <c r="L23">
        <v>0.19</v>
      </c>
      <c r="M23">
        <v>73</v>
      </c>
      <c r="N23">
        <v>5.7497285420415697E-2</v>
      </c>
      <c r="O23">
        <v>1.06795854193888</v>
      </c>
      <c r="P23">
        <v>0.166075</v>
      </c>
      <c r="Q23">
        <v>5.86585013315278E-2</v>
      </c>
      <c r="R23">
        <v>109</v>
      </c>
      <c r="S23">
        <v>0.11901240936839499</v>
      </c>
      <c r="T23">
        <v>2.65787501905137</v>
      </c>
      <c r="U23">
        <v>5.5877106520002802E-3</v>
      </c>
      <c r="V23">
        <v>0.99441228934799997</v>
      </c>
      <c r="W23">
        <v>0.99441228934799997</v>
      </c>
      <c r="X23">
        <v>5.5877106520002802E-3</v>
      </c>
    </row>
    <row r="24" spans="1:24">
      <c r="A24" t="s">
        <v>50</v>
      </c>
      <c r="B24" t="s">
        <v>24</v>
      </c>
      <c r="C24" t="s">
        <v>40</v>
      </c>
      <c r="D24">
        <v>3</v>
      </c>
      <c r="E24" t="s">
        <v>103</v>
      </c>
      <c r="F24">
        <v>119</v>
      </c>
      <c r="G24">
        <v>2.3725E-2</v>
      </c>
      <c r="H24">
        <v>185.8142</v>
      </c>
      <c r="I24" t="s">
        <v>26</v>
      </c>
      <c r="J24">
        <v>3.6536499999999998</v>
      </c>
      <c r="K24">
        <v>111.910825</v>
      </c>
      <c r="L24">
        <v>0.98</v>
      </c>
      <c r="M24">
        <v>84</v>
      </c>
      <c r="N24">
        <v>3.9559307346752101E-2</v>
      </c>
      <c r="O24">
        <v>1.48614515540924</v>
      </c>
      <c r="P24">
        <v>1.6844749999999999</v>
      </c>
      <c r="Q24">
        <v>3.0925832675196298E-2</v>
      </c>
      <c r="R24">
        <v>95</v>
      </c>
      <c r="S24">
        <v>0.14344496726922501</v>
      </c>
      <c r="T24">
        <v>2.04261433007601</v>
      </c>
      <c r="U24">
        <v>0.159771682894706</v>
      </c>
      <c r="V24">
        <v>0.840228317105294</v>
      </c>
      <c r="W24">
        <v>0.840228317105294</v>
      </c>
      <c r="X24">
        <v>0.159771682894706</v>
      </c>
    </row>
    <row r="25" spans="1:24">
      <c r="A25" t="s">
        <v>51</v>
      </c>
      <c r="B25" t="s">
        <v>24</v>
      </c>
      <c r="C25" t="s">
        <v>40</v>
      </c>
      <c r="D25">
        <v>3</v>
      </c>
      <c r="E25" t="s">
        <v>103</v>
      </c>
      <c r="F25">
        <v>150</v>
      </c>
      <c r="G25">
        <v>2.3725E-2</v>
      </c>
      <c r="H25">
        <v>93.879824999999997</v>
      </c>
      <c r="I25" t="s">
        <v>26</v>
      </c>
      <c r="J25">
        <v>1.637025</v>
      </c>
      <c r="K25">
        <v>46.785699999999999</v>
      </c>
      <c r="L25">
        <v>0.64</v>
      </c>
      <c r="M25">
        <v>111</v>
      </c>
      <c r="N25">
        <v>4.1063108984623203E-2</v>
      </c>
      <c r="O25">
        <v>1.4560578198679399</v>
      </c>
      <c r="P25">
        <v>0.87782499999999997</v>
      </c>
      <c r="Q25">
        <v>4.1937735265176697E-2</v>
      </c>
      <c r="R25">
        <v>133</v>
      </c>
      <c r="S25">
        <v>5.6969884405355699E-2</v>
      </c>
      <c r="T25">
        <v>2.0291643261990302</v>
      </c>
      <c r="U25">
        <v>0.99190061292800802</v>
      </c>
      <c r="V25">
        <v>8.0993870719922208E-3</v>
      </c>
      <c r="W25">
        <v>8.0993870719922208E-3</v>
      </c>
      <c r="X25">
        <v>0.99190061292800802</v>
      </c>
    </row>
    <row r="26" spans="1:24">
      <c r="A26" t="s">
        <v>52</v>
      </c>
      <c r="B26" t="s">
        <v>53</v>
      </c>
      <c r="C26" t="s">
        <v>25</v>
      </c>
      <c r="D26">
        <v>1</v>
      </c>
      <c r="E26" t="s">
        <v>103</v>
      </c>
      <c r="F26">
        <v>186</v>
      </c>
      <c r="G26">
        <v>2.3725E-2</v>
      </c>
      <c r="H26">
        <v>197.67670000000001</v>
      </c>
      <c r="I26" t="s">
        <v>26</v>
      </c>
      <c r="J26">
        <v>1.9454499999999999</v>
      </c>
      <c r="K26">
        <v>75.398049999999998</v>
      </c>
      <c r="L26">
        <v>0.65</v>
      </c>
      <c r="M26">
        <v>150</v>
      </c>
      <c r="N26">
        <v>3.4903422769496498E-2</v>
      </c>
      <c r="O26">
        <v>1.58834004048764</v>
      </c>
      <c r="P26">
        <v>2.3013249999999998</v>
      </c>
      <c r="Q26">
        <v>2.96284311575057E-2</v>
      </c>
      <c r="R26">
        <v>158</v>
      </c>
      <c r="S26">
        <v>5.4553843895985797E-2</v>
      </c>
      <c r="T26">
        <v>1.9339775270094599</v>
      </c>
      <c r="U26">
        <v>0.99999999999997302</v>
      </c>
      <c r="V26" s="1">
        <v>2.6767769555595799E-14</v>
      </c>
      <c r="W26" s="1">
        <v>2.6767769555595799E-14</v>
      </c>
      <c r="X26">
        <v>0.99999999999997302</v>
      </c>
    </row>
    <row r="27" spans="1:24">
      <c r="A27" t="s">
        <v>54</v>
      </c>
      <c r="B27" t="s">
        <v>53</v>
      </c>
      <c r="C27" t="s">
        <v>25</v>
      </c>
      <c r="D27">
        <v>1</v>
      </c>
      <c r="E27" t="s">
        <v>103</v>
      </c>
      <c r="F27">
        <v>216</v>
      </c>
      <c r="G27">
        <v>2.3725E-2</v>
      </c>
      <c r="H27">
        <v>87.829949999999997</v>
      </c>
      <c r="I27" t="s">
        <v>26</v>
      </c>
      <c r="J27">
        <v>7.3547500000000001</v>
      </c>
      <c r="K27">
        <v>53.262625</v>
      </c>
      <c r="L27">
        <v>0.85</v>
      </c>
      <c r="M27">
        <v>144</v>
      </c>
      <c r="N27">
        <v>4.7914241261482297E-2</v>
      </c>
      <c r="O27">
        <v>0.85985465150506901</v>
      </c>
      <c r="P27">
        <v>2.3725E-2</v>
      </c>
      <c r="Q27">
        <v>4.6566793363018201E-2</v>
      </c>
      <c r="R27">
        <v>216</v>
      </c>
      <c r="S27">
        <v>5.9800000000000103E-2</v>
      </c>
      <c r="T27">
        <v>3.5684364144168801</v>
      </c>
      <c r="U27">
        <v>0.99999999353074798</v>
      </c>
      <c r="V27" s="1">
        <v>6.4692519355988302E-9</v>
      </c>
      <c r="W27" s="1">
        <v>6.4692519355988302E-9</v>
      </c>
      <c r="X27">
        <v>0.99999999353074798</v>
      </c>
    </row>
    <row r="28" spans="1:24">
      <c r="A28" t="s">
        <v>55</v>
      </c>
      <c r="B28" t="s">
        <v>53</v>
      </c>
      <c r="C28" t="s">
        <v>25</v>
      </c>
      <c r="D28">
        <v>1</v>
      </c>
      <c r="E28" t="s">
        <v>103</v>
      </c>
      <c r="F28">
        <v>144</v>
      </c>
      <c r="G28">
        <v>2.3725E-2</v>
      </c>
      <c r="H28">
        <v>58.932899999999997</v>
      </c>
      <c r="I28" t="s">
        <v>26</v>
      </c>
      <c r="J28">
        <v>0.45077499999999998</v>
      </c>
      <c r="K28">
        <v>54.448875000000001</v>
      </c>
      <c r="L28">
        <v>0.91</v>
      </c>
      <c r="M28">
        <v>125</v>
      </c>
      <c r="N28">
        <v>4.7348085526071698E-2</v>
      </c>
      <c r="O28">
        <v>2.08202908892045</v>
      </c>
      <c r="P28">
        <v>1.8505499999999999</v>
      </c>
      <c r="Q28">
        <v>6.5995179903658704E-2</v>
      </c>
      <c r="R28">
        <v>93</v>
      </c>
      <c r="S28">
        <v>7.6425608588239602E-2</v>
      </c>
      <c r="T28">
        <v>1.5030569888140599</v>
      </c>
      <c r="U28">
        <v>1.5023569541002899E-3</v>
      </c>
      <c r="V28">
        <v>0.99849764304590005</v>
      </c>
      <c r="W28">
        <v>0.99849764304590005</v>
      </c>
      <c r="X28">
        <v>1.5023569541002899E-3</v>
      </c>
    </row>
    <row r="29" spans="1:24">
      <c r="A29" t="s">
        <v>56</v>
      </c>
      <c r="B29" t="s">
        <v>53</v>
      </c>
      <c r="C29" t="s">
        <v>25</v>
      </c>
      <c r="D29">
        <v>1</v>
      </c>
      <c r="E29" t="s">
        <v>103</v>
      </c>
      <c r="F29">
        <v>123</v>
      </c>
      <c r="G29">
        <v>2.3725E-2</v>
      </c>
      <c r="H29">
        <v>39.169975000000001</v>
      </c>
      <c r="I29" t="s">
        <v>26</v>
      </c>
      <c r="J29">
        <v>0.40332499999999999</v>
      </c>
      <c r="K29">
        <v>28.114125000000001</v>
      </c>
      <c r="L29">
        <v>0.49</v>
      </c>
      <c r="M29">
        <v>104</v>
      </c>
      <c r="N29">
        <v>5.1782499058139503E-2</v>
      </c>
      <c r="O29">
        <v>1.84326942896785</v>
      </c>
      <c r="P29">
        <v>7.1175000000000002E-2</v>
      </c>
      <c r="Q29">
        <v>9.7293749618657999E-2</v>
      </c>
      <c r="R29">
        <v>118</v>
      </c>
      <c r="S29">
        <v>0.104403755954875</v>
      </c>
      <c r="T29">
        <v>2.7406258185431298</v>
      </c>
      <c r="U29" s="1">
        <v>6.7501473254366097E-7</v>
      </c>
      <c r="V29">
        <v>0.999999324985267</v>
      </c>
      <c r="W29">
        <v>0.999999324985267</v>
      </c>
      <c r="X29" s="1">
        <v>6.7501473254366097E-7</v>
      </c>
    </row>
    <row r="30" spans="1:24">
      <c r="A30" t="s">
        <v>57</v>
      </c>
      <c r="B30" t="s">
        <v>53</v>
      </c>
      <c r="C30" t="s">
        <v>25</v>
      </c>
      <c r="D30">
        <v>2</v>
      </c>
      <c r="E30" t="s">
        <v>103</v>
      </c>
      <c r="F30">
        <v>142</v>
      </c>
      <c r="G30">
        <v>2.3725E-2</v>
      </c>
      <c r="H30">
        <v>188.77982499999999</v>
      </c>
      <c r="I30" t="s">
        <v>28</v>
      </c>
      <c r="J30">
        <v>7.5208250000000003</v>
      </c>
      <c r="K30">
        <v>160.381</v>
      </c>
      <c r="L30">
        <v>1.1000000000000001</v>
      </c>
      <c r="M30">
        <v>90</v>
      </c>
      <c r="N30">
        <v>4.6990569960884798E-2</v>
      </c>
      <c r="O30">
        <v>1.3288874337238801</v>
      </c>
      <c r="P30">
        <v>3.5112999999999999</v>
      </c>
      <c r="Q30">
        <v>2.5261770033486501E-2</v>
      </c>
      <c r="R30">
        <v>103</v>
      </c>
      <c r="S30">
        <v>0.115381634992842</v>
      </c>
      <c r="T30">
        <v>1.73048764266612</v>
      </c>
      <c r="U30">
        <v>1.36182172645023E-2</v>
      </c>
      <c r="V30">
        <v>0.98638178273549804</v>
      </c>
      <c r="W30">
        <v>0.98638178273549804</v>
      </c>
      <c r="X30">
        <v>1.36182172645023E-2</v>
      </c>
    </row>
    <row r="31" spans="1:24">
      <c r="A31" t="s">
        <v>58</v>
      </c>
      <c r="B31" t="s">
        <v>53</v>
      </c>
      <c r="C31" t="s">
        <v>25</v>
      </c>
      <c r="D31">
        <v>2</v>
      </c>
      <c r="E31" t="s">
        <v>103</v>
      </c>
      <c r="F31">
        <v>173</v>
      </c>
      <c r="G31">
        <v>2.3725E-2</v>
      </c>
      <c r="H31">
        <v>96.798000000000002</v>
      </c>
      <c r="I31" t="s">
        <v>28</v>
      </c>
      <c r="J31">
        <v>4.6975499999999997</v>
      </c>
      <c r="K31">
        <v>69.632874999999999</v>
      </c>
      <c r="L31">
        <v>1.22</v>
      </c>
      <c r="M31">
        <v>107</v>
      </c>
      <c r="N31">
        <v>5.41247827731497E-2</v>
      </c>
      <c r="O31">
        <v>1.1709429153221</v>
      </c>
      <c r="P31">
        <v>2.5860249999999998</v>
      </c>
      <c r="Q31">
        <v>5.1167734733713097E-2</v>
      </c>
      <c r="R31">
        <v>122</v>
      </c>
      <c r="S31">
        <v>9.0399034693893807E-2</v>
      </c>
      <c r="T31">
        <v>1.57323366514926</v>
      </c>
      <c r="U31">
        <v>0.10762619151783</v>
      </c>
      <c r="V31">
        <v>0.89237380848216996</v>
      </c>
      <c r="W31">
        <v>0.89237380848216996</v>
      </c>
      <c r="X31">
        <v>0.10762619151783</v>
      </c>
    </row>
    <row r="32" spans="1:24">
      <c r="A32" t="s">
        <v>59</v>
      </c>
      <c r="B32" t="s">
        <v>53</v>
      </c>
      <c r="C32" t="s">
        <v>25</v>
      </c>
      <c r="D32">
        <v>2</v>
      </c>
      <c r="E32" t="s">
        <v>103</v>
      </c>
      <c r="F32">
        <v>120</v>
      </c>
      <c r="G32">
        <v>2.3725E-2</v>
      </c>
      <c r="H32">
        <v>58.031350000000003</v>
      </c>
      <c r="I32" t="s">
        <v>26</v>
      </c>
      <c r="J32">
        <v>7.1175000000000002E-2</v>
      </c>
      <c r="K32">
        <v>39.051349999999999</v>
      </c>
      <c r="L32">
        <v>0.81</v>
      </c>
      <c r="M32">
        <v>115</v>
      </c>
      <c r="N32">
        <v>4.9106106325577201E-2</v>
      </c>
      <c r="O32">
        <v>2.7393085761565898</v>
      </c>
      <c r="P32">
        <v>1.8268249999999999</v>
      </c>
      <c r="Q32">
        <v>7.2218681779361998E-2</v>
      </c>
      <c r="R32">
        <v>72</v>
      </c>
      <c r="S32">
        <v>0.107839851195611</v>
      </c>
      <c r="T32">
        <v>1.50196572752778</v>
      </c>
      <c r="U32">
        <v>0.574445904514991</v>
      </c>
      <c r="V32">
        <v>0.425554095485009</v>
      </c>
      <c r="W32">
        <v>0.425554095485009</v>
      </c>
      <c r="X32">
        <v>0.574445904514991</v>
      </c>
    </row>
    <row r="33" spans="1:24">
      <c r="A33" t="s">
        <v>60</v>
      </c>
      <c r="B33" t="s">
        <v>53</v>
      </c>
      <c r="C33" t="s">
        <v>25</v>
      </c>
      <c r="D33">
        <v>2</v>
      </c>
      <c r="E33" t="s">
        <v>103</v>
      </c>
      <c r="F33">
        <v>14</v>
      </c>
      <c r="G33">
        <v>2.3725E-2</v>
      </c>
      <c r="H33">
        <v>2.5623</v>
      </c>
      <c r="I33" t="s">
        <v>26</v>
      </c>
      <c r="J33">
        <v>4.7449999999999999E-2</v>
      </c>
      <c r="K33">
        <v>1.0201750000000001</v>
      </c>
      <c r="L33">
        <v>0.24</v>
      </c>
      <c r="M33">
        <v>12</v>
      </c>
      <c r="N33">
        <v>0.17431531136369799</v>
      </c>
      <c r="O33">
        <v>1.3324384599156101</v>
      </c>
      <c r="P33">
        <v>2.3725E-2</v>
      </c>
      <c r="Q33">
        <v>1.69081615091742</v>
      </c>
      <c r="R33">
        <v>14</v>
      </c>
      <c r="S33">
        <v>0.157728571428571</v>
      </c>
      <c r="T33">
        <v>2.0334237554869499</v>
      </c>
      <c r="U33">
        <v>0.53077771956174102</v>
      </c>
      <c r="V33">
        <v>0.46922228043825898</v>
      </c>
      <c r="W33">
        <v>0.46922228043825898</v>
      </c>
      <c r="X33">
        <v>0.53077771956174102</v>
      </c>
    </row>
    <row r="34" spans="1:24">
      <c r="A34" t="s">
        <v>61</v>
      </c>
      <c r="B34" t="s">
        <v>53</v>
      </c>
      <c r="C34" t="s">
        <v>25</v>
      </c>
      <c r="D34">
        <v>3</v>
      </c>
      <c r="E34" t="s">
        <v>103</v>
      </c>
      <c r="F34">
        <v>126</v>
      </c>
      <c r="G34">
        <v>2.3725E-2</v>
      </c>
      <c r="H34">
        <v>212.52855</v>
      </c>
      <c r="I34" t="s">
        <v>26</v>
      </c>
      <c r="J34">
        <v>0.49822499999999997</v>
      </c>
      <c r="K34">
        <v>120.499275</v>
      </c>
      <c r="L34">
        <v>0.92</v>
      </c>
      <c r="M34">
        <v>109</v>
      </c>
      <c r="N34">
        <v>3.6708334750171198E-2</v>
      </c>
      <c r="O34">
        <v>2.3835589180946801</v>
      </c>
      <c r="P34">
        <v>6.2396750000000001</v>
      </c>
      <c r="Q34">
        <v>2.2766869742897201E-2</v>
      </c>
      <c r="R34">
        <v>67</v>
      </c>
      <c r="S34">
        <v>9.0471786859714395E-2</v>
      </c>
      <c r="T34">
        <v>1.53225530961891</v>
      </c>
      <c r="U34">
        <v>0.92220627141726097</v>
      </c>
      <c r="V34">
        <v>7.77937285827391E-2</v>
      </c>
      <c r="W34">
        <v>7.77937285827391E-2</v>
      </c>
      <c r="X34">
        <v>0.92220627141726097</v>
      </c>
    </row>
    <row r="35" spans="1:24">
      <c r="A35" t="s">
        <v>62</v>
      </c>
      <c r="B35" t="s">
        <v>53</v>
      </c>
      <c r="C35" t="s">
        <v>25</v>
      </c>
      <c r="D35">
        <v>3</v>
      </c>
      <c r="E35" t="s">
        <v>103</v>
      </c>
      <c r="F35">
        <v>75</v>
      </c>
      <c r="G35">
        <v>2.3725E-2</v>
      </c>
      <c r="H35">
        <v>79.265225000000001</v>
      </c>
      <c r="I35" t="s">
        <v>26</v>
      </c>
      <c r="J35">
        <v>1.4235</v>
      </c>
      <c r="K35">
        <v>26.239850000000001</v>
      </c>
      <c r="L35">
        <v>1.24</v>
      </c>
      <c r="M35">
        <v>54</v>
      </c>
      <c r="N35">
        <v>9.6040773156536405E-2</v>
      </c>
      <c r="O35">
        <v>1.2656038765850399</v>
      </c>
      <c r="P35">
        <v>0.11862499999999999</v>
      </c>
      <c r="Q35">
        <v>0.130989210775076</v>
      </c>
      <c r="R35">
        <v>68</v>
      </c>
      <c r="S35">
        <v>0.194261481225358</v>
      </c>
      <c r="T35">
        <v>2.8249064713021101</v>
      </c>
      <c r="U35">
        <v>0.99999999971799303</v>
      </c>
      <c r="V35" s="1">
        <v>2.8200716632900697E-10</v>
      </c>
      <c r="W35" s="1">
        <v>2.8200716632900697E-10</v>
      </c>
      <c r="X35">
        <v>0.99999999971799303</v>
      </c>
    </row>
    <row r="36" spans="1:24">
      <c r="A36" t="s">
        <v>63</v>
      </c>
      <c r="B36" t="s">
        <v>53</v>
      </c>
      <c r="C36" t="s">
        <v>25</v>
      </c>
      <c r="D36">
        <v>3</v>
      </c>
      <c r="E36" t="s">
        <v>103</v>
      </c>
      <c r="F36">
        <v>84</v>
      </c>
      <c r="G36">
        <v>2.3725E-2</v>
      </c>
      <c r="H36">
        <v>45.552</v>
      </c>
      <c r="I36" t="s">
        <v>26</v>
      </c>
      <c r="J36">
        <v>0.54567500000000002</v>
      </c>
      <c r="K36">
        <v>41.779724999999999</v>
      </c>
      <c r="L36">
        <v>0.75</v>
      </c>
      <c r="M36">
        <v>62</v>
      </c>
      <c r="N36">
        <v>6.3995871091661299E-2</v>
      </c>
      <c r="O36">
        <v>1.88403151994968</v>
      </c>
      <c r="P36">
        <v>0.92527499999999996</v>
      </c>
      <c r="Q36">
        <v>7.3714829606264895E-2</v>
      </c>
      <c r="R36">
        <v>58</v>
      </c>
      <c r="S36">
        <v>0.11669981265285601</v>
      </c>
      <c r="T36">
        <v>1.6922366216770499</v>
      </c>
      <c r="U36" s="1">
        <v>1.5453742387042001E-5</v>
      </c>
      <c r="V36">
        <v>0.99998454625761302</v>
      </c>
      <c r="W36">
        <v>0.99998454625761302</v>
      </c>
      <c r="X36" s="1">
        <v>1.5453742387042001E-5</v>
      </c>
    </row>
    <row r="37" spans="1:24">
      <c r="A37" t="s">
        <v>64</v>
      </c>
      <c r="B37" t="s">
        <v>53</v>
      </c>
      <c r="C37" t="s">
        <v>25</v>
      </c>
      <c r="D37">
        <v>3</v>
      </c>
      <c r="E37" t="s">
        <v>103</v>
      </c>
      <c r="F37">
        <v>98</v>
      </c>
      <c r="G37">
        <v>2.3725E-2</v>
      </c>
      <c r="H37">
        <v>117.05915</v>
      </c>
      <c r="I37" t="s">
        <v>28</v>
      </c>
      <c r="J37">
        <v>0.45077499999999998</v>
      </c>
      <c r="K37">
        <v>64.816699999999997</v>
      </c>
      <c r="L37">
        <v>1.01</v>
      </c>
      <c r="M37">
        <v>72</v>
      </c>
      <c r="N37">
        <v>5.2091622114178199E-2</v>
      </c>
      <c r="O37">
        <v>2.15772709405667</v>
      </c>
      <c r="P37">
        <v>4.3179499999999997</v>
      </c>
      <c r="Q37">
        <v>4.3763261179872101E-2</v>
      </c>
      <c r="R37">
        <v>39</v>
      </c>
      <c r="S37">
        <v>7.0161322635840601E-2</v>
      </c>
      <c r="T37">
        <v>1.43312775716864</v>
      </c>
      <c r="U37">
        <v>0.94481870971740001</v>
      </c>
      <c r="V37">
        <v>5.5181290282600097E-2</v>
      </c>
      <c r="W37">
        <v>5.5181290282600097E-2</v>
      </c>
      <c r="X37">
        <v>0.94481870971740001</v>
      </c>
    </row>
    <row r="38" spans="1:24">
      <c r="A38" t="s">
        <v>65</v>
      </c>
      <c r="B38" t="s">
        <v>53</v>
      </c>
      <c r="C38" t="s">
        <v>40</v>
      </c>
      <c r="D38">
        <v>1</v>
      </c>
      <c r="E38" t="s">
        <v>103</v>
      </c>
      <c r="F38">
        <v>128</v>
      </c>
      <c r="G38">
        <v>2.3725E-2</v>
      </c>
      <c r="H38">
        <v>257.13155</v>
      </c>
      <c r="I38" t="s">
        <v>26</v>
      </c>
      <c r="J38">
        <v>0.688025</v>
      </c>
      <c r="K38">
        <v>187.02417500000001</v>
      </c>
      <c r="L38">
        <v>0.89</v>
      </c>
      <c r="M38">
        <v>107</v>
      </c>
      <c r="N38">
        <v>5.16709966035101E-2</v>
      </c>
      <c r="O38">
        <v>2.4342935286639298</v>
      </c>
      <c r="P38">
        <v>9.7746999999999993</v>
      </c>
      <c r="Q38">
        <v>1.55521702891153E-2</v>
      </c>
      <c r="R38">
        <v>67</v>
      </c>
      <c r="S38">
        <v>8.1159275363032093E-2</v>
      </c>
      <c r="T38">
        <v>1.42005193064324</v>
      </c>
      <c r="U38">
        <v>0.116571425019522</v>
      </c>
      <c r="V38">
        <v>0.883428574980478</v>
      </c>
      <c r="W38">
        <v>0.883428574980478</v>
      </c>
      <c r="X38">
        <v>0.116571425019522</v>
      </c>
    </row>
    <row r="39" spans="1:24">
      <c r="A39" t="s">
        <v>66</v>
      </c>
      <c r="B39" t="s">
        <v>53</v>
      </c>
      <c r="C39" t="s">
        <v>40</v>
      </c>
      <c r="D39">
        <v>1</v>
      </c>
      <c r="E39" t="s">
        <v>103</v>
      </c>
      <c r="F39">
        <v>120</v>
      </c>
      <c r="G39">
        <v>2.3725E-2</v>
      </c>
      <c r="H39">
        <v>289.46872500000001</v>
      </c>
      <c r="I39" t="s">
        <v>26</v>
      </c>
      <c r="J39">
        <v>1.8268249999999999</v>
      </c>
      <c r="K39">
        <v>89.063649999999996</v>
      </c>
      <c r="L39">
        <v>0.92</v>
      </c>
      <c r="M39">
        <v>87</v>
      </c>
      <c r="N39">
        <v>4.0237286908318098E-2</v>
      </c>
      <c r="O39">
        <v>1.6880035431128499</v>
      </c>
      <c r="P39">
        <v>14.685775</v>
      </c>
      <c r="Q39">
        <v>2.3029503449361399E-2</v>
      </c>
      <c r="R39">
        <v>49</v>
      </c>
      <c r="S39">
        <v>8.6762670902286607E-2</v>
      </c>
      <c r="T39">
        <v>1.2947047781041301</v>
      </c>
      <c r="U39">
        <v>0.99468897026238001</v>
      </c>
      <c r="V39">
        <v>5.3110297376198802E-3</v>
      </c>
      <c r="W39">
        <v>5.3110297376198802E-3</v>
      </c>
      <c r="X39">
        <v>0.99468897026238001</v>
      </c>
    </row>
    <row r="40" spans="1:24">
      <c r="A40" t="s">
        <v>67</v>
      </c>
      <c r="B40" t="s">
        <v>53</v>
      </c>
      <c r="C40" t="s">
        <v>40</v>
      </c>
      <c r="D40">
        <v>1</v>
      </c>
      <c r="E40" t="s">
        <v>103</v>
      </c>
      <c r="F40">
        <v>124</v>
      </c>
      <c r="G40">
        <v>2.3725E-2</v>
      </c>
      <c r="H40">
        <v>66.335099999999997</v>
      </c>
      <c r="I40" t="s">
        <v>26</v>
      </c>
      <c r="J40">
        <v>0.71174999999999999</v>
      </c>
      <c r="K40">
        <v>50.083475</v>
      </c>
      <c r="L40">
        <v>0.91</v>
      </c>
      <c r="M40">
        <v>99</v>
      </c>
      <c r="N40">
        <v>4.4714957313244902E-2</v>
      </c>
      <c r="O40">
        <v>1.84736697858799</v>
      </c>
      <c r="P40">
        <v>2.1827000000000001</v>
      </c>
      <c r="Q40">
        <v>6.6275676992232996E-2</v>
      </c>
      <c r="R40">
        <v>78</v>
      </c>
      <c r="S40">
        <v>0.106960930594224</v>
      </c>
      <c r="T40">
        <v>1.48274933972809</v>
      </c>
      <c r="U40">
        <v>3.7936811446805702E-3</v>
      </c>
      <c r="V40">
        <v>0.99620631885531896</v>
      </c>
      <c r="W40">
        <v>0.99620631885531896</v>
      </c>
      <c r="X40">
        <v>3.7936811446805702E-3</v>
      </c>
    </row>
    <row r="41" spans="1:24">
      <c r="A41" t="s">
        <v>68</v>
      </c>
      <c r="B41" t="s">
        <v>53</v>
      </c>
      <c r="C41" t="s">
        <v>40</v>
      </c>
      <c r="D41">
        <v>1</v>
      </c>
      <c r="E41" t="s">
        <v>103</v>
      </c>
      <c r="F41">
        <v>57</v>
      </c>
      <c r="G41">
        <v>2.3725E-2</v>
      </c>
      <c r="H41">
        <v>17.793749999999999</v>
      </c>
      <c r="I41" t="s">
        <v>26</v>
      </c>
      <c r="J41">
        <v>4.7449999999999999E-2</v>
      </c>
      <c r="K41">
        <v>17.793749999999999</v>
      </c>
      <c r="L41">
        <v>0.78</v>
      </c>
      <c r="M41">
        <v>56</v>
      </c>
      <c r="N41">
        <v>6.6634568428034294E-2</v>
      </c>
      <c r="O41">
        <v>2.5740312677277202</v>
      </c>
      <c r="P41">
        <v>0.166075</v>
      </c>
      <c r="Q41">
        <v>0.206899819314388</v>
      </c>
      <c r="R41">
        <v>50</v>
      </c>
      <c r="S41">
        <v>0.122882405108177</v>
      </c>
      <c r="T41">
        <v>2.0299632233774401</v>
      </c>
      <c r="U41" s="1">
        <v>2.2816809813527399E-7</v>
      </c>
      <c r="V41">
        <v>0.99999977183190203</v>
      </c>
      <c r="W41">
        <v>0.99999977183190203</v>
      </c>
      <c r="X41" s="1">
        <v>2.2816809813527399E-7</v>
      </c>
    </row>
    <row r="42" spans="1:24">
      <c r="A42" t="s">
        <v>69</v>
      </c>
      <c r="B42" t="s">
        <v>53</v>
      </c>
      <c r="C42" t="s">
        <v>40</v>
      </c>
      <c r="D42">
        <v>2</v>
      </c>
      <c r="E42" t="s">
        <v>103</v>
      </c>
      <c r="F42">
        <v>183</v>
      </c>
      <c r="G42">
        <v>2.3725E-2</v>
      </c>
      <c r="H42">
        <v>69.087199999999996</v>
      </c>
      <c r="I42" t="s">
        <v>26</v>
      </c>
      <c r="J42">
        <v>10.083125000000001</v>
      </c>
      <c r="K42">
        <v>43.464199999999998</v>
      </c>
      <c r="L42">
        <v>0.42</v>
      </c>
      <c r="M42">
        <v>119</v>
      </c>
      <c r="N42">
        <v>5.1994494833465098E-2</v>
      </c>
      <c r="O42">
        <v>0.63453653928151998</v>
      </c>
      <c r="P42">
        <v>2.3725E-2</v>
      </c>
      <c r="Q42">
        <v>4.4236227449434902E-2</v>
      </c>
      <c r="R42">
        <v>183</v>
      </c>
      <c r="S42">
        <v>0.12975355191256799</v>
      </c>
      <c r="T42">
        <v>3.4641913706410001</v>
      </c>
      <c r="U42" s="1">
        <v>1.0851552602525E-6</v>
      </c>
      <c r="V42">
        <v>0.99999891484474002</v>
      </c>
      <c r="W42">
        <v>0.99999891484474002</v>
      </c>
      <c r="X42" s="1">
        <v>1.0851552602525E-6</v>
      </c>
    </row>
    <row r="43" spans="1:24">
      <c r="A43" t="s">
        <v>70</v>
      </c>
      <c r="B43" t="s">
        <v>53</v>
      </c>
      <c r="C43" t="s">
        <v>40</v>
      </c>
      <c r="D43">
        <v>2</v>
      </c>
      <c r="E43" t="s">
        <v>103</v>
      </c>
      <c r="F43">
        <v>143</v>
      </c>
      <c r="G43">
        <v>2.3725E-2</v>
      </c>
      <c r="H43">
        <v>121.3771</v>
      </c>
      <c r="I43" t="s">
        <v>26</v>
      </c>
      <c r="J43">
        <v>7.1175000000000002E-2</v>
      </c>
      <c r="K43">
        <v>52.195</v>
      </c>
      <c r="L43">
        <v>0.69</v>
      </c>
      <c r="M43">
        <v>128</v>
      </c>
      <c r="N43">
        <v>2.9317116027201499E-2</v>
      </c>
      <c r="O43">
        <v>2.86530142610254</v>
      </c>
      <c r="P43">
        <v>3.0367999999999999</v>
      </c>
      <c r="Q43">
        <v>4.6044512247816E-2</v>
      </c>
      <c r="R43">
        <v>95</v>
      </c>
      <c r="S43">
        <v>7.0103236977930194E-2</v>
      </c>
      <c r="T43">
        <v>1.6017205661587499</v>
      </c>
      <c r="U43">
        <v>0.99997390926046403</v>
      </c>
      <c r="V43" s="1">
        <v>2.6090739536243299E-5</v>
      </c>
      <c r="W43" s="1">
        <v>2.6090739536243299E-5</v>
      </c>
      <c r="X43">
        <v>0.99997390926046403</v>
      </c>
    </row>
    <row r="44" spans="1:24">
      <c r="A44" t="s">
        <v>71</v>
      </c>
      <c r="B44" t="s">
        <v>53</v>
      </c>
      <c r="C44" t="s">
        <v>40</v>
      </c>
      <c r="D44">
        <v>2</v>
      </c>
      <c r="E44" t="s">
        <v>103</v>
      </c>
      <c r="F44">
        <v>113</v>
      </c>
      <c r="G44">
        <v>2.3725E-2</v>
      </c>
      <c r="H44">
        <v>93.286699999999996</v>
      </c>
      <c r="I44" t="s">
        <v>26</v>
      </c>
      <c r="J44">
        <v>2.51485</v>
      </c>
      <c r="K44">
        <v>50.439349999999997</v>
      </c>
      <c r="L44">
        <v>0.93</v>
      </c>
      <c r="M44">
        <v>58</v>
      </c>
      <c r="N44">
        <v>4.8296475847752998E-2</v>
      </c>
      <c r="O44">
        <v>1.30225739492251</v>
      </c>
      <c r="P44">
        <v>1.28115</v>
      </c>
      <c r="Q44">
        <v>5.71281670427604E-2</v>
      </c>
      <c r="R44">
        <v>73</v>
      </c>
      <c r="S44">
        <v>0.15972715052936801</v>
      </c>
      <c r="T44">
        <v>1.86221974933713</v>
      </c>
      <c r="U44">
        <v>1.1881610217965299E-3</v>
      </c>
      <c r="V44">
        <v>0.99881183897820303</v>
      </c>
      <c r="W44">
        <v>0.99881183897820303</v>
      </c>
      <c r="X44">
        <v>1.1881610217965299E-3</v>
      </c>
    </row>
    <row r="45" spans="1:24">
      <c r="A45" t="s">
        <v>72</v>
      </c>
      <c r="B45" t="s">
        <v>53</v>
      </c>
      <c r="C45" t="s">
        <v>40</v>
      </c>
      <c r="D45">
        <v>2</v>
      </c>
      <c r="E45" t="s">
        <v>103</v>
      </c>
      <c r="F45">
        <v>150</v>
      </c>
      <c r="G45">
        <v>2.3725E-2</v>
      </c>
      <c r="H45">
        <v>69.846400000000003</v>
      </c>
      <c r="I45" t="s">
        <v>28</v>
      </c>
      <c r="J45">
        <v>6.3820249999999996</v>
      </c>
      <c r="K45">
        <v>57.65175</v>
      </c>
      <c r="L45">
        <v>1.39</v>
      </c>
      <c r="M45">
        <v>81</v>
      </c>
      <c r="N45">
        <v>5.2689388406519697E-2</v>
      </c>
      <c r="O45">
        <v>0.95585399359590395</v>
      </c>
      <c r="P45">
        <v>1.09135</v>
      </c>
      <c r="Q45">
        <v>6.8811476042590705E-2</v>
      </c>
      <c r="R45">
        <v>119</v>
      </c>
      <c r="S45">
        <v>6.4498585279264803E-2</v>
      </c>
      <c r="T45">
        <v>1.80617997398389</v>
      </c>
      <c r="U45">
        <v>0.99991378798105301</v>
      </c>
      <c r="V45" s="1">
        <v>8.6212018947452704E-5</v>
      </c>
      <c r="W45" s="1">
        <v>8.6212018947452704E-5</v>
      </c>
      <c r="X45">
        <v>0.99991378798105301</v>
      </c>
    </row>
    <row r="46" spans="1:24">
      <c r="A46" t="s">
        <v>73</v>
      </c>
      <c r="B46" t="s">
        <v>53</v>
      </c>
      <c r="C46" t="s">
        <v>40</v>
      </c>
      <c r="D46">
        <v>3</v>
      </c>
      <c r="E46" t="s">
        <v>103</v>
      </c>
      <c r="F46">
        <v>140</v>
      </c>
      <c r="G46">
        <v>2.3725E-2</v>
      </c>
      <c r="H46">
        <v>123.91567499999999</v>
      </c>
      <c r="I46" t="s">
        <v>26</v>
      </c>
      <c r="J46">
        <v>0.33215</v>
      </c>
      <c r="K46">
        <v>51.910299999999999</v>
      </c>
      <c r="L46">
        <v>0.82</v>
      </c>
      <c r="M46">
        <v>123</v>
      </c>
      <c r="N46">
        <v>4.2199833880900303E-2</v>
      </c>
      <c r="O46">
        <v>2.1939192819831601</v>
      </c>
      <c r="P46">
        <v>2.9656250000000002</v>
      </c>
      <c r="Q46">
        <v>4.2431895539314701E-2</v>
      </c>
      <c r="R46">
        <v>92</v>
      </c>
      <c r="S46">
        <v>0.101240792033872</v>
      </c>
      <c r="T46">
        <v>1.62101001282894</v>
      </c>
      <c r="U46">
        <v>0.99581581817034304</v>
      </c>
      <c r="V46">
        <v>4.1841818296569902E-3</v>
      </c>
      <c r="W46">
        <v>4.1841818296569902E-3</v>
      </c>
      <c r="X46">
        <v>0.99581581817034304</v>
      </c>
    </row>
    <row r="47" spans="1:24">
      <c r="A47" t="s">
        <v>74</v>
      </c>
      <c r="B47" t="s">
        <v>53</v>
      </c>
      <c r="C47" t="s">
        <v>40</v>
      </c>
      <c r="D47">
        <v>3</v>
      </c>
      <c r="E47" t="s">
        <v>103</v>
      </c>
      <c r="F47">
        <v>112</v>
      </c>
      <c r="G47">
        <v>2.3725E-2</v>
      </c>
      <c r="H47">
        <v>66.311374999999998</v>
      </c>
      <c r="I47" t="s">
        <v>26</v>
      </c>
      <c r="J47">
        <v>4.7449999999999999E-2</v>
      </c>
      <c r="K47">
        <v>23.416575000000002</v>
      </c>
      <c r="L47">
        <v>0.68</v>
      </c>
      <c r="M47">
        <v>90</v>
      </c>
      <c r="N47">
        <v>5.8162327572836903E-2</v>
      </c>
      <c r="O47">
        <v>2.6932871570056598</v>
      </c>
      <c r="P47">
        <v>0.87782499999999997</v>
      </c>
      <c r="Q47">
        <v>6.9537454238767296E-2</v>
      </c>
      <c r="R47">
        <v>84</v>
      </c>
      <c r="S47">
        <v>0.13818195603883601</v>
      </c>
      <c r="T47">
        <v>1.87818008815545</v>
      </c>
      <c r="U47">
        <v>1.10812221901556E-2</v>
      </c>
      <c r="V47">
        <v>0.98891877780984405</v>
      </c>
      <c r="W47">
        <v>0.98891877780984405</v>
      </c>
      <c r="X47">
        <v>1.10812221901556E-2</v>
      </c>
    </row>
    <row r="48" spans="1:24">
      <c r="A48" t="s">
        <v>75</v>
      </c>
      <c r="B48" t="s">
        <v>53</v>
      </c>
      <c r="C48" t="s">
        <v>40</v>
      </c>
      <c r="D48">
        <v>3</v>
      </c>
      <c r="E48" t="s">
        <v>103</v>
      </c>
      <c r="F48">
        <v>125</v>
      </c>
      <c r="G48">
        <v>2.3725E-2</v>
      </c>
      <c r="H48">
        <v>124.722325</v>
      </c>
      <c r="I48" t="s">
        <v>28</v>
      </c>
      <c r="J48">
        <v>0.73547499999999999</v>
      </c>
      <c r="K48">
        <v>57.912725000000002</v>
      </c>
      <c r="L48">
        <v>1.04</v>
      </c>
      <c r="M48">
        <v>88</v>
      </c>
      <c r="N48">
        <v>4.6194291734479503E-2</v>
      </c>
      <c r="O48">
        <v>1.8962060855829199</v>
      </c>
      <c r="P48">
        <v>8.8019750000000005</v>
      </c>
      <c r="Q48">
        <v>3.1698866962743502E-2</v>
      </c>
      <c r="R48">
        <v>45</v>
      </c>
      <c r="S48">
        <v>0.104881349270493</v>
      </c>
      <c r="T48">
        <v>1.15136406740338</v>
      </c>
      <c r="U48">
        <v>5.1559629145236704E-3</v>
      </c>
      <c r="V48">
        <v>0.99484403708547597</v>
      </c>
      <c r="W48">
        <v>0.99484403708547597</v>
      </c>
      <c r="X48">
        <v>5.1559629145236704E-3</v>
      </c>
    </row>
    <row r="49" spans="1:24">
      <c r="A49" t="s">
        <v>76</v>
      </c>
      <c r="B49" t="s">
        <v>53</v>
      </c>
      <c r="C49" t="s">
        <v>40</v>
      </c>
      <c r="D49">
        <v>3</v>
      </c>
      <c r="E49" t="s">
        <v>103</v>
      </c>
      <c r="F49">
        <v>103</v>
      </c>
      <c r="G49">
        <v>2.3725E-2</v>
      </c>
      <c r="H49">
        <v>53.191450000000003</v>
      </c>
      <c r="I49" t="s">
        <v>28</v>
      </c>
      <c r="J49">
        <v>0.28470000000000001</v>
      </c>
      <c r="K49">
        <v>53.191450000000003</v>
      </c>
      <c r="L49">
        <v>1.0900000000000001</v>
      </c>
      <c r="M49">
        <v>87</v>
      </c>
      <c r="N49">
        <v>5.73176927270884E-2</v>
      </c>
      <c r="O49">
        <v>2.2714543622113301</v>
      </c>
      <c r="P49">
        <v>2.6572</v>
      </c>
      <c r="Q49">
        <v>7.4678487481950204E-2</v>
      </c>
      <c r="R49">
        <v>41</v>
      </c>
      <c r="S49">
        <v>0.10641617196568399</v>
      </c>
      <c r="T49">
        <v>1.30141758558877</v>
      </c>
      <c r="U49">
        <v>0.17604779456948699</v>
      </c>
      <c r="V49">
        <v>0.82395220543051295</v>
      </c>
      <c r="W49">
        <v>0.82395220543051295</v>
      </c>
      <c r="X49">
        <v>0.17604779456948699</v>
      </c>
    </row>
    <row r="50" spans="1:24">
      <c r="A50" t="s">
        <v>77</v>
      </c>
      <c r="B50" t="s">
        <v>78</v>
      </c>
      <c r="C50" t="s">
        <v>25</v>
      </c>
      <c r="D50">
        <v>1</v>
      </c>
      <c r="E50" t="s">
        <v>103</v>
      </c>
      <c r="F50">
        <v>218</v>
      </c>
      <c r="G50">
        <v>4.7449999999999999E-2</v>
      </c>
      <c r="H50">
        <v>229.25467499999999</v>
      </c>
      <c r="I50" t="s">
        <v>26</v>
      </c>
      <c r="J50">
        <v>0.85409999999999997</v>
      </c>
      <c r="K50">
        <v>61.139324999999999</v>
      </c>
      <c r="L50">
        <v>0.53</v>
      </c>
      <c r="M50">
        <v>175</v>
      </c>
      <c r="N50">
        <v>4.8805757212254601E-2</v>
      </c>
      <c r="O50">
        <v>1.85481191778362</v>
      </c>
      <c r="P50">
        <v>2.70465</v>
      </c>
      <c r="Q50">
        <v>2.7091475933378299E-2</v>
      </c>
      <c r="R50">
        <v>190</v>
      </c>
      <c r="S50">
        <v>3.6694744491038697E-2</v>
      </c>
      <c r="T50">
        <v>1.9282071282028801</v>
      </c>
      <c r="U50">
        <v>1</v>
      </c>
      <c r="V50" s="1">
        <v>1.4675004550997899E-20</v>
      </c>
      <c r="W50" s="1">
        <v>1.4675004550997899E-20</v>
      </c>
      <c r="X50">
        <v>1</v>
      </c>
    </row>
    <row r="51" spans="1:24">
      <c r="A51" t="s">
        <v>79</v>
      </c>
      <c r="B51" t="s">
        <v>78</v>
      </c>
      <c r="C51" t="s">
        <v>25</v>
      </c>
      <c r="D51">
        <v>1</v>
      </c>
      <c r="E51" t="s">
        <v>103</v>
      </c>
      <c r="F51">
        <v>177</v>
      </c>
      <c r="G51">
        <v>2.3725E-2</v>
      </c>
      <c r="H51">
        <v>270.34637500000002</v>
      </c>
      <c r="I51" t="s">
        <v>26</v>
      </c>
      <c r="J51">
        <v>1.2337</v>
      </c>
      <c r="K51">
        <v>134.71055000000001</v>
      </c>
      <c r="L51">
        <v>0.88</v>
      </c>
      <c r="M51">
        <v>154</v>
      </c>
      <c r="N51">
        <v>4.3924064019070799E-2</v>
      </c>
      <c r="O51">
        <v>2.0381920445550401</v>
      </c>
      <c r="P51">
        <v>6.2871249999999996</v>
      </c>
      <c r="Q51">
        <v>2.2251485989433099E-2</v>
      </c>
      <c r="R51">
        <v>113</v>
      </c>
      <c r="S51">
        <v>6.0423558403278503E-2</v>
      </c>
      <c r="T51">
        <v>1.63346845557959</v>
      </c>
      <c r="U51">
        <v>0.99999999535056605</v>
      </c>
      <c r="V51" s="1">
        <v>4.64943416488807E-9</v>
      </c>
      <c r="W51" s="1">
        <v>4.64943416488807E-9</v>
      </c>
      <c r="X51">
        <v>0.99999999535056605</v>
      </c>
    </row>
    <row r="52" spans="1:24">
      <c r="A52" t="s">
        <v>80</v>
      </c>
      <c r="B52" t="s">
        <v>78</v>
      </c>
      <c r="C52" t="s">
        <v>25</v>
      </c>
      <c r="D52">
        <v>1</v>
      </c>
      <c r="E52" t="s">
        <v>103</v>
      </c>
      <c r="F52">
        <v>174</v>
      </c>
      <c r="G52">
        <v>2.3725E-2</v>
      </c>
      <c r="H52">
        <v>250.46482499999999</v>
      </c>
      <c r="I52" t="s">
        <v>26</v>
      </c>
      <c r="J52">
        <v>2.3725E-2</v>
      </c>
      <c r="K52">
        <v>62.800075</v>
      </c>
      <c r="L52">
        <v>0.61</v>
      </c>
      <c r="M52">
        <v>157</v>
      </c>
      <c r="N52">
        <v>3.0230457088210701E-2</v>
      </c>
      <c r="O52">
        <v>3.4227539413013499</v>
      </c>
      <c r="P52">
        <v>2.8707250000000002</v>
      </c>
      <c r="Q52">
        <v>2.8637702351319998E-2</v>
      </c>
      <c r="R52">
        <v>130</v>
      </c>
      <c r="S52">
        <v>5.40951991493583E-2</v>
      </c>
      <c r="T52">
        <v>1.9407551512384</v>
      </c>
      <c r="U52">
        <v>0.99999999999731704</v>
      </c>
      <c r="V52" s="1">
        <v>2.68329256570438E-12</v>
      </c>
      <c r="W52" s="1">
        <v>2.68329256570438E-12</v>
      </c>
      <c r="X52">
        <v>0.99999999999731704</v>
      </c>
    </row>
    <row r="53" spans="1:24">
      <c r="A53" t="s">
        <v>81</v>
      </c>
      <c r="B53" t="s">
        <v>78</v>
      </c>
      <c r="C53" t="s">
        <v>25</v>
      </c>
      <c r="D53">
        <v>1</v>
      </c>
      <c r="E53" t="s">
        <v>103</v>
      </c>
      <c r="F53">
        <v>181</v>
      </c>
      <c r="G53">
        <v>4.7449999999999999E-2</v>
      </c>
      <c r="H53">
        <v>185.31597500000001</v>
      </c>
      <c r="I53" t="s">
        <v>26</v>
      </c>
      <c r="J53">
        <v>1.6607499999999999</v>
      </c>
      <c r="K53">
        <v>95.018625</v>
      </c>
      <c r="L53">
        <v>0.68</v>
      </c>
      <c r="M53">
        <v>151</v>
      </c>
      <c r="N53">
        <v>4.9802310605413201E-2</v>
      </c>
      <c r="O53">
        <v>1.757504480406</v>
      </c>
      <c r="P53">
        <v>0.80664999999999998</v>
      </c>
      <c r="Q53">
        <v>2.5326568888189599E-2</v>
      </c>
      <c r="R53">
        <v>171</v>
      </c>
      <c r="S53">
        <v>9.4187617277287194E-2</v>
      </c>
      <c r="T53">
        <v>2.3612277207634098</v>
      </c>
      <c r="U53">
        <v>0.99999539163878504</v>
      </c>
      <c r="V53" s="1">
        <v>4.60836121464215E-6</v>
      </c>
      <c r="W53" s="1">
        <v>4.60836121464215E-6</v>
      </c>
      <c r="X53">
        <v>0.99999539163878504</v>
      </c>
    </row>
    <row r="54" spans="1:24">
      <c r="A54" t="s">
        <v>82</v>
      </c>
      <c r="B54" t="s">
        <v>78</v>
      </c>
      <c r="C54" t="s">
        <v>25</v>
      </c>
      <c r="D54">
        <v>2</v>
      </c>
      <c r="E54" t="s">
        <v>103</v>
      </c>
      <c r="F54">
        <v>185</v>
      </c>
      <c r="G54">
        <v>2.3725E-2</v>
      </c>
      <c r="H54">
        <v>203.96382500000001</v>
      </c>
      <c r="I54" t="s">
        <v>26</v>
      </c>
      <c r="J54">
        <v>0.355875</v>
      </c>
      <c r="K54">
        <v>129.11144999999999</v>
      </c>
      <c r="L54">
        <v>0.88</v>
      </c>
      <c r="M54">
        <v>161</v>
      </c>
      <c r="N54">
        <v>4.8625327887809301E-2</v>
      </c>
      <c r="O54">
        <v>2.5596672783880599</v>
      </c>
      <c r="P54">
        <v>7.4021999999999997</v>
      </c>
      <c r="Q54">
        <v>2.4318576628412799E-2</v>
      </c>
      <c r="R54">
        <v>101</v>
      </c>
      <c r="S54">
        <v>8.0230433431098896E-2</v>
      </c>
      <c r="T54">
        <v>1.4401923327198101</v>
      </c>
      <c r="U54">
        <v>0.92053547419689397</v>
      </c>
      <c r="V54">
        <v>7.9464525803105507E-2</v>
      </c>
      <c r="W54">
        <v>7.9464525803105507E-2</v>
      </c>
      <c r="X54">
        <v>0.92053547419689397</v>
      </c>
    </row>
    <row r="55" spans="1:24">
      <c r="A55" t="s">
        <v>83</v>
      </c>
      <c r="B55" t="s">
        <v>78</v>
      </c>
      <c r="C55" t="s">
        <v>25</v>
      </c>
      <c r="D55">
        <v>2</v>
      </c>
      <c r="E55" t="s">
        <v>103</v>
      </c>
      <c r="F55">
        <v>164</v>
      </c>
      <c r="G55">
        <v>4.7449999999999999E-2</v>
      </c>
      <c r="H55">
        <v>158.69652500000001</v>
      </c>
      <c r="I55" t="s">
        <v>28</v>
      </c>
      <c r="J55">
        <v>21.898174999999998</v>
      </c>
      <c r="K55">
        <v>125.268</v>
      </c>
      <c r="L55">
        <v>1.23</v>
      </c>
      <c r="M55">
        <v>83</v>
      </c>
      <c r="N55">
        <v>5.2472074677867499E-2</v>
      </c>
      <c r="O55">
        <v>0.75743222150790002</v>
      </c>
      <c r="P55">
        <v>2.89445</v>
      </c>
      <c r="Q55">
        <v>2.34294781493758E-2</v>
      </c>
      <c r="R55">
        <v>126</v>
      </c>
      <c r="S55">
        <v>6.2754554733841006E-2</v>
      </c>
      <c r="T55">
        <v>1.73900136527789</v>
      </c>
      <c r="U55">
        <v>0.285214986367057</v>
      </c>
      <c r="V55">
        <v>0.714785013632943</v>
      </c>
      <c r="W55">
        <v>0.714785013632943</v>
      </c>
      <c r="X55">
        <v>0.285214986367057</v>
      </c>
    </row>
    <row r="56" spans="1:24">
      <c r="A56" t="s">
        <v>84</v>
      </c>
      <c r="B56" t="s">
        <v>78</v>
      </c>
      <c r="C56" t="s">
        <v>25</v>
      </c>
      <c r="D56">
        <v>2</v>
      </c>
      <c r="E56" t="s">
        <v>103</v>
      </c>
      <c r="F56">
        <v>162</v>
      </c>
      <c r="G56">
        <v>2.3725E-2</v>
      </c>
      <c r="H56">
        <v>128.8742</v>
      </c>
      <c r="I56" t="s">
        <v>26</v>
      </c>
      <c r="J56">
        <v>0.37959999999999999</v>
      </c>
      <c r="K56">
        <v>45.480825000000003</v>
      </c>
      <c r="L56">
        <v>0.66</v>
      </c>
      <c r="M56">
        <v>127</v>
      </c>
      <c r="N56">
        <v>5.0192743320908999E-2</v>
      </c>
      <c r="O56">
        <v>2.07850213022214</v>
      </c>
      <c r="P56">
        <v>3.772275</v>
      </c>
      <c r="Q56">
        <v>3.7658052558316897E-2</v>
      </c>
      <c r="R56">
        <v>110</v>
      </c>
      <c r="S56">
        <v>7.1838964904426206E-2</v>
      </c>
      <c r="T56">
        <v>1.5335626369519899</v>
      </c>
      <c r="U56">
        <v>0.99020500600293504</v>
      </c>
      <c r="V56">
        <v>9.7949939970652794E-3</v>
      </c>
      <c r="W56">
        <v>9.7949939970652794E-3</v>
      </c>
      <c r="X56">
        <v>0.99020500600293504</v>
      </c>
    </row>
    <row r="57" spans="1:24">
      <c r="A57" t="s">
        <v>85</v>
      </c>
      <c r="B57" t="s">
        <v>78</v>
      </c>
      <c r="C57" t="s">
        <v>25</v>
      </c>
      <c r="D57">
        <v>2</v>
      </c>
      <c r="E57" t="s">
        <v>103</v>
      </c>
      <c r="F57">
        <v>158</v>
      </c>
      <c r="G57">
        <v>2.3725E-2</v>
      </c>
      <c r="H57">
        <v>93.262974999999997</v>
      </c>
      <c r="I57" t="s">
        <v>26</v>
      </c>
      <c r="J57">
        <v>4.7449999999999999E-2</v>
      </c>
      <c r="K57">
        <v>93.262974999999997</v>
      </c>
      <c r="L57">
        <v>0.72</v>
      </c>
      <c r="M57">
        <v>150</v>
      </c>
      <c r="N57">
        <v>4.2065066437788998E-2</v>
      </c>
      <c r="O57">
        <v>3.2934730481561099</v>
      </c>
      <c r="P57">
        <v>3.772275</v>
      </c>
      <c r="Q57">
        <v>3.4384196403069202E-2</v>
      </c>
      <c r="R57">
        <v>102</v>
      </c>
      <c r="S57">
        <v>6.3241225014077501E-2</v>
      </c>
      <c r="T57">
        <v>1.39310591949964</v>
      </c>
      <c r="U57" s="1">
        <v>1.4202493104505399E-7</v>
      </c>
      <c r="V57">
        <v>0.99999985797506896</v>
      </c>
      <c r="W57">
        <v>0.99999985797506896</v>
      </c>
      <c r="X57" s="1">
        <v>1.4202493104505399E-7</v>
      </c>
    </row>
    <row r="58" spans="1:24">
      <c r="A58" t="s">
        <v>86</v>
      </c>
      <c r="B58" t="s">
        <v>78</v>
      </c>
      <c r="C58" t="s">
        <v>25</v>
      </c>
      <c r="D58">
        <v>3</v>
      </c>
      <c r="E58" t="s">
        <v>103</v>
      </c>
      <c r="F58">
        <v>213</v>
      </c>
      <c r="G58">
        <v>2.3725E-2</v>
      </c>
      <c r="H58">
        <v>178.293375</v>
      </c>
      <c r="I58" t="s">
        <v>26</v>
      </c>
      <c r="J58">
        <v>3.4401250000000001</v>
      </c>
      <c r="K58">
        <v>99.431475000000006</v>
      </c>
      <c r="L58">
        <v>0.65</v>
      </c>
      <c r="M58">
        <v>162</v>
      </c>
      <c r="N58">
        <v>3.9124478746897402E-2</v>
      </c>
      <c r="O58">
        <v>1.4609496585988699</v>
      </c>
      <c r="P58">
        <v>1.09135</v>
      </c>
      <c r="Q58">
        <v>2.6315070769048699E-2</v>
      </c>
      <c r="R58">
        <v>185</v>
      </c>
      <c r="S58">
        <v>6.69907666621741E-2</v>
      </c>
      <c r="T58">
        <v>2.2131711532413498</v>
      </c>
      <c r="U58">
        <v>0.99999999999996203</v>
      </c>
      <c r="V58" s="1">
        <v>3.7944093886115302E-14</v>
      </c>
      <c r="W58" s="1">
        <v>3.7944093886115302E-14</v>
      </c>
      <c r="X58">
        <v>0.99999999999996203</v>
      </c>
    </row>
    <row r="59" spans="1:24">
      <c r="A59" t="s">
        <v>87</v>
      </c>
      <c r="B59" t="s">
        <v>78</v>
      </c>
      <c r="C59" t="s">
        <v>25</v>
      </c>
      <c r="D59">
        <v>3</v>
      </c>
      <c r="E59" t="s">
        <v>103</v>
      </c>
      <c r="F59">
        <v>198</v>
      </c>
      <c r="G59">
        <v>7.1175000000000002E-2</v>
      </c>
      <c r="H59">
        <v>204.46205</v>
      </c>
      <c r="I59" t="s">
        <v>26</v>
      </c>
      <c r="J59">
        <v>0.47449999999999998</v>
      </c>
      <c r="K59">
        <v>70.534424999999999</v>
      </c>
      <c r="L59">
        <v>0.56000000000000005</v>
      </c>
      <c r="M59">
        <v>171</v>
      </c>
      <c r="N59">
        <v>2.6781632518484599E-2</v>
      </c>
      <c r="O59">
        <v>2.1721649135409602</v>
      </c>
      <c r="P59">
        <v>4.2705000000000002</v>
      </c>
      <c r="Q59">
        <v>2.8645714861451701E-2</v>
      </c>
      <c r="R59">
        <v>158</v>
      </c>
      <c r="S59">
        <v>4.4912816215761299E-2</v>
      </c>
      <c r="T59">
        <v>1.68013398464904</v>
      </c>
      <c r="U59">
        <v>0.99999999999982403</v>
      </c>
      <c r="V59" s="1">
        <v>1.7556086642070999E-13</v>
      </c>
      <c r="W59" s="1">
        <v>1.7556086642070999E-13</v>
      </c>
      <c r="X59">
        <v>0.99999999999982403</v>
      </c>
    </row>
    <row r="60" spans="1:24">
      <c r="A60" t="s">
        <v>88</v>
      </c>
      <c r="B60" t="s">
        <v>78</v>
      </c>
      <c r="C60" t="s">
        <v>25</v>
      </c>
      <c r="D60">
        <v>3</v>
      </c>
      <c r="E60" t="s">
        <v>103</v>
      </c>
      <c r="F60">
        <v>54</v>
      </c>
      <c r="G60">
        <v>2.3725E-2</v>
      </c>
      <c r="H60">
        <v>19.407050000000002</v>
      </c>
      <c r="I60" t="s">
        <v>26</v>
      </c>
      <c r="J60">
        <v>2.3725E-2</v>
      </c>
      <c r="K60">
        <v>19.407050000000002</v>
      </c>
      <c r="L60">
        <v>1.05</v>
      </c>
      <c r="M60">
        <v>54</v>
      </c>
      <c r="N60">
        <v>7.7440740740740699E-2</v>
      </c>
      <c r="O60">
        <v>2.91275330367132</v>
      </c>
      <c r="P60">
        <v>1.209975</v>
      </c>
      <c r="Q60">
        <v>0.181219962125028</v>
      </c>
      <c r="R60">
        <v>17</v>
      </c>
      <c r="S60">
        <v>0.16046333369207599</v>
      </c>
      <c r="T60">
        <v>1.20518312757339</v>
      </c>
      <c r="U60">
        <v>5.3321829702848898E-2</v>
      </c>
      <c r="V60">
        <v>0.94667817029715096</v>
      </c>
      <c r="W60">
        <v>0.94667817029715096</v>
      </c>
      <c r="X60">
        <v>5.3321829702848898E-2</v>
      </c>
    </row>
    <row r="61" spans="1:24">
      <c r="A61" t="s">
        <v>89</v>
      </c>
      <c r="B61" t="s">
        <v>78</v>
      </c>
      <c r="C61" t="s">
        <v>25</v>
      </c>
      <c r="D61">
        <v>3</v>
      </c>
      <c r="E61" t="s">
        <v>103</v>
      </c>
      <c r="F61">
        <v>164</v>
      </c>
      <c r="G61">
        <v>2.3725E-2</v>
      </c>
      <c r="H61">
        <v>96.940349999999995</v>
      </c>
      <c r="I61" t="s">
        <v>26</v>
      </c>
      <c r="J61">
        <v>2.3725E-2</v>
      </c>
      <c r="K61">
        <v>37.983725</v>
      </c>
      <c r="L61">
        <v>0.65</v>
      </c>
      <c r="M61">
        <v>151</v>
      </c>
      <c r="N61">
        <v>3.59975086319499E-2</v>
      </c>
      <c r="O61">
        <v>3.2043913319192998</v>
      </c>
      <c r="P61">
        <v>1.8742749999999999</v>
      </c>
      <c r="Q61">
        <v>5.7995061573062001E-2</v>
      </c>
      <c r="R61">
        <v>118</v>
      </c>
      <c r="S61">
        <v>5.7854694151584202E-2</v>
      </c>
      <c r="T61">
        <v>1.71367127100599</v>
      </c>
      <c r="U61">
        <v>0.99999999997351596</v>
      </c>
      <c r="V61" s="1">
        <v>2.64841146156298E-11</v>
      </c>
      <c r="W61" s="1">
        <v>2.64841146156298E-11</v>
      </c>
      <c r="X61">
        <v>0.99999999997351596</v>
      </c>
    </row>
    <row r="62" spans="1:24">
      <c r="A62" t="s">
        <v>90</v>
      </c>
      <c r="B62" t="s">
        <v>78</v>
      </c>
      <c r="C62" t="s">
        <v>40</v>
      </c>
      <c r="D62">
        <v>1</v>
      </c>
      <c r="E62" t="s">
        <v>103</v>
      </c>
      <c r="F62">
        <v>120</v>
      </c>
      <c r="G62">
        <v>2.3725E-2</v>
      </c>
      <c r="H62">
        <v>570.63369999999998</v>
      </c>
      <c r="I62" t="s">
        <v>26</v>
      </c>
      <c r="J62">
        <v>0.42704999999999999</v>
      </c>
      <c r="K62">
        <v>371.03527500000001</v>
      </c>
      <c r="L62">
        <v>0.95</v>
      </c>
      <c r="M62">
        <v>108</v>
      </c>
      <c r="N62">
        <v>5.47152546915875E-2</v>
      </c>
      <c r="O62">
        <v>2.9389364745433801</v>
      </c>
      <c r="P62">
        <v>11.05585</v>
      </c>
      <c r="Q62">
        <v>9.4925739613039E-3</v>
      </c>
      <c r="R62">
        <v>62</v>
      </c>
      <c r="S62">
        <v>0.10752861419832301</v>
      </c>
      <c r="T62">
        <v>1.7127652784834599</v>
      </c>
      <c r="U62">
        <v>0.98495118881496901</v>
      </c>
      <c r="V62">
        <v>1.5048811185031E-2</v>
      </c>
      <c r="W62">
        <v>1.5048811185031E-2</v>
      </c>
      <c r="X62">
        <v>0.98495118881496901</v>
      </c>
    </row>
    <row r="63" spans="1:24">
      <c r="A63" t="s">
        <v>91</v>
      </c>
      <c r="B63" t="s">
        <v>78</v>
      </c>
      <c r="C63" t="s">
        <v>40</v>
      </c>
      <c r="D63">
        <v>1</v>
      </c>
      <c r="E63" t="s">
        <v>103</v>
      </c>
      <c r="F63">
        <v>152</v>
      </c>
      <c r="G63">
        <v>2.3725E-2</v>
      </c>
      <c r="H63">
        <v>359.52865000000003</v>
      </c>
      <c r="I63" t="s">
        <v>26</v>
      </c>
      <c r="J63">
        <v>22.562474999999999</v>
      </c>
      <c r="K63">
        <v>88.873850000000004</v>
      </c>
      <c r="L63">
        <v>0.59</v>
      </c>
      <c r="M63">
        <v>53</v>
      </c>
      <c r="N63">
        <v>7.56355843366769E-2</v>
      </c>
      <c r="O63">
        <v>0.59538725610180498</v>
      </c>
      <c r="P63">
        <v>2.0878000000000001</v>
      </c>
      <c r="Q63">
        <v>2.8446820758739E-2</v>
      </c>
      <c r="R63">
        <v>123</v>
      </c>
      <c r="S63">
        <v>9.21691890903579E-2</v>
      </c>
      <c r="T63">
        <v>2.2360446107632401</v>
      </c>
      <c r="U63">
        <v>1</v>
      </c>
      <c r="V63" s="1">
        <v>1.31845927395296E-19</v>
      </c>
      <c r="W63" s="1">
        <v>1.31845927395296E-19</v>
      </c>
      <c r="X63">
        <v>1</v>
      </c>
    </row>
    <row r="64" spans="1:24">
      <c r="A64" t="s">
        <v>92</v>
      </c>
      <c r="B64" t="s">
        <v>78</v>
      </c>
      <c r="C64" t="s">
        <v>40</v>
      </c>
      <c r="D64">
        <v>1</v>
      </c>
      <c r="E64" t="s">
        <v>103</v>
      </c>
      <c r="F64">
        <v>126</v>
      </c>
      <c r="G64">
        <v>2.3725E-2</v>
      </c>
      <c r="H64">
        <v>254.592975</v>
      </c>
      <c r="I64" t="s">
        <v>28</v>
      </c>
      <c r="J64">
        <v>70.629324999999994</v>
      </c>
      <c r="K64">
        <v>138.814975</v>
      </c>
      <c r="L64">
        <v>1.49</v>
      </c>
      <c r="M64">
        <v>36</v>
      </c>
      <c r="N64">
        <v>7.8891042729058197E-2</v>
      </c>
      <c r="O64">
        <v>0.29345126346399403</v>
      </c>
      <c r="P64">
        <v>1.352325</v>
      </c>
      <c r="Q64">
        <v>1.6830305939197598E-2</v>
      </c>
      <c r="R64">
        <v>108</v>
      </c>
      <c r="S64">
        <v>8.9397588974910694E-2</v>
      </c>
      <c r="T64">
        <v>2.27476533919614</v>
      </c>
      <c r="U64">
        <v>0.99589789378062399</v>
      </c>
      <c r="V64">
        <v>4.1021062193758997E-3</v>
      </c>
      <c r="W64">
        <v>4.1021062193758997E-3</v>
      </c>
      <c r="X64">
        <v>0.99589789378062399</v>
      </c>
    </row>
    <row r="65" spans="1:24">
      <c r="A65" t="s">
        <v>93</v>
      </c>
      <c r="B65" t="s">
        <v>78</v>
      </c>
      <c r="C65" t="s">
        <v>40</v>
      </c>
      <c r="D65">
        <v>1</v>
      </c>
      <c r="E65" t="s">
        <v>103</v>
      </c>
      <c r="F65">
        <v>70</v>
      </c>
      <c r="G65">
        <v>2.3725E-2</v>
      </c>
      <c r="H65">
        <v>75.160799999999995</v>
      </c>
      <c r="I65" t="s">
        <v>28</v>
      </c>
      <c r="J65">
        <v>7.1175000000000002E-2</v>
      </c>
      <c r="K65">
        <v>75.160799999999995</v>
      </c>
      <c r="L65">
        <v>1.01</v>
      </c>
      <c r="M65">
        <v>65</v>
      </c>
      <c r="N65">
        <v>5.3142365275990602E-2</v>
      </c>
      <c r="O65">
        <v>3.0236639181977898</v>
      </c>
      <c r="P65">
        <v>2.7283750000000002</v>
      </c>
      <c r="Q65">
        <v>4.8312988101373799E-2</v>
      </c>
      <c r="R65">
        <v>28</v>
      </c>
      <c r="S65">
        <v>8.6480095117012795E-2</v>
      </c>
      <c r="T65">
        <v>1.4400873325638399</v>
      </c>
      <c r="U65">
        <v>0.1329971805255</v>
      </c>
      <c r="V65">
        <v>0.86700281947449997</v>
      </c>
      <c r="W65">
        <v>0.86700281947449997</v>
      </c>
      <c r="X65">
        <v>0.1329971805255</v>
      </c>
    </row>
    <row r="66" spans="1:24">
      <c r="A66" t="s">
        <v>94</v>
      </c>
      <c r="B66" t="s">
        <v>78</v>
      </c>
      <c r="C66" t="s">
        <v>40</v>
      </c>
      <c r="D66">
        <v>2</v>
      </c>
      <c r="E66" t="s">
        <v>103</v>
      </c>
      <c r="F66">
        <v>146</v>
      </c>
      <c r="G66">
        <v>2.3725E-2</v>
      </c>
      <c r="H66">
        <v>173.07387499999999</v>
      </c>
      <c r="I66" t="s">
        <v>28</v>
      </c>
      <c r="J66">
        <v>43.203225000000003</v>
      </c>
      <c r="K66">
        <v>173.07387499999999</v>
      </c>
      <c r="L66">
        <v>2.15</v>
      </c>
      <c r="M66">
        <v>65</v>
      </c>
      <c r="N66">
        <v>7.0556738582217393E-2</v>
      </c>
      <c r="O66">
        <v>0.60271535043455005</v>
      </c>
      <c r="P66">
        <v>0.92527499999999996</v>
      </c>
      <c r="Q66">
        <v>2.1162327021448098E-2</v>
      </c>
      <c r="R66">
        <v>122</v>
      </c>
      <c r="S66">
        <v>0.14986093395657199</v>
      </c>
      <c r="T66">
        <v>2.2719606892029698</v>
      </c>
      <c r="U66" s="1">
        <v>2.9976572625414599E-10</v>
      </c>
      <c r="V66">
        <v>0.99999999970023401</v>
      </c>
      <c r="W66">
        <v>0.99999999970023401</v>
      </c>
      <c r="X66" s="1">
        <v>2.9976572625414599E-10</v>
      </c>
    </row>
    <row r="67" spans="1:24">
      <c r="A67" t="s">
        <v>95</v>
      </c>
      <c r="B67" t="s">
        <v>78</v>
      </c>
      <c r="C67" t="s">
        <v>40</v>
      </c>
      <c r="D67">
        <v>2</v>
      </c>
      <c r="E67" t="s">
        <v>103</v>
      </c>
      <c r="F67">
        <v>155</v>
      </c>
      <c r="G67">
        <v>2.3725E-2</v>
      </c>
      <c r="H67">
        <v>271.93594999999999</v>
      </c>
      <c r="I67" t="s">
        <v>26</v>
      </c>
      <c r="J67">
        <v>0.64057500000000001</v>
      </c>
      <c r="K67">
        <v>50.629150000000003</v>
      </c>
      <c r="L67">
        <v>0.77</v>
      </c>
      <c r="M67">
        <v>120</v>
      </c>
      <c r="N67">
        <v>4.0277239940434098E-2</v>
      </c>
      <c r="O67">
        <v>1.89783065092946</v>
      </c>
      <c r="P67">
        <v>6.524375</v>
      </c>
      <c r="Q67">
        <v>2.6618578134932101E-2</v>
      </c>
      <c r="R67">
        <v>90</v>
      </c>
      <c r="S67">
        <v>9.5654782365281493E-2</v>
      </c>
      <c r="T67">
        <v>1.61992771029147</v>
      </c>
      <c r="U67">
        <v>0.99846369677149505</v>
      </c>
      <c r="V67">
        <v>1.5363032285050299E-3</v>
      </c>
      <c r="W67">
        <v>1.5363032285050299E-3</v>
      </c>
      <c r="X67">
        <v>0.99846369677149505</v>
      </c>
    </row>
    <row r="68" spans="1:24">
      <c r="A68" t="s">
        <v>96</v>
      </c>
      <c r="B68" t="s">
        <v>78</v>
      </c>
      <c r="C68" t="s">
        <v>40</v>
      </c>
      <c r="D68">
        <v>2</v>
      </c>
      <c r="E68" t="s">
        <v>103</v>
      </c>
      <c r="F68">
        <v>141</v>
      </c>
      <c r="G68">
        <v>2.3725E-2</v>
      </c>
      <c r="H68">
        <v>89.894024999999999</v>
      </c>
      <c r="I68" t="s">
        <v>26</v>
      </c>
      <c r="J68">
        <v>9.0154999999999994</v>
      </c>
      <c r="K68">
        <v>63.986325000000001</v>
      </c>
      <c r="L68">
        <v>1.28</v>
      </c>
      <c r="M68">
        <v>77</v>
      </c>
      <c r="N68">
        <v>6.33403592617231E-2</v>
      </c>
      <c r="O68">
        <v>0.85109734983608099</v>
      </c>
      <c r="P68">
        <v>0.87782499999999997</v>
      </c>
      <c r="Q68">
        <v>5.6142893571709401E-2</v>
      </c>
      <c r="R68">
        <v>119</v>
      </c>
      <c r="S68">
        <v>5.9445261398455997E-2</v>
      </c>
      <c r="T68">
        <v>2.0103228812079998</v>
      </c>
      <c r="U68">
        <v>0.99999999899789105</v>
      </c>
      <c r="V68" s="1">
        <v>1.0021093275182E-9</v>
      </c>
      <c r="W68" s="1">
        <v>1.0021093275182E-9</v>
      </c>
      <c r="X68">
        <v>0.99999999899789105</v>
      </c>
    </row>
    <row r="69" spans="1:24">
      <c r="A69" t="s">
        <v>97</v>
      </c>
      <c r="B69" t="s">
        <v>78</v>
      </c>
      <c r="C69" t="s">
        <v>40</v>
      </c>
      <c r="D69">
        <v>2</v>
      </c>
      <c r="E69" t="s">
        <v>103</v>
      </c>
      <c r="F69">
        <v>54</v>
      </c>
      <c r="G69">
        <v>2.3725E-2</v>
      </c>
      <c r="H69">
        <v>65.409824999999998</v>
      </c>
      <c r="I69" t="s">
        <v>28</v>
      </c>
      <c r="J69">
        <v>6.7616250000000004</v>
      </c>
      <c r="K69">
        <v>65.409824999999998</v>
      </c>
      <c r="L69">
        <v>1.23</v>
      </c>
      <c r="M69">
        <v>19</v>
      </c>
      <c r="N69">
        <v>0.110333839794946</v>
      </c>
      <c r="O69">
        <v>0.98559190609726299</v>
      </c>
      <c r="P69">
        <v>3.1316999999999999</v>
      </c>
      <c r="Q69">
        <v>6.4878857656327005E-2</v>
      </c>
      <c r="R69">
        <v>27</v>
      </c>
      <c r="S69">
        <v>0.14939258752750101</v>
      </c>
      <c r="T69">
        <v>1.31986283489992</v>
      </c>
      <c r="U69">
        <v>3.4334068040351801E-2</v>
      </c>
      <c r="V69">
        <v>0.96566593195964801</v>
      </c>
      <c r="W69">
        <v>0.96566593195964801</v>
      </c>
      <c r="X69">
        <v>3.4334068040351801E-2</v>
      </c>
    </row>
    <row r="70" spans="1:24">
      <c r="A70" t="s">
        <v>98</v>
      </c>
      <c r="B70" t="s">
        <v>78</v>
      </c>
      <c r="C70" t="s">
        <v>40</v>
      </c>
      <c r="D70">
        <v>3</v>
      </c>
      <c r="E70" t="s">
        <v>103</v>
      </c>
      <c r="F70">
        <v>185</v>
      </c>
      <c r="G70">
        <v>2.3725E-2</v>
      </c>
      <c r="H70">
        <v>201.54387500000001</v>
      </c>
      <c r="I70" t="s">
        <v>28</v>
      </c>
      <c r="J70">
        <v>4.7212750000000003</v>
      </c>
      <c r="K70">
        <v>201.54387500000001</v>
      </c>
      <c r="L70">
        <v>1.37</v>
      </c>
      <c r="M70">
        <v>119</v>
      </c>
      <c r="N70">
        <v>4.4446610375991E-2</v>
      </c>
      <c r="O70">
        <v>1.6303103067953599</v>
      </c>
      <c r="P70">
        <v>0.14235</v>
      </c>
      <c r="Q70">
        <v>3.9846770775550697E-2</v>
      </c>
      <c r="R70">
        <v>169</v>
      </c>
      <c r="S70">
        <v>0.21682454077535501</v>
      </c>
      <c r="T70">
        <v>3.1510121328214198</v>
      </c>
      <c r="U70" s="1">
        <v>1.6487698119789499E-5</v>
      </c>
      <c r="V70">
        <v>0.99998351230187998</v>
      </c>
      <c r="W70">
        <v>0.99998351230187998</v>
      </c>
      <c r="X70" s="1">
        <v>1.6487698119789499E-5</v>
      </c>
    </row>
    <row r="71" spans="1:24">
      <c r="A71" t="s">
        <v>99</v>
      </c>
      <c r="B71" t="s">
        <v>78</v>
      </c>
      <c r="C71" t="s">
        <v>40</v>
      </c>
      <c r="D71">
        <v>3</v>
      </c>
      <c r="E71" t="s">
        <v>103</v>
      </c>
      <c r="F71">
        <v>157</v>
      </c>
      <c r="G71">
        <v>2.3725E-2</v>
      </c>
      <c r="H71">
        <v>176.32419999999999</v>
      </c>
      <c r="I71" t="s">
        <v>26</v>
      </c>
      <c r="J71">
        <v>0.90154999999999996</v>
      </c>
      <c r="K71">
        <v>39.407224999999997</v>
      </c>
      <c r="L71">
        <v>0.61</v>
      </c>
      <c r="M71">
        <v>115</v>
      </c>
      <c r="N71">
        <v>2.9484957694116801E-2</v>
      </c>
      <c r="O71">
        <v>1.6405860358345801</v>
      </c>
      <c r="P71">
        <v>1.8742749999999999</v>
      </c>
      <c r="Q71">
        <v>4.2261499866845201E-2</v>
      </c>
      <c r="R71">
        <v>119</v>
      </c>
      <c r="S71">
        <v>8.80644440730773E-2</v>
      </c>
      <c r="T71">
        <v>1.97347860969514</v>
      </c>
      <c r="U71">
        <v>0.99999955820104403</v>
      </c>
      <c r="V71" s="1">
        <v>4.417989563286E-7</v>
      </c>
      <c r="W71" s="1">
        <v>4.417989563286E-7</v>
      </c>
      <c r="X71">
        <v>0.99999955820104403</v>
      </c>
    </row>
    <row r="72" spans="1:24">
      <c r="A72" t="s">
        <v>100</v>
      </c>
      <c r="B72" t="s">
        <v>78</v>
      </c>
      <c r="C72" t="s">
        <v>40</v>
      </c>
      <c r="D72">
        <v>3</v>
      </c>
      <c r="E72" t="s">
        <v>103</v>
      </c>
      <c r="F72">
        <v>149</v>
      </c>
      <c r="G72">
        <v>2.3725E-2</v>
      </c>
      <c r="H72">
        <v>73.239075</v>
      </c>
      <c r="I72" t="s">
        <v>28</v>
      </c>
      <c r="J72">
        <v>5.8600750000000001</v>
      </c>
      <c r="K72">
        <v>42.206775</v>
      </c>
      <c r="L72">
        <v>2.06</v>
      </c>
      <c r="M72">
        <v>64</v>
      </c>
      <c r="N72">
        <v>5.0654499118576203E-2</v>
      </c>
      <c r="O72">
        <v>0.85747899482425904</v>
      </c>
      <c r="P72">
        <v>0.1898</v>
      </c>
      <c r="Q72">
        <v>8.9964452474414397E-2</v>
      </c>
      <c r="R72">
        <v>140</v>
      </c>
      <c r="S72">
        <v>0.12666278625559599</v>
      </c>
      <c r="T72">
        <v>2.58644664249015</v>
      </c>
      <c r="U72">
        <v>1.4673840858681099E-3</v>
      </c>
      <c r="V72">
        <v>0.998532615914132</v>
      </c>
      <c r="W72">
        <v>0.998532615914132</v>
      </c>
      <c r="X72">
        <v>1.4673840858681099E-3</v>
      </c>
    </row>
    <row r="73" spans="1:24">
      <c r="A73" t="s">
        <v>101</v>
      </c>
      <c r="B73" t="s">
        <v>78</v>
      </c>
      <c r="C73" t="s">
        <v>40</v>
      </c>
      <c r="D73">
        <v>3</v>
      </c>
      <c r="E73" t="s">
        <v>103</v>
      </c>
      <c r="F73">
        <v>49</v>
      </c>
      <c r="G73">
        <v>2.3725E-2</v>
      </c>
      <c r="H73">
        <v>19.620574999999999</v>
      </c>
      <c r="I73" t="s">
        <v>26</v>
      </c>
      <c r="J73">
        <v>9.4899999999999998E-2</v>
      </c>
      <c r="K73">
        <v>7.7106250000000003</v>
      </c>
      <c r="L73">
        <v>0.8</v>
      </c>
      <c r="M73">
        <v>35</v>
      </c>
      <c r="N73">
        <v>6.4912053527968597E-2</v>
      </c>
      <c r="O73">
        <v>1.9098233696509099</v>
      </c>
      <c r="P73">
        <v>0.52195000000000003</v>
      </c>
      <c r="Q73">
        <v>0.16436164675760101</v>
      </c>
      <c r="R73">
        <v>36</v>
      </c>
      <c r="S73">
        <v>0.17050720180276599</v>
      </c>
      <c r="T73">
        <v>1.57508282873034</v>
      </c>
      <c r="U73" s="1">
        <v>2.7079238549443402E-7</v>
      </c>
      <c r="V73">
        <v>0.99999972920761404</v>
      </c>
      <c r="W73">
        <v>0.99999972920761404</v>
      </c>
      <c r="X73" s="1">
        <v>2.7079238549443402E-7</v>
      </c>
    </row>
    <row r="74" spans="1:24">
      <c r="A74" t="s">
        <v>23</v>
      </c>
      <c r="B74" t="s">
        <v>24</v>
      </c>
      <c r="C74" t="s">
        <v>25</v>
      </c>
      <c r="D74">
        <v>1</v>
      </c>
      <c r="E74" t="s">
        <v>104</v>
      </c>
      <c r="F74">
        <v>141</v>
      </c>
      <c r="G74">
        <v>2.3725E-2</v>
      </c>
      <c r="H74">
        <v>277.2978</v>
      </c>
      <c r="I74" t="s">
        <v>26</v>
      </c>
      <c r="J74">
        <v>1.8742749999999999</v>
      </c>
      <c r="K74">
        <v>85.979399999999998</v>
      </c>
      <c r="L74">
        <v>0.99</v>
      </c>
      <c r="M74">
        <v>102</v>
      </c>
      <c r="N74">
        <v>4.5773282113508E-2</v>
      </c>
      <c r="O74">
        <v>1.66156109771433</v>
      </c>
      <c r="P74">
        <v>4.104425</v>
      </c>
      <c r="Q74">
        <v>2.3295803530958299E-2</v>
      </c>
      <c r="R74">
        <v>96</v>
      </c>
      <c r="S74">
        <v>0.186540137479247</v>
      </c>
      <c r="T74">
        <v>1.82969409979744</v>
      </c>
      <c r="U74" s="1">
        <v>5.4556656904136297E-9</v>
      </c>
      <c r="V74">
        <v>0.99999999454433397</v>
      </c>
      <c r="W74">
        <v>0.99999999454433397</v>
      </c>
      <c r="X74" s="1">
        <v>5.4556656904136297E-9</v>
      </c>
    </row>
    <row r="75" spans="1:24">
      <c r="A75" t="s">
        <v>27</v>
      </c>
      <c r="B75" t="s">
        <v>24</v>
      </c>
      <c r="C75" t="s">
        <v>25</v>
      </c>
      <c r="D75">
        <v>1</v>
      </c>
      <c r="E75" t="s">
        <v>104</v>
      </c>
      <c r="F75">
        <v>132</v>
      </c>
      <c r="G75">
        <v>2.3725E-2</v>
      </c>
      <c r="H75">
        <v>211.10505000000001</v>
      </c>
      <c r="I75" t="s">
        <v>28</v>
      </c>
      <c r="J75">
        <v>1.56585</v>
      </c>
      <c r="K75">
        <v>83.274749999999997</v>
      </c>
      <c r="L75">
        <v>1.1100000000000001</v>
      </c>
      <c r="M75">
        <v>104</v>
      </c>
      <c r="N75">
        <v>4.6598318254166403E-2</v>
      </c>
      <c r="O75">
        <v>1.72576318092396</v>
      </c>
      <c r="P75">
        <v>0.54567500000000002</v>
      </c>
      <c r="Q75">
        <v>5.0070634365729498E-2</v>
      </c>
      <c r="R75">
        <v>117</v>
      </c>
      <c r="S75">
        <v>0.212047099657966</v>
      </c>
      <c r="T75">
        <v>2.5875645653944299</v>
      </c>
      <c r="U75">
        <v>2.7249689976242199E-2</v>
      </c>
      <c r="V75">
        <v>0.972750310023758</v>
      </c>
      <c r="W75">
        <v>0.972750310023758</v>
      </c>
      <c r="X75">
        <v>2.7249689976242199E-2</v>
      </c>
    </row>
    <row r="76" spans="1:24">
      <c r="A76" t="s">
        <v>29</v>
      </c>
      <c r="B76" t="s">
        <v>24</v>
      </c>
      <c r="C76" t="s">
        <v>25</v>
      </c>
      <c r="D76">
        <v>1</v>
      </c>
      <c r="E76" t="s">
        <v>104</v>
      </c>
      <c r="F76">
        <v>111</v>
      </c>
      <c r="G76">
        <v>2.3725E-2</v>
      </c>
      <c r="H76">
        <v>354.49894999999998</v>
      </c>
      <c r="I76" t="s">
        <v>28</v>
      </c>
      <c r="J76">
        <v>6.5480999999999998</v>
      </c>
      <c r="K76">
        <v>144.58015</v>
      </c>
      <c r="L76">
        <v>1.31</v>
      </c>
      <c r="M76">
        <v>56</v>
      </c>
      <c r="N76">
        <v>4.6832123138988803E-2</v>
      </c>
      <c r="O76">
        <v>1.34399336782144</v>
      </c>
      <c r="P76">
        <v>3.1316999999999999</v>
      </c>
      <c r="Q76">
        <v>2.22615527842287E-2</v>
      </c>
      <c r="R76">
        <v>68</v>
      </c>
      <c r="S76">
        <v>0.235740340877826</v>
      </c>
      <c r="T76">
        <v>2.05383480086727</v>
      </c>
      <c r="U76" s="1">
        <v>7.9091425841848602E-7</v>
      </c>
      <c r="V76">
        <v>0.99999920908574103</v>
      </c>
      <c r="W76">
        <v>0.99999920908574103</v>
      </c>
      <c r="X76" s="1">
        <v>7.9091425841848602E-7</v>
      </c>
    </row>
    <row r="77" spans="1:24">
      <c r="A77" t="s">
        <v>30</v>
      </c>
      <c r="B77" t="s">
        <v>24</v>
      </c>
      <c r="C77" t="s">
        <v>25</v>
      </c>
      <c r="D77">
        <v>1</v>
      </c>
      <c r="E77" t="s">
        <v>104</v>
      </c>
      <c r="F77">
        <v>176</v>
      </c>
      <c r="G77">
        <v>2.3725E-2</v>
      </c>
      <c r="H77">
        <v>199.95429999999999</v>
      </c>
      <c r="I77" t="s">
        <v>26</v>
      </c>
      <c r="J77">
        <v>2.2064249999999999</v>
      </c>
      <c r="K77">
        <v>43.630274999999997</v>
      </c>
      <c r="L77">
        <v>0.98</v>
      </c>
      <c r="M77">
        <v>121</v>
      </c>
      <c r="N77">
        <v>3.9467564432645999E-2</v>
      </c>
      <c r="O77">
        <v>1.29609878068414</v>
      </c>
      <c r="P77">
        <v>0.99644999999999995</v>
      </c>
      <c r="Q77">
        <v>5.2547571973752497E-2</v>
      </c>
      <c r="R77">
        <v>146</v>
      </c>
      <c r="S77">
        <v>0.14267308749410601</v>
      </c>
      <c r="T77">
        <v>2.30247523653816</v>
      </c>
      <c r="U77">
        <v>0.99969455870282298</v>
      </c>
      <c r="V77">
        <v>3.0544129717689501E-4</v>
      </c>
      <c r="W77">
        <v>3.0544129717689501E-4</v>
      </c>
      <c r="X77">
        <v>0.99969455870282298</v>
      </c>
    </row>
    <row r="78" spans="1:24">
      <c r="A78" t="s">
        <v>31</v>
      </c>
      <c r="B78" t="s">
        <v>24</v>
      </c>
      <c r="C78" t="s">
        <v>25</v>
      </c>
      <c r="D78">
        <v>2</v>
      </c>
      <c r="E78" t="s">
        <v>104</v>
      </c>
      <c r="F78">
        <v>163</v>
      </c>
      <c r="G78">
        <v>2.3725E-2</v>
      </c>
      <c r="H78">
        <v>399.03077500000001</v>
      </c>
      <c r="I78" t="s">
        <v>26</v>
      </c>
      <c r="J78">
        <v>0.308425</v>
      </c>
      <c r="K78">
        <v>134.117425</v>
      </c>
      <c r="L78">
        <v>0.87</v>
      </c>
      <c r="M78">
        <v>141</v>
      </c>
      <c r="N78">
        <v>4.0376233778148002E-2</v>
      </c>
      <c r="O78">
        <v>2.6383356331532801</v>
      </c>
      <c r="P78">
        <v>7.3310250000000003</v>
      </c>
      <c r="Q78">
        <v>1.81771420581389E-2</v>
      </c>
      <c r="R78">
        <v>92</v>
      </c>
      <c r="S78">
        <v>0.12279232192459</v>
      </c>
      <c r="T78">
        <v>1.73584169114571</v>
      </c>
      <c r="U78">
        <v>0.99984227127952696</v>
      </c>
      <c r="V78">
        <v>1.5772872047337699E-4</v>
      </c>
      <c r="W78">
        <v>1.5772872047337699E-4</v>
      </c>
      <c r="X78">
        <v>0.99984227127952696</v>
      </c>
    </row>
    <row r="79" spans="1:24">
      <c r="A79" t="s">
        <v>32</v>
      </c>
      <c r="B79" t="s">
        <v>24</v>
      </c>
      <c r="C79" t="s">
        <v>25</v>
      </c>
      <c r="D79">
        <v>2</v>
      </c>
      <c r="E79" t="s">
        <v>104</v>
      </c>
      <c r="F79">
        <v>197</v>
      </c>
      <c r="G79">
        <v>2.3725E-2</v>
      </c>
      <c r="H79">
        <v>112.954725</v>
      </c>
      <c r="I79" t="s">
        <v>26</v>
      </c>
      <c r="J79">
        <v>9.4899999999999998E-2</v>
      </c>
      <c r="K79">
        <v>57.129800000000003</v>
      </c>
      <c r="L79">
        <v>0.56000000000000005</v>
      </c>
      <c r="M79">
        <v>176</v>
      </c>
      <c r="N79">
        <v>2.42259636846575E-2</v>
      </c>
      <c r="O79">
        <v>2.7795964912578199</v>
      </c>
      <c r="P79">
        <v>2.2776000000000001</v>
      </c>
      <c r="Q79">
        <v>3.7022668805154701E-2</v>
      </c>
      <c r="R79">
        <v>164</v>
      </c>
      <c r="S79">
        <v>5.8162243837100801E-2</v>
      </c>
      <c r="T79">
        <v>1.69542694843494</v>
      </c>
      <c r="U79">
        <v>0.62604553717289102</v>
      </c>
      <c r="V79">
        <v>0.37395446282710898</v>
      </c>
      <c r="W79">
        <v>0.37395446282710898</v>
      </c>
      <c r="X79">
        <v>0.62604553717289102</v>
      </c>
    </row>
    <row r="80" spans="1:24">
      <c r="A80" t="s">
        <v>33</v>
      </c>
      <c r="B80" t="s">
        <v>24</v>
      </c>
      <c r="C80" t="s">
        <v>25</v>
      </c>
      <c r="D80">
        <v>2</v>
      </c>
      <c r="E80" t="s">
        <v>104</v>
      </c>
      <c r="F80">
        <v>191</v>
      </c>
      <c r="G80">
        <v>2.3725E-2</v>
      </c>
      <c r="H80">
        <v>153.334675</v>
      </c>
      <c r="I80" t="s">
        <v>28</v>
      </c>
      <c r="J80">
        <v>9.9170499999999997</v>
      </c>
      <c r="K80">
        <v>49.134475000000002</v>
      </c>
      <c r="L80">
        <v>1.04</v>
      </c>
      <c r="M80">
        <v>113</v>
      </c>
      <c r="N80">
        <v>3.7579387492496598E-2</v>
      </c>
      <c r="O80">
        <v>0.69500381711841797</v>
      </c>
      <c r="P80">
        <v>4.7449999999999999E-2</v>
      </c>
      <c r="Q80">
        <v>4.5445512912936699E-2</v>
      </c>
      <c r="R80">
        <v>189</v>
      </c>
      <c r="S80">
        <v>4.4128122497753199E-2</v>
      </c>
      <c r="T80">
        <v>3.5094041602586898</v>
      </c>
      <c r="U80">
        <v>1</v>
      </c>
      <c r="V80" s="1">
        <v>2.6134832710208999E-42</v>
      </c>
      <c r="W80" s="1">
        <v>2.6134832710208999E-42</v>
      </c>
      <c r="X80">
        <v>1</v>
      </c>
    </row>
    <row r="81" spans="1:24">
      <c r="A81" t="s">
        <v>34</v>
      </c>
      <c r="B81" t="s">
        <v>24</v>
      </c>
      <c r="C81" t="s">
        <v>25</v>
      </c>
      <c r="D81">
        <v>2</v>
      </c>
      <c r="E81" t="s">
        <v>104</v>
      </c>
      <c r="F81">
        <v>178</v>
      </c>
      <c r="G81">
        <v>2.3725E-2</v>
      </c>
      <c r="H81">
        <v>201.44897499999999</v>
      </c>
      <c r="I81" t="s">
        <v>28</v>
      </c>
      <c r="J81">
        <v>24.175775000000002</v>
      </c>
      <c r="K81">
        <v>126.217</v>
      </c>
      <c r="L81">
        <v>2.31</v>
      </c>
      <c r="M81">
        <v>70</v>
      </c>
      <c r="N81">
        <v>6.7918475091145403E-2</v>
      </c>
      <c r="O81">
        <v>0.71773744828862196</v>
      </c>
      <c r="P81">
        <v>0.14235</v>
      </c>
      <c r="Q81">
        <v>4.04165423001627E-2</v>
      </c>
      <c r="R81">
        <v>176</v>
      </c>
      <c r="S81">
        <v>7.0626738091922894E-2</v>
      </c>
      <c r="T81">
        <v>3.1508075904971902</v>
      </c>
      <c r="U81">
        <v>1</v>
      </c>
      <c r="V81" s="1">
        <v>4.1023819485500497E-43</v>
      </c>
      <c r="W81" s="1">
        <v>4.1023819485500497E-43</v>
      </c>
      <c r="X81">
        <v>1</v>
      </c>
    </row>
    <row r="82" spans="1:24">
      <c r="A82" t="s">
        <v>35</v>
      </c>
      <c r="B82" t="s">
        <v>24</v>
      </c>
      <c r="C82" t="s">
        <v>25</v>
      </c>
      <c r="D82">
        <v>3</v>
      </c>
      <c r="E82" t="s">
        <v>104</v>
      </c>
      <c r="F82">
        <v>229</v>
      </c>
      <c r="G82">
        <v>2.3725E-2</v>
      </c>
      <c r="H82">
        <v>142.2551</v>
      </c>
      <c r="I82" t="s">
        <v>28</v>
      </c>
      <c r="J82">
        <v>5.9549750000000001</v>
      </c>
      <c r="K82">
        <v>92.812200000000004</v>
      </c>
      <c r="L82">
        <v>1.07</v>
      </c>
      <c r="M82">
        <v>174</v>
      </c>
      <c r="N82">
        <v>4.34285848122875E-2</v>
      </c>
      <c r="O82">
        <v>1.1927251246345301</v>
      </c>
      <c r="P82">
        <v>4.7449999999999999E-2</v>
      </c>
      <c r="Q82">
        <v>4.0245894471955E-2</v>
      </c>
      <c r="R82">
        <v>228</v>
      </c>
      <c r="S82">
        <v>6.6699334352854106E-2</v>
      </c>
      <c r="T82">
        <v>3.4768316285122598</v>
      </c>
      <c r="U82">
        <v>1</v>
      </c>
      <c r="V82" s="1">
        <v>6.7904993052774102E-35</v>
      </c>
      <c r="W82" s="1">
        <v>6.7904993052774102E-35</v>
      </c>
      <c r="X82">
        <v>1</v>
      </c>
    </row>
    <row r="83" spans="1:24">
      <c r="A83" t="s">
        <v>36</v>
      </c>
      <c r="B83" t="s">
        <v>24</v>
      </c>
      <c r="C83" t="s">
        <v>25</v>
      </c>
      <c r="D83">
        <v>3</v>
      </c>
      <c r="E83" t="s">
        <v>104</v>
      </c>
      <c r="F83">
        <v>175</v>
      </c>
      <c r="G83">
        <v>4.7449999999999999E-2</v>
      </c>
      <c r="H83">
        <v>355.85127499999999</v>
      </c>
      <c r="I83" t="s">
        <v>28</v>
      </c>
      <c r="J83">
        <v>13.1911</v>
      </c>
      <c r="K83">
        <v>132.71764999999999</v>
      </c>
      <c r="L83">
        <v>1.52</v>
      </c>
      <c r="M83">
        <v>105</v>
      </c>
      <c r="N83">
        <v>4.7307546957341497E-2</v>
      </c>
      <c r="O83">
        <v>1.0026476704534499</v>
      </c>
      <c r="P83">
        <v>0.92527499999999996</v>
      </c>
      <c r="Q83">
        <v>3.0568718502351402E-2</v>
      </c>
      <c r="R83">
        <v>165</v>
      </c>
      <c r="S83">
        <v>8.8091472414173602E-2</v>
      </c>
      <c r="T83">
        <v>2.5849976980985798</v>
      </c>
      <c r="U83">
        <v>1</v>
      </c>
      <c r="V83" s="1">
        <v>1.24264581170598E-22</v>
      </c>
      <c r="W83" s="1">
        <v>1.24264581170598E-22</v>
      </c>
      <c r="X83">
        <v>1</v>
      </c>
    </row>
    <row r="84" spans="1:24">
      <c r="A84" t="s">
        <v>37</v>
      </c>
      <c r="B84" t="s">
        <v>24</v>
      </c>
      <c r="C84" t="s">
        <v>25</v>
      </c>
      <c r="D84">
        <v>3</v>
      </c>
      <c r="E84" t="s">
        <v>104</v>
      </c>
      <c r="F84">
        <v>145</v>
      </c>
      <c r="G84">
        <v>2.3725E-2</v>
      </c>
      <c r="H84">
        <v>121.590625</v>
      </c>
      <c r="I84" t="s">
        <v>28</v>
      </c>
      <c r="J84">
        <v>9.7272499999999997</v>
      </c>
      <c r="K84">
        <v>121.590625</v>
      </c>
      <c r="L84">
        <v>1.63</v>
      </c>
      <c r="M84">
        <v>81</v>
      </c>
      <c r="N84">
        <v>6.1378951289251603E-2</v>
      </c>
      <c r="O84">
        <v>1.09691001300806</v>
      </c>
      <c r="P84">
        <v>0.26097500000000001</v>
      </c>
      <c r="Q84">
        <v>4.8210891565366898E-2</v>
      </c>
      <c r="R84">
        <v>134</v>
      </c>
      <c r="S84">
        <v>0.100800937420348</v>
      </c>
      <c r="T84">
        <v>2.6683011845695699</v>
      </c>
      <c r="U84">
        <v>0.990732385224107</v>
      </c>
      <c r="V84">
        <v>9.2676147758934992E-3</v>
      </c>
      <c r="W84">
        <v>9.2676147758934992E-3</v>
      </c>
      <c r="X84">
        <v>0.990732385224107</v>
      </c>
    </row>
    <row r="85" spans="1:24">
      <c r="A85" t="s">
        <v>38</v>
      </c>
      <c r="B85" t="s">
        <v>24</v>
      </c>
      <c r="C85" t="s">
        <v>25</v>
      </c>
      <c r="D85">
        <v>3</v>
      </c>
      <c r="E85" t="s">
        <v>104</v>
      </c>
      <c r="F85">
        <v>162</v>
      </c>
      <c r="G85">
        <v>2.3725E-2</v>
      </c>
      <c r="H85">
        <v>86.596249999999998</v>
      </c>
      <c r="I85" t="s">
        <v>28</v>
      </c>
      <c r="J85">
        <v>8.20885</v>
      </c>
      <c r="K85">
        <v>84.389825000000002</v>
      </c>
      <c r="L85">
        <v>1.59</v>
      </c>
      <c r="M85">
        <v>77</v>
      </c>
      <c r="N85">
        <v>6.0920705160592198E-2</v>
      </c>
      <c r="O85">
        <v>1.0120077663930001</v>
      </c>
      <c r="P85">
        <v>0.61685000000000001</v>
      </c>
      <c r="Q85">
        <v>6.2176236537507201E-2</v>
      </c>
      <c r="R85">
        <v>138</v>
      </c>
      <c r="S85">
        <v>0.108351065904047</v>
      </c>
      <c r="T85">
        <v>2.14731951648566</v>
      </c>
      <c r="U85">
        <v>0.99792416163122</v>
      </c>
      <c r="V85">
        <v>2.0758383687801501E-3</v>
      </c>
      <c r="W85">
        <v>2.0758383687801501E-3</v>
      </c>
      <c r="X85">
        <v>0.99792416163122</v>
      </c>
    </row>
    <row r="86" spans="1:24">
      <c r="A86" t="s">
        <v>39</v>
      </c>
      <c r="B86" t="s">
        <v>24</v>
      </c>
      <c r="C86" t="s">
        <v>40</v>
      </c>
      <c r="D86">
        <v>1</v>
      </c>
      <c r="E86" t="s">
        <v>104</v>
      </c>
      <c r="F86">
        <v>166</v>
      </c>
      <c r="G86">
        <v>2.3725E-2</v>
      </c>
      <c r="H86">
        <v>244.296325</v>
      </c>
      <c r="I86" t="s">
        <v>28</v>
      </c>
      <c r="J86">
        <v>15.255174999999999</v>
      </c>
      <c r="K86">
        <v>191.27095</v>
      </c>
      <c r="L86">
        <v>1.45</v>
      </c>
      <c r="M86">
        <v>90</v>
      </c>
      <c r="N86">
        <v>4.4065936306449498E-2</v>
      </c>
      <c r="O86">
        <v>1.0982318208928099</v>
      </c>
      <c r="P86">
        <v>1.352325</v>
      </c>
      <c r="Q86">
        <v>2.7481179998976198E-2</v>
      </c>
      <c r="R86">
        <v>148</v>
      </c>
      <c r="S86">
        <v>0.10891290492478301</v>
      </c>
      <c r="T86">
        <v>2.2568358570693001</v>
      </c>
      <c r="U86">
        <v>0.89589209367465605</v>
      </c>
      <c r="V86">
        <v>0.104107906325344</v>
      </c>
      <c r="W86">
        <v>0.104107906325344</v>
      </c>
      <c r="X86">
        <v>0.89589209367465605</v>
      </c>
    </row>
    <row r="87" spans="1:24">
      <c r="A87" t="s">
        <v>41</v>
      </c>
      <c r="B87" t="s">
        <v>24</v>
      </c>
      <c r="C87" t="s">
        <v>40</v>
      </c>
      <c r="D87">
        <v>1</v>
      </c>
      <c r="E87" t="s">
        <v>104</v>
      </c>
      <c r="F87">
        <v>122</v>
      </c>
      <c r="G87">
        <v>7.1175000000000002E-2</v>
      </c>
      <c r="H87">
        <v>557.58495000000005</v>
      </c>
      <c r="I87" t="s">
        <v>28</v>
      </c>
      <c r="J87">
        <v>1.447225</v>
      </c>
      <c r="K87">
        <v>333.14645000000002</v>
      </c>
      <c r="L87">
        <v>1.2</v>
      </c>
      <c r="M87">
        <v>106</v>
      </c>
      <c r="N87">
        <v>6.2216904062694103E-2</v>
      </c>
      <c r="O87">
        <v>2.3620991336878898</v>
      </c>
      <c r="P87">
        <v>10.510175</v>
      </c>
      <c r="Q87">
        <v>1.39079643165678E-2</v>
      </c>
      <c r="R87">
        <v>54</v>
      </c>
      <c r="S87">
        <v>0.13945156088507199</v>
      </c>
      <c r="T87">
        <v>1.7247010957084401</v>
      </c>
      <c r="U87">
        <v>0.77177806649815195</v>
      </c>
      <c r="V87">
        <v>0.228221933501848</v>
      </c>
      <c r="W87">
        <v>0.228221933501848</v>
      </c>
      <c r="X87">
        <v>0.77177806649815195</v>
      </c>
    </row>
    <row r="88" spans="1:24">
      <c r="A88" t="s">
        <v>42</v>
      </c>
      <c r="B88" t="s">
        <v>24</v>
      </c>
      <c r="C88" t="s">
        <v>40</v>
      </c>
      <c r="D88">
        <v>1</v>
      </c>
      <c r="E88" t="s">
        <v>104</v>
      </c>
      <c r="F88">
        <v>152</v>
      </c>
      <c r="G88">
        <v>2.3725E-2</v>
      </c>
      <c r="H88">
        <v>110.250075</v>
      </c>
      <c r="I88" t="s">
        <v>26</v>
      </c>
      <c r="J88">
        <v>2.2301500000000001</v>
      </c>
      <c r="K88">
        <v>42.491475000000001</v>
      </c>
      <c r="L88">
        <v>0.79</v>
      </c>
      <c r="M88">
        <v>103</v>
      </c>
      <c r="N88">
        <v>3.8733304985651501E-2</v>
      </c>
      <c r="O88">
        <v>1.2799677322493299</v>
      </c>
      <c r="P88">
        <v>2.4436749999999998</v>
      </c>
      <c r="Q88">
        <v>4.94557507517892E-2</v>
      </c>
      <c r="R88">
        <v>115</v>
      </c>
      <c r="S88">
        <v>6.62755692049629E-2</v>
      </c>
      <c r="T88">
        <v>1.6543354477737</v>
      </c>
      <c r="U88">
        <v>0.99998370501645095</v>
      </c>
      <c r="V88" s="1">
        <v>1.6294983548735701E-5</v>
      </c>
      <c r="W88" s="1">
        <v>1.6294983548735701E-5</v>
      </c>
      <c r="X88">
        <v>0.99998370501645095</v>
      </c>
    </row>
    <row r="89" spans="1:24">
      <c r="A89" t="s">
        <v>43</v>
      </c>
      <c r="B89" t="s">
        <v>24</v>
      </c>
      <c r="C89" t="s">
        <v>40</v>
      </c>
      <c r="D89">
        <v>1</v>
      </c>
      <c r="E89" t="s">
        <v>104</v>
      </c>
      <c r="F89">
        <v>129</v>
      </c>
      <c r="G89">
        <v>2.3725E-2</v>
      </c>
      <c r="H89">
        <v>44.721625000000003</v>
      </c>
      <c r="I89" t="s">
        <v>26</v>
      </c>
      <c r="J89">
        <v>0.26097500000000001</v>
      </c>
      <c r="K89">
        <v>22.230325000000001</v>
      </c>
      <c r="L89">
        <v>0.64</v>
      </c>
      <c r="M89">
        <v>105</v>
      </c>
      <c r="N89">
        <v>3.2192168081588902E-2</v>
      </c>
      <c r="O89">
        <v>1.9303469057295499</v>
      </c>
      <c r="P89">
        <v>1.115075</v>
      </c>
      <c r="Q89">
        <v>0.10826772834522</v>
      </c>
      <c r="R89">
        <v>97</v>
      </c>
      <c r="S89">
        <v>5.8601798435940003E-2</v>
      </c>
      <c r="T89">
        <v>1.60321349660609</v>
      </c>
      <c r="U89">
        <v>0.999915176020444</v>
      </c>
      <c r="V89" s="1">
        <v>8.4823979556433496E-5</v>
      </c>
      <c r="W89" s="1">
        <v>8.4823979556433496E-5</v>
      </c>
      <c r="X89">
        <v>0.999915176020444</v>
      </c>
    </row>
    <row r="90" spans="1:24">
      <c r="A90" t="s">
        <v>44</v>
      </c>
      <c r="B90" t="s">
        <v>24</v>
      </c>
      <c r="C90" t="s">
        <v>40</v>
      </c>
      <c r="D90">
        <v>2</v>
      </c>
      <c r="E90" t="s">
        <v>104</v>
      </c>
      <c r="F90">
        <v>155</v>
      </c>
      <c r="G90">
        <v>2.3725E-2</v>
      </c>
      <c r="H90">
        <v>158.483</v>
      </c>
      <c r="I90" t="s">
        <v>28</v>
      </c>
      <c r="J90">
        <v>20.071349999999999</v>
      </c>
      <c r="K90">
        <v>115.517025</v>
      </c>
      <c r="L90">
        <v>1.38</v>
      </c>
      <c r="M90">
        <v>76</v>
      </c>
      <c r="N90">
        <v>5.4624278092955197E-2</v>
      </c>
      <c r="O90">
        <v>0.76006941150687102</v>
      </c>
      <c r="P90">
        <v>2.0640749999999999</v>
      </c>
      <c r="Q90">
        <v>3.1983459982123499E-2</v>
      </c>
      <c r="R90">
        <v>133</v>
      </c>
      <c r="S90">
        <v>7.21221034693591E-2</v>
      </c>
      <c r="T90">
        <v>1.88525720985693</v>
      </c>
      <c r="U90">
        <v>0.99999998138859103</v>
      </c>
      <c r="V90" s="1">
        <v>1.8611409148197899E-8</v>
      </c>
      <c r="W90" s="1">
        <v>1.8611409148197899E-8</v>
      </c>
      <c r="X90">
        <v>0.99999998138859103</v>
      </c>
    </row>
    <row r="91" spans="1:24">
      <c r="A91" t="s">
        <v>45</v>
      </c>
      <c r="B91" t="s">
        <v>24</v>
      </c>
      <c r="C91" t="s">
        <v>40</v>
      </c>
      <c r="D91">
        <v>2</v>
      </c>
      <c r="E91" t="s">
        <v>104</v>
      </c>
      <c r="F91">
        <v>182</v>
      </c>
      <c r="G91">
        <v>9.4899999999999998E-2</v>
      </c>
      <c r="H91">
        <v>125.76622500000001</v>
      </c>
      <c r="I91" t="s">
        <v>26</v>
      </c>
      <c r="J91">
        <v>0.59312500000000001</v>
      </c>
      <c r="K91">
        <v>62.894975000000002</v>
      </c>
      <c r="L91">
        <v>0.74</v>
      </c>
      <c r="M91">
        <v>151</v>
      </c>
      <c r="N91">
        <v>4.5367585893399197E-2</v>
      </c>
      <c r="O91">
        <v>2.0254697190610602</v>
      </c>
      <c r="P91">
        <v>1.47095</v>
      </c>
      <c r="Q91">
        <v>3.5876272856304202E-2</v>
      </c>
      <c r="R91">
        <v>151</v>
      </c>
      <c r="S91">
        <v>0.10718158281297201</v>
      </c>
      <c r="T91">
        <v>1.9319661147281699</v>
      </c>
      <c r="U91">
        <v>0.75211964612834104</v>
      </c>
      <c r="V91">
        <v>0.24788035387165899</v>
      </c>
      <c r="W91">
        <v>0.24788035387165899</v>
      </c>
      <c r="X91">
        <v>0.75211964612834104</v>
      </c>
    </row>
    <row r="92" spans="1:24">
      <c r="A92" t="s">
        <v>46</v>
      </c>
      <c r="B92" t="s">
        <v>24</v>
      </c>
      <c r="C92" t="s">
        <v>40</v>
      </c>
      <c r="D92">
        <v>2</v>
      </c>
      <c r="E92" t="s">
        <v>104</v>
      </c>
      <c r="F92">
        <v>127</v>
      </c>
      <c r="G92">
        <v>2.3725E-2</v>
      </c>
      <c r="H92">
        <v>65.362375</v>
      </c>
      <c r="I92" t="s">
        <v>26</v>
      </c>
      <c r="J92">
        <v>10.272925000000001</v>
      </c>
      <c r="K92">
        <v>37.912550000000003</v>
      </c>
      <c r="L92">
        <v>0.61</v>
      </c>
      <c r="M92">
        <v>52</v>
      </c>
      <c r="N92">
        <v>6.1516428780232897E-2</v>
      </c>
      <c r="O92">
        <v>0.567088878624607</v>
      </c>
      <c r="P92">
        <v>0.52195000000000003</v>
      </c>
      <c r="Q92">
        <v>6.9084934843782003E-2</v>
      </c>
      <c r="R92">
        <v>106</v>
      </c>
      <c r="S92">
        <v>7.7638379641229299E-2</v>
      </c>
      <c r="T92">
        <v>2.0976989223656002</v>
      </c>
      <c r="U92">
        <v>0.999961356237134</v>
      </c>
      <c r="V92" s="1">
        <v>3.86437628658079E-5</v>
      </c>
      <c r="W92" s="1">
        <v>3.86437628658079E-5</v>
      </c>
      <c r="X92">
        <v>0.999961356237134</v>
      </c>
    </row>
    <row r="93" spans="1:24">
      <c r="A93" t="s">
        <v>47</v>
      </c>
      <c r="B93" t="s">
        <v>24</v>
      </c>
      <c r="C93" t="s">
        <v>40</v>
      </c>
      <c r="D93">
        <v>2</v>
      </c>
      <c r="E93" t="s">
        <v>104</v>
      </c>
      <c r="F93">
        <v>133</v>
      </c>
      <c r="G93">
        <v>2.3725E-2</v>
      </c>
      <c r="H93">
        <v>50.605424999999997</v>
      </c>
      <c r="I93" t="s">
        <v>26</v>
      </c>
      <c r="J93">
        <v>2.3725E-2</v>
      </c>
      <c r="K93">
        <v>31.649149999999999</v>
      </c>
      <c r="L93">
        <v>0.54</v>
      </c>
      <c r="M93">
        <v>132</v>
      </c>
      <c r="N93">
        <v>5.46631487318354E-2</v>
      </c>
      <c r="O93">
        <v>3.12515582958053</v>
      </c>
      <c r="P93">
        <v>9.4899999999999998E-2</v>
      </c>
      <c r="Q93">
        <v>9.2473650745021702E-2</v>
      </c>
      <c r="R93">
        <v>131</v>
      </c>
      <c r="S93">
        <v>0.11055244913827</v>
      </c>
      <c r="T93">
        <v>2.7269308641214698</v>
      </c>
      <c r="U93">
        <v>8.4154577723241503E-3</v>
      </c>
      <c r="V93">
        <v>0.991584542227676</v>
      </c>
      <c r="W93">
        <v>0.991584542227676</v>
      </c>
      <c r="X93">
        <v>8.4154577723241503E-3</v>
      </c>
    </row>
    <row r="94" spans="1:24">
      <c r="A94" t="s">
        <v>48</v>
      </c>
      <c r="B94" t="s">
        <v>24</v>
      </c>
      <c r="C94" t="s">
        <v>40</v>
      </c>
      <c r="D94">
        <v>3</v>
      </c>
      <c r="E94" t="s">
        <v>104</v>
      </c>
      <c r="F94">
        <v>223</v>
      </c>
      <c r="G94">
        <v>4.7449999999999999E-2</v>
      </c>
      <c r="H94">
        <v>85.742149999999995</v>
      </c>
      <c r="I94" t="s">
        <v>26</v>
      </c>
      <c r="J94">
        <v>16.821024999999999</v>
      </c>
      <c r="K94">
        <v>51.673050000000003</v>
      </c>
      <c r="L94">
        <v>0.22</v>
      </c>
      <c r="M94">
        <v>173</v>
      </c>
      <c r="N94">
        <v>4.5405302398281201E-2</v>
      </c>
      <c r="O94">
        <v>0.48741164023668998</v>
      </c>
      <c r="P94">
        <v>16.821024999999999</v>
      </c>
      <c r="Q94">
        <v>5.1650977175304702E-2</v>
      </c>
      <c r="R94">
        <v>191</v>
      </c>
      <c r="S94">
        <v>0.162805753961798</v>
      </c>
      <c r="T94">
        <v>0.70734191304184701</v>
      </c>
      <c r="U94">
        <v>0.99970424665116897</v>
      </c>
      <c r="V94">
        <v>2.9575334883121901E-4</v>
      </c>
      <c r="W94">
        <v>2.9575334883121901E-4</v>
      </c>
      <c r="X94">
        <v>0.99970424665116897</v>
      </c>
    </row>
    <row r="95" spans="1:24">
      <c r="A95" t="s">
        <v>49</v>
      </c>
      <c r="B95" t="s">
        <v>24</v>
      </c>
      <c r="C95" t="s">
        <v>40</v>
      </c>
      <c r="D95">
        <v>3</v>
      </c>
      <c r="E95" t="s">
        <v>104</v>
      </c>
      <c r="F95">
        <v>111</v>
      </c>
      <c r="G95">
        <v>2.3725E-2</v>
      </c>
      <c r="H95">
        <v>67.284099999999995</v>
      </c>
      <c r="I95" t="s">
        <v>26</v>
      </c>
      <c r="J95">
        <v>2.3725E-2</v>
      </c>
      <c r="K95">
        <v>57.153525000000002</v>
      </c>
      <c r="L95">
        <v>0.68</v>
      </c>
      <c r="M95">
        <v>110</v>
      </c>
      <c r="N95">
        <v>6.7201862404129606E-2</v>
      </c>
      <c r="O95">
        <v>3.3818367999983399</v>
      </c>
      <c r="P95">
        <v>0.83037499999999997</v>
      </c>
      <c r="Q95">
        <v>5.4278810857372198E-2</v>
      </c>
      <c r="R95">
        <v>89</v>
      </c>
      <c r="S95">
        <v>0.119109115987538</v>
      </c>
      <c r="T95">
        <v>1.9086381821607501</v>
      </c>
      <c r="U95" s="1">
        <v>3.9974125171807402E-5</v>
      </c>
      <c r="V95">
        <v>0.99996002587482802</v>
      </c>
      <c r="W95">
        <v>0.99996002587482802</v>
      </c>
      <c r="X95" s="1">
        <v>3.9974125171807402E-5</v>
      </c>
    </row>
    <row r="96" spans="1:24">
      <c r="A96" t="s">
        <v>50</v>
      </c>
      <c r="B96" t="s">
        <v>24</v>
      </c>
      <c r="C96" t="s">
        <v>40</v>
      </c>
      <c r="D96">
        <v>3</v>
      </c>
      <c r="E96" t="s">
        <v>104</v>
      </c>
      <c r="F96">
        <v>125</v>
      </c>
      <c r="G96">
        <v>2.3725E-2</v>
      </c>
      <c r="H96">
        <v>172.57565</v>
      </c>
      <c r="I96" t="s">
        <v>26</v>
      </c>
      <c r="J96">
        <v>9.4899999999999998E-2</v>
      </c>
      <c r="K96">
        <v>78.909350000000003</v>
      </c>
      <c r="L96">
        <v>0.73</v>
      </c>
      <c r="M96">
        <v>114</v>
      </c>
      <c r="N96">
        <v>3.4795410982675697E-2</v>
      </c>
      <c r="O96">
        <v>2.9198622535555399</v>
      </c>
      <c r="P96">
        <v>5.0297000000000001</v>
      </c>
      <c r="Q96">
        <v>2.9024258428076901E-2</v>
      </c>
      <c r="R96">
        <v>77</v>
      </c>
      <c r="S96">
        <v>5.9662273586241002E-2</v>
      </c>
      <c r="T96">
        <v>1.5354374357899401</v>
      </c>
      <c r="U96">
        <v>0.99972581931361504</v>
      </c>
      <c r="V96">
        <v>2.7418068638501101E-4</v>
      </c>
      <c r="W96">
        <v>2.7418068638501101E-4</v>
      </c>
      <c r="X96">
        <v>0.99972581931361504</v>
      </c>
    </row>
    <row r="97" spans="1:24">
      <c r="A97" t="s">
        <v>51</v>
      </c>
      <c r="B97" t="s">
        <v>24</v>
      </c>
      <c r="C97" t="s">
        <v>40</v>
      </c>
      <c r="D97">
        <v>3</v>
      </c>
      <c r="E97" t="s">
        <v>104</v>
      </c>
      <c r="F97">
        <v>148</v>
      </c>
      <c r="G97">
        <v>4.7449999999999999E-2</v>
      </c>
      <c r="H97">
        <v>149.206525</v>
      </c>
      <c r="I97" t="s">
        <v>26</v>
      </c>
      <c r="J97">
        <v>15.397525</v>
      </c>
      <c r="K97">
        <v>149.206525</v>
      </c>
      <c r="L97">
        <v>2.1</v>
      </c>
      <c r="M97">
        <v>75</v>
      </c>
      <c r="N97">
        <v>7.7162339804275101E-2</v>
      </c>
      <c r="O97">
        <v>0.98633689792817902</v>
      </c>
      <c r="P97">
        <v>1.1388</v>
      </c>
      <c r="Q97">
        <v>4.2178084660537803E-2</v>
      </c>
      <c r="R97">
        <v>126</v>
      </c>
      <c r="S97">
        <v>6.5524436540376402E-2</v>
      </c>
      <c r="T97">
        <v>2.1173403573529601</v>
      </c>
      <c r="U97">
        <v>0.99999999999931499</v>
      </c>
      <c r="V97" s="1">
        <v>6.8553273144716299E-13</v>
      </c>
      <c r="W97" s="1">
        <v>6.8553273144716299E-13</v>
      </c>
      <c r="X97">
        <v>0.99999999999931499</v>
      </c>
    </row>
    <row r="98" spans="1:24">
      <c r="A98" t="s">
        <v>52</v>
      </c>
      <c r="B98" t="s">
        <v>53</v>
      </c>
      <c r="C98" t="s">
        <v>25</v>
      </c>
      <c r="D98">
        <v>1</v>
      </c>
      <c r="E98" t="s">
        <v>104</v>
      </c>
      <c r="F98">
        <v>150</v>
      </c>
      <c r="G98">
        <v>4.7449999999999999E-2</v>
      </c>
      <c r="H98">
        <v>260.90382499999998</v>
      </c>
      <c r="I98" t="s">
        <v>26</v>
      </c>
      <c r="J98">
        <v>1.9454499999999999</v>
      </c>
      <c r="K98">
        <v>79.478750000000005</v>
      </c>
      <c r="L98">
        <v>0.71</v>
      </c>
      <c r="M98">
        <v>117</v>
      </c>
      <c r="N98">
        <v>4.4251558018108997E-2</v>
      </c>
      <c r="O98">
        <v>1.61123095465313</v>
      </c>
      <c r="P98">
        <v>1.37605</v>
      </c>
      <c r="Q98">
        <v>2.4036393208987501E-2</v>
      </c>
      <c r="R98">
        <v>139</v>
      </c>
      <c r="S98">
        <v>0.11068894018299</v>
      </c>
      <c r="T98">
        <v>2.27784623149129</v>
      </c>
      <c r="U98">
        <v>0.99886034844549998</v>
      </c>
      <c r="V98">
        <v>1.13965155450007E-3</v>
      </c>
      <c r="W98">
        <v>1.13965155450007E-3</v>
      </c>
      <c r="X98">
        <v>0.99886034844549998</v>
      </c>
    </row>
    <row r="99" spans="1:24">
      <c r="A99" t="s">
        <v>54</v>
      </c>
      <c r="B99" t="s">
        <v>53</v>
      </c>
      <c r="C99" t="s">
        <v>25</v>
      </c>
      <c r="D99">
        <v>1</v>
      </c>
      <c r="E99" t="s">
        <v>104</v>
      </c>
      <c r="F99">
        <v>202</v>
      </c>
      <c r="G99">
        <v>7.1175000000000002E-2</v>
      </c>
      <c r="H99">
        <v>97.889349999999993</v>
      </c>
      <c r="I99" t="s">
        <v>26</v>
      </c>
      <c r="J99">
        <v>2.4436749999999998</v>
      </c>
      <c r="K99">
        <v>61.424025</v>
      </c>
      <c r="L99">
        <v>0.83</v>
      </c>
      <c r="M99">
        <v>166</v>
      </c>
      <c r="N99">
        <v>3.3209905969409502E-2</v>
      </c>
      <c r="O99">
        <v>1.4002948257297001</v>
      </c>
      <c r="P99">
        <v>1.7793749999999999</v>
      </c>
      <c r="Q99">
        <v>4.9244145731446101E-2</v>
      </c>
      <c r="R99">
        <v>176</v>
      </c>
      <c r="S99">
        <v>6.4240173113167695E-2</v>
      </c>
      <c r="T99">
        <v>1.74046796024543</v>
      </c>
      <c r="U99">
        <v>0.99999815295652605</v>
      </c>
      <c r="V99" s="1">
        <v>1.8470434740891199E-6</v>
      </c>
      <c r="W99" s="1">
        <v>1.8470434740891199E-6</v>
      </c>
      <c r="X99">
        <v>0.99999815295652605</v>
      </c>
    </row>
    <row r="100" spans="1:24">
      <c r="A100" t="s">
        <v>55</v>
      </c>
      <c r="B100" t="s">
        <v>53</v>
      </c>
      <c r="C100" t="s">
        <v>25</v>
      </c>
      <c r="D100">
        <v>1</v>
      </c>
      <c r="E100" t="s">
        <v>104</v>
      </c>
      <c r="F100">
        <v>139</v>
      </c>
      <c r="G100">
        <v>2.3725E-2</v>
      </c>
      <c r="H100">
        <v>57.390774999999998</v>
      </c>
      <c r="I100" t="s">
        <v>26</v>
      </c>
      <c r="J100">
        <v>0.92527499999999996</v>
      </c>
      <c r="K100">
        <v>24.318124999999998</v>
      </c>
      <c r="L100">
        <v>0.55000000000000004</v>
      </c>
      <c r="M100">
        <v>102</v>
      </c>
      <c r="N100">
        <v>2.7275484608750199E-2</v>
      </c>
      <c r="O100">
        <v>1.4196592583652701</v>
      </c>
      <c r="P100">
        <v>0.42704999999999999</v>
      </c>
      <c r="Q100">
        <v>8.42794319268831E-2</v>
      </c>
      <c r="R100">
        <v>119</v>
      </c>
      <c r="S100">
        <v>4.89833018520218E-2</v>
      </c>
      <c r="T100">
        <v>2.1283633632585701</v>
      </c>
      <c r="U100">
        <v>0.99999999786499705</v>
      </c>
      <c r="V100" s="1">
        <v>2.1350028417819501E-9</v>
      </c>
      <c r="W100" s="1">
        <v>2.1350028417819501E-9</v>
      </c>
      <c r="X100">
        <v>0.99999999786499705</v>
      </c>
    </row>
    <row r="101" spans="1:24">
      <c r="A101" t="s">
        <v>56</v>
      </c>
      <c r="B101" t="s">
        <v>53</v>
      </c>
      <c r="C101" t="s">
        <v>25</v>
      </c>
      <c r="D101">
        <v>1</v>
      </c>
      <c r="E101" t="s">
        <v>104</v>
      </c>
      <c r="F101">
        <v>139</v>
      </c>
      <c r="G101">
        <v>2.3725E-2</v>
      </c>
      <c r="H101">
        <v>30.03585</v>
      </c>
      <c r="I101" t="s">
        <v>26</v>
      </c>
      <c r="J101">
        <v>4.7449999999999999E-2</v>
      </c>
      <c r="K101">
        <v>25.385750000000002</v>
      </c>
      <c r="L101">
        <v>0.68</v>
      </c>
      <c r="M101">
        <v>136</v>
      </c>
      <c r="N101">
        <v>5.3052231162786498E-2</v>
      </c>
      <c r="O101">
        <v>2.7283537820212298</v>
      </c>
      <c r="P101">
        <v>0.73547499999999999</v>
      </c>
      <c r="Q101">
        <v>0.113430332291728</v>
      </c>
      <c r="R101">
        <v>105</v>
      </c>
      <c r="S101">
        <v>9.9857630825217994E-2</v>
      </c>
      <c r="T101">
        <v>1.6110720118470601</v>
      </c>
      <c r="U101" s="1">
        <v>6.2990076457928095E-8</v>
      </c>
      <c r="V101">
        <v>0.99999993700992396</v>
      </c>
      <c r="W101">
        <v>0.99999993700992396</v>
      </c>
      <c r="X101" s="1">
        <v>6.2990076457928095E-8</v>
      </c>
    </row>
    <row r="102" spans="1:24">
      <c r="A102" t="s">
        <v>57</v>
      </c>
      <c r="B102" t="s">
        <v>53</v>
      </c>
      <c r="C102" t="s">
        <v>25</v>
      </c>
      <c r="D102">
        <v>2</v>
      </c>
      <c r="E102" t="s">
        <v>104</v>
      </c>
      <c r="F102">
        <v>152</v>
      </c>
      <c r="G102">
        <v>2.3725E-2</v>
      </c>
      <c r="H102">
        <v>171.38939999999999</v>
      </c>
      <c r="I102" t="s">
        <v>28</v>
      </c>
      <c r="J102">
        <v>2.3487749999999998</v>
      </c>
      <c r="K102">
        <v>132.14824999999999</v>
      </c>
      <c r="L102">
        <v>1.0900000000000001</v>
      </c>
      <c r="M102">
        <v>121</v>
      </c>
      <c r="N102">
        <v>4.8960032057878702E-2</v>
      </c>
      <c r="O102">
        <v>1.7502200005761801</v>
      </c>
      <c r="P102">
        <v>1.56585</v>
      </c>
      <c r="Q102">
        <v>3.5220197161825097E-2</v>
      </c>
      <c r="R102">
        <v>126</v>
      </c>
      <c r="S102">
        <v>0.19781361686628801</v>
      </c>
      <c r="T102">
        <v>2.0392338017635798</v>
      </c>
      <c r="U102" s="1">
        <v>1.1130869447310299E-8</v>
      </c>
      <c r="V102">
        <v>0.999999988869131</v>
      </c>
      <c r="W102">
        <v>0.999999988869131</v>
      </c>
      <c r="X102" s="1">
        <v>1.1130869447310299E-8</v>
      </c>
    </row>
    <row r="103" spans="1:24">
      <c r="A103" t="s">
        <v>58</v>
      </c>
      <c r="B103" t="s">
        <v>53</v>
      </c>
      <c r="C103" t="s">
        <v>25</v>
      </c>
      <c r="D103">
        <v>2</v>
      </c>
      <c r="E103" t="s">
        <v>104</v>
      </c>
      <c r="F103">
        <v>153</v>
      </c>
      <c r="G103">
        <v>0.23724999999999999</v>
      </c>
      <c r="H103">
        <v>166.33597499999999</v>
      </c>
      <c r="I103" t="s">
        <v>28</v>
      </c>
      <c r="J103">
        <v>7.0700500000000002</v>
      </c>
      <c r="K103">
        <v>112.954725</v>
      </c>
      <c r="L103">
        <v>1.35</v>
      </c>
      <c r="M103">
        <v>83</v>
      </c>
      <c r="N103">
        <v>5.6171457279314503E-2</v>
      </c>
      <c r="O103">
        <v>1.20348191739826</v>
      </c>
      <c r="P103">
        <v>3.6299250000000001</v>
      </c>
      <c r="Q103">
        <v>3.5875240452619001E-2</v>
      </c>
      <c r="R103">
        <v>95</v>
      </c>
      <c r="S103">
        <v>0.15256372656974301</v>
      </c>
      <c r="T103">
        <v>1.66108853629429</v>
      </c>
      <c r="U103">
        <v>0.177081826021244</v>
      </c>
      <c r="V103">
        <v>0.822918173978756</v>
      </c>
      <c r="W103">
        <v>0.822918173978756</v>
      </c>
      <c r="X103">
        <v>0.177081826021244</v>
      </c>
    </row>
    <row r="104" spans="1:24">
      <c r="A104" t="s">
        <v>59</v>
      </c>
      <c r="B104" t="s">
        <v>53</v>
      </c>
      <c r="C104" t="s">
        <v>25</v>
      </c>
      <c r="D104">
        <v>2</v>
      </c>
      <c r="E104" t="s">
        <v>104</v>
      </c>
      <c r="F104">
        <v>127</v>
      </c>
      <c r="G104">
        <v>2.3725E-2</v>
      </c>
      <c r="H104">
        <v>47.805875</v>
      </c>
      <c r="I104" t="s">
        <v>26</v>
      </c>
      <c r="J104">
        <v>0.11862499999999999</v>
      </c>
      <c r="K104">
        <v>18.481774999999999</v>
      </c>
      <c r="L104">
        <v>0.79</v>
      </c>
      <c r="M104">
        <v>100</v>
      </c>
      <c r="N104">
        <v>4.8177105209891401E-2</v>
      </c>
      <c r="O104">
        <v>2.19256745333655</v>
      </c>
      <c r="P104">
        <v>3.1554250000000001</v>
      </c>
      <c r="Q104">
        <v>8.4045700775724E-2</v>
      </c>
      <c r="R104">
        <v>59</v>
      </c>
      <c r="S104">
        <v>8.0750979760914401E-2</v>
      </c>
      <c r="T104">
        <v>1.1804234095100401</v>
      </c>
      <c r="U104">
        <v>1.09507952893901E-2</v>
      </c>
      <c r="V104">
        <v>0.98904920471060997</v>
      </c>
      <c r="W104">
        <v>0.98904920471060997</v>
      </c>
      <c r="X104">
        <v>1.09507952893901E-2</v>
      </c>
    </row>
    <row r="105" spans="1:24">
      <c r="A105" t="s">
        <v>60</v>
      </c>
      <c r="B105" t="s">
        <v>53</v>
      </c>
      <c r="C105" t="s">
        <v>25</v>
      </c>
      <c r="D105">
        <v>2</v>
      </c>
      <c r="E105" t="s">
        <v>104</v>
      </c>
      <c r="F105">
        <v>18</v>
      </c>
      <c r="G105">
        <v>2.3725E-2</v>
      </c>
      <c r="H105">
        <v>1.304875</v>
      </c>
      <c r="I105" t="s">
        <v>26</v>
      </c>
      <c r="J105">
        <v>2.3725E-2</v>
      </c>
      <c r="K105">
        <v>0.94899999999999995</v>
      </c>
      <c r="L105">
        <v>0.75</v>
      </c>
      <c r="M105">
        <v>15</v>
      </c>
      <c r="N105">
        <v>0.13110318171000299</v>
      </c>
      <c r="O105">
        <v>1.6020599913279601</v>
      </c>
      <c r="P105">
        <v>2.3725E-2</v>
      </c>
      <c r="Q105">
        <v>2.3561905634567899</v>
      </c>
      <c r="R105">
        <v>18</v>
      </c>
      <c r="S105">
        <v>0.15827777777777799</v>
      </c>
      <c r="T105">
        <v>1.7403626894942399</v>
      </c>
      <c r="U105">
        <v>4.5134615930870099E-3</v>
      </c>
      <c r="V105">
        <v>0.99548653840691304</v>
      </c>
      <c r="W105">
        <v>0.99548653840691304</v>
      </c>
      <c r="X105">
        <v>4.5134615930870099E-3</v>
      </c>
    </row>
    <row r="106" spans="1:24">
      <c r="A106" t="s">
        <v>61</v>
      </c>
      <c r="B106" t="s">
        <v>53</v>
      </c>
      <c r="C106" t="s">
        <v>25</v>
      </c>
      <c r="D106">
        <v>3</v>
      </c>
      <c r="E106" t="s">
        <v>104</v>
      </c>
      <c r="F106">
        <v>124</v>
      </c>
      <c r="G106">
        <v>2.3725E-2</v>
      </c>
      <c r="H106">
        <v>194.37892500000001</v>
      </c>
      <c r="I106" t="s">
        <v>28</v>
      </c>
      <c r="J106">
        <v>3.8434499999999998</v>
      </c>
      <c r="K106">
        <v>116.86935</v>
      </c>
      <c r="L106">
        <v>1.05</v>
      </c>
      <c r="M106">
        <v>81</v>
      </c>
      <c r="N106">
        <v>5.4465940937088002E-2</v>
      </c>
      <c r="O106">
        <v>1.48297939296045</v>
      </c>
      <c r="P106">
        <v>3.4401250000000001</v>
      </c>
      <c r="Q106">
        <v>2.9181975610247698E-2</v>
      </c>
      <c r="R106">
        <v>86</v>
      </c>
      <c r="S106">
        <v>0.16829227792408399</v>
      </c>
      <c r="T106">
        <v>1.7520749526244199</v>
      </c>
      <c r="U106" s="1">
        <v>2.8852757256489802E-6</v>
      </c>
      <c r="V106">
        <v>0.99999711472427399</v>
      </c>
      <c r="W106">
        <v>0.99999711472427399</v>
      </c>
      <c r="X106" s="1">
        <v>2.8852757256489802E-6</v>
      </c>
    </row>
    <row r="107" spans="1:24">
      <c r="A107" t="s">
        <v>62</v>
      </c>
      <c r="B107" t="s">
        <v>53</v>
      </c>
      <c r="C107" t="s">
        <v>25</v>
      </c>
      <c r="D107">
        <v>3</v>
      </c>
      <c r="E107" t="s">
        <v>104</v>
      </c>
      <c r="F107">
        <v>72</v>
      </c>
      <c r="G107">
        <v>2.3725E-2</v>
      </c>
      <c r="H107">
        <v>34.3538</v>
      </c>
      <c r="I107" t="s">
        <v>26</v>
      </c>
      <c r="J107">
        <v>4.7449999999999999E-2</v>
      </c>
      <c r="K107">
        <v>28.588625</v>
      </c>
      <c r="L107">
        <v>0.78</v>
      </c>
      <c r="M107">
        <v>66</v>
      </c>
      <c r="N107">
        <v>5.81466656926687E-2</v>
      </c>
      <c r="O107">
        <v>2.7799570512469098</v>
      </c>
      <c r="P107">
        <v>0.47449999999999998</v>
      </c>
      <c r="Q107">
        <v>0.11013973979486499</v>
      </c>
      <c r="R107">
        <v>52</v>
      </c>
      <c r="S107">
        <v>0.11408068979003</v>
      </c>
      <c r="T107">
        <v>1.8597385661971499</v>
      </c>
      <c r="U107">
        <v>3.9026661137718001E-2</v>
      </c>
      <c r="V107">
        <v>0.96097333886228198</v>
      </c>
      <c r="W107">
        <v>0.96097333886228198</v>
      </c>
      <c r="X107">
        <v>3.9026661137718001E-2</v>
      </c>
    </row>
    <row r="108" spans="1:24">
      <c r="A108" t="s">
        <v>63</v>
      </c>
      <c r="B108" t="s">
        <v>53</v>
      </c>
      <c r="C108" t="s">
        <v>25</v>
      </c>
      <c r="D108">
        <v>3</v>
      </c>
      <c r="E108" t="s">
        <v>104</v>
      </c>
      <c r="F108">
        <v>67</v>
      </c>
      <c r="G108">
        <v>2.3725E-2</v>
      </c>
      <c r="H108">
        <v>54.353974999999998</v>
      </c>
      <c r="I108" t="s">
        <v>26</v>
      </c>
      <c r="J108">
        <v>0.28470000000000001</v>
      </c>
      <c r="K108">
        <v>42.325400000000002</v>
      </c>
      <c r="L108">
        <v>0.79</v>
      </c>
      <c r="M108">
        <v>62</v>
      </c>
      <c r="N108">
        <v>4.3850791267936097E-2</v>
      </c>
      <c r="O108">
        <v>2.1722136039924802</v>
      </c>
      <c r="P108">
        <v>3.0130750000000002</v>
      </c>
      <c r="Q108">
        <v>6.7409310864033303E-2</v>
      </c>
      <c r="R108">
        <v>43</v>
      </c>
      <c r="S108">
        <v>7.8493056186769494E-2</v>
      </c>
      <c r="T108">
        <v>1.25622136823344</v>
      </c>
      <c r="U108">
        <v>3.7451195009931701E-2</v>
      </c>
      <c r="V108">
        <v>0.96254880499006801</v>
      </c>
      <c r="W108">
        <v>0.96254880499006801</v>
      </c>
      <c r="X108">
        <v>3.7451195009931701E-2</v>
      </c>
    </row>
    <row r="109" spans="1:24">
      <c r="A109" t="s">
        <v>64</v>
      </c>
      <c r="B109" t="s">
        <v>53</v>
      </c>
      <c r="C109" t="s">
        <v>25</v>
      </c>
      <c r="D109">
        <v>3</v>
      </c>
      <c r="E109" t="s">
        <v>104</v>
      </c>
      <c r="F109">
        <v>85</v>
      </c>
      <c r="G109">
        <v>2.3725E-2</v>
      </c>
      <c r="H109">
        <v>69.704049999999995</v>
      </c>
      <c r="I109" t="s">
        <v>26</v>
      </c>
      <c r="J109">
        <v>2.3725E-2</v>
      </c>
      <c r="K109">
        <v>20.189975</v>
      </c>
      <c r="L109">
        <v>0.66</v>
      </c>
      <c r="M109">
        <v>72</v>
      </c>
      <c r="N109">
        <v>3.8678426258515898E-2</v>
      </c>
      <c r="O109">
        <v>2.9299295600845898</v>
      </c>
      <c r="P109">
        <v>2.1352500000000001</v>
      </c>
      <c r="Q109">
        <v>7.0324733246356699E-2</v>
      </c>
      <c r="R109">
        <v>56</v>
      </c>
      <c r="S109">
        <v>8.6054559135909606E-2</v>
      </c>
      <c r="T109">
        <v>1.5138092820149101</v>
      </c>
      <c r="U109">
        <v>2.8030418943421499E-2</v>
      </c>
      <c r="V109">
        <v>0.97196958105657905</v>
      </c>
      <c r="W109">
        <v>0.97196958105657905</v>
      </c>
      <c r="X109">
        <v>2.8030418943421499E-2</v>
      </c>
    </row>
    <row r="110" spans="1:24">
      <c r="A110" t="s">
        <v>65</v>
      </c>
      <c r="B110" t="s">
        <v>53</v>
      </c>
      <c r="C110" t="s">
        <v>40</v>
      </c>
      <c r="D110">
        <v>1</v>
      </c>
      <c r="E110" t="s">
        <v>104</v>
      </c>
      <c r="F110">
        <v>124</v>
      </c>
      <c r="G110">
        <v>2.3725E-2</v>
      </c>
      <c r="H110">
        <v>305.07977499999998</v>
      </c>
      <c r="I110" t="s">
        <v>26</v>
      </c>
      <c r="J110">
        <v>2.2776000000000001</v>
      </c>
      <c r="K110">
        <v>90.700675000000004</v>
      </c>
      <c r="L110">
        <v>0.7</v>
      </c>
      <c r="M110">
        <v>91</v>
      </c>
      <c r="N110">
        <v>4.5564417791194502E-2</v>
      </c>
      <c r="O110">
        <v>1.6001330649794601</v>
      </c>
      <c r="P110">
        <v>5.1008750000000003</v>
      </c>
      <c r="Q110">
        <v>1.9693714458801199E-2</v>
      </c>
      <c r="R110">
        <v>93</v>
      </c>
      <c r="S110">
        <v>9.2949526131130097E-2</v>
      </c>
      <c r="T110">
        <v>1.77676873640446</v>
      </c>
      <c r="U110">
        <v>0.99998931550063297</v>
      </c>
      <c r="V110" s="1">
        <v>1.06844993669648E-5</v>
      </c>
      <c r="W110" s="1">
        <v>1.06844993669648E-5</v>
      </c>
      <c r="X110">
        <v>0.99998931550063297</v>
      </c>
    </row>
    <row r="111" spans="1:24">
      <c r="A111" t="s">
        <v>66</v>
      </c>
      <c r="B111" t="s">
        <v>53</v>
      </c>
      <c r="C111" t="s">
        <v>40</v>
      </c>
      <c r="D111">
        <v>1</v>
      </c>
      <c r="E111" t="s">
        <v>104</v>
      </c>
      <c r="F111">
        <v>125</v>
      </c>
      <c r="G111">
        <v>2.3725E-2</v>
      </c>
      <c r="H111">
        <v>159.12357499999999</v>
      </c>
      <c r="I111" t="s">
        <v>26</v>
      </c>
      <c r="J111">
        <v>2.7521</v>
      </c>
      <c r="K111">
        <v>117.72345</v>
      </c>
      <c r="L111">
        <v>0.95</v>
      </c>
      <c r="M111">
        <v>98</v>
      </c>
      <c r="N111">
        <v>4.6300905340070198E-2</v>
      </c>
      <c r="O111">
        <v>1.6311987707092701</v>
      </c>
      <c r="P111">
        <v>1.9928999999999999</v>
      </c>
      <c r="Q111">
        <v>3.28516409972021E-2</v>
      </c>
      <c r="R111">
        <v>101</v>
      </c>
      <c r="S111">
        <v>0.12935107460317899</v>
      </c>
      <c r="T111">
        <v>1.9022490202787701</v>
      </c>
      <c r="U111">
        <v>3.6219346996207699E-2</v>
      </c>
      <c r="V111">
        <v>0.96378065300379201</v>
      </c>
      <c r="W111">
        <v>0.96378065300379201</v>
      </c>
      <c r="X111">
        <v>3.6219346996207699E-2</v>
      </c>
    </row>
    <row r="112" spans="1:24">
      <c r="A112" t="s">
        <v>67</v>
      </c>
      <c r="B112" t="s">
        <v>53</v>
      </c>
      <c r="C112" t="s">
        <v>40</v>
      </c>
      <c r="D112">
        <v>1</v>
      </c>
      <c r="E112" t="s">
        <v>104</v>
      </c>
      <c r="F112">
        <v>120</v>
      </c>
      <c r="G112">
        <v>2.3725E-2</v>
      </c>
      <c r="H112">
        <v>56.679025000000003</v>
      </c>
      <c r="I112" t="s">
        <v>26</v>
      </c>
      <c r="J112">
        <v>9.4899999999999998E-2</v>
      </c>
      <c r="K112">
        <v>36.417875000000002</v>
      </c>
      <c r="L112">
        <v>0.7</v>
      </c>
      <c r="M112">
        <v>104</v>
      </c>
      <c r="N112">
        <v>4.7449048194232499E-2</v>
      </c>
      <c r="O112">
        <v>2.5840483884852401</v>
      </c>
      <c r="P112">
        <v>0.59312500000000001</v>
      </c>
      <c r="Q112">
        <v>7.6591249409015003E-2</v>
      </c>
      <c r="R112">
        <v>94</v>
      </c>
      <c r="S112">
        <v>9.9857278552837006E-2</v>
      </c>
      <c r="T112">
        <v>1.98027614107784</v>
      </c>
      <c r="U112">
        <v>7.1039332289126299E-3</v>
      </c>
      <c r="V112">
        <v>0.99289606677108699</v>
      </c>
      <c r="W112">
        <v>0.99289606677108699</v>
      </c>
      <c r="X112">
        <v>7.1039332289126299E-3</v>
      </c>
    </row>
    <row r="113" spans="1:24">
      <c r="A113" t="s">
        <v>68</v>
      </c>
      <c r="B113" t="s">
        <v>53</v>
      </c>
      <c r="C113" t="s">
        <v>40</v>
      </c>
      <c r="D113">
        <v>1</v>
      </c>
      <c r="E113" t="s">
        <v>104</v>
      </c>
      <c r="F113">
        <v>57</v>
      </c>
      <c r="G113">
        <v>2.3725E-2</v>
      </c>
      <c r="H113">
        <v>36.797474999999999</v>
      </c>
      <c r="I113" t="s">
        <v>28</v>
      </c>
      <c r="J113">
        <v>0.42704999999999999</v>
      </c>
      <c r="K113">
        <v>36.797474999999999</v>
      </c>
      <c r="L113">
        <v>1.17</v>
      </c>
      <c r="M113">
        <v>45</v>
      </c>
      <c r="N113">
        <v>9.1777128461380697E-2</v>
      </c>
      <c r="O113">
        <v>1.9353392927102999</v>
      </c>
      <c r="P113">
        <v>0.166075</v>
      </c>
      <c r="Q113">
        <v>0.16407284868663499</v>
      </c>
      <c r="R113">
        <v>48</v>
      </c>
      <c r="S113">
        <v>0.30430100833103502</v>
      </c>
      <c r="T113">
        <v>2.3455137577993499</v>
      </c>
      <c r="U113" s="1">
        <v>6.1898719477631096E-8</v>
      </c>
      <c r="V113">
        <v>0.99999993810128096</v>
      </c>
      <c r="W113">
        <v>0.99999993810128096</v>
      </c>
      <c r="X113" s="1">
        <v>6.1898719477631096E-8</v>
      </c>
    </row>
    <row r="114" spans="1:24">
      <c r="A114" t="s">
        <v>69</v>
      </c>
      <c r="B114" t="s">
        <v>53</v>
      </c>
      <c r="C114" t="s">
        <v>40</v>
      </c>
      <c r="D114">
        <v>2</v>
      </c>
      <c r="E114" t="s">
        <v>104</v>
      </c>
      <c r="F114">
        <v>180</v>
      </c>
      <c r="G114">
        <v>2.3725E-2</v>
      </c>
      <c r="H114">
        <v>81.803799999999995</v>
      </c>
      <c r="I114" t="s">
        <v>26</v>
      </c>
      <c r="J114">
        <v>11.388</v>
      </c>
      <c r="K114">
        <v>42.183050000000001</v>
      </c>
      <c r="L114">
        <v>0.55000000000000004</v>
      </c>
      <c r="M114">
        <v>117</v>
      </c>
      <c r="N114">
        <v>5.4371046263791897E-2</v>
      </c>
      <c r="O114">
        <v>0.56869051925860803</v>
      </c>
      <c r="P114">
        <v>2.3725E-2</v>
      </c>
      <c r="Q114">
        <v>4.2825319566103401E-2</v>
      </c>
      <c r="R114">
        <v>180</v>
      </c>
      <c r="S114">
        <v>0.15586666666666699</v>
      </c>
      <c r="T114">
        <v>3.5375672571526802</v>
      </c>
      <c r="U114">
        <v>0.99999998946170698</v>
      </c>
      <c r="V114" s="1">
        <v>1.0538293529793099E-8</v>
      </c>
      <c r="W114" s="1">
        <v>1.0538293529793099E-8</v>
      </c>
      <c r="X114">
        <v>0.99999998946170698</v>
      </c>
    </row>
    <row r="115" spans="1:24">
      <c r="A115" t="s">
        <v>70</v>
      </c>
      <c r="B115" t="s">
        <v>53</v>
      </c>
      <c r="C115" t="s">
        <v>40</v>
      </c>
      <c r="D115">
        <v>2</v>
      </c>
      <c r="E115" t="s">
        <v>104</v>
      </c>
      <c r="F115">
        <v>127</v>
      </c>
      <c r="G115">
        <v>2.3725E-2</v>
      </c>
      <c r="H115">
        <v>90.463425000000001</v>
      </c>
      <c r="I115" t="s">
        <v>26</v>
      </c>
      <c r="J115">
        <v>0.1898</v>
      </c>
      <c r="K115">
        <v>90.463425000000001</v>
      </c>
      <c r="L115">
        <v>0.84</v>
      </c>
      <c r="M115">
        <v>123</v>
      </c>
      <c r="N115">
        <v>4.3295786215450299E-2</v>
      </c>
      <c r="O115">
        <v>2.67817681828173</v>
      </c>
      <c r="P115">
        <v>2.3250500000000001</v>
      </c>
      <c r="Q115">
        <v>4.0004004636181797E-2</v>
      </c>
      <c r="R115">
        <v>85</v>
      </c>
      <c r="S115">
        <v>0.103650432773088</v>
      </c>
      <c r="T115">
        <v>1.59004072958118</v>
      </c>
      <c r="U115" s="1">
        <v>1.9069508187175301E-5</v>
      </c>
      <c r="V115">
        <v>0.99998093049181302</v>
      </c>
      <c r="W115">
        <v>0.99998093049181302</v>
      </c>
      <c r="X115" s="1">
        <v>1.9069508187175301E-5</v>
      </c>
    </row>
    <row r="116" spans="1:24">
      <c r="A116" t="s">
        <v>71</v>
      </c>
      <c r="B116" t="s">
        <v>53</v>
      </c>
      <c r="C116" t="s">
        <v>40</v>
      </c>
      <c r="D116">
        <v>2</v>
      </c>
      <c r="E116" t="s">
        <v>104</v>
      </c>
      <c r="F116">
        <v>111</v>
      </c>
      <c r="G116">
        <v>2.3725E-2</v>
      </c>
      <c r="H116">
        <v>94.876275000000007</v>
      </c>
      <c r="I116" t="s">
        <v>28</v>
      </c>
      <c r="J116">
        <v>0.21352499999999999</v>
      </c>
      <c r="K116">
        <v>94.876275000000007</v>
      </c>
      <c r="L116">
        <v>1.03</v>
      </c>
      <c r="M116">
        <v>98</v>
      </c>
      <c r="N116">
        <v>4.2044696436444998E-2</v>
      </c>
      <c r="O116">
        <v>2.6477088946941998</v>
      </c>
      <c r="P116">
        <v>3.7959999999999998</v>
      </c>
      <c r="Q116">
        <v>4.5102008678844202E-2</v>
      </c>
      <c r="R116">
        <v>50</v>
      </c>
      <c r="S116">
        <v>9.3780737529706601E-2</v>
      </c>
      <c r="T116">
        <v>1.3978314214776</v>
      </c>
      <c r="U116">
        <v>4.2852034578920402E-2</v>
      </c>
      <c r="V116">
        <v>0.95714796542107905</v>
      </c>
      <c r="W116">
        <v>0.95714796542107905</v>
      </c>
      <c r="X116">
        <v>4.2852034578920402E-2</v>
      </c>
    </row>
    <row r="117" spans="1:24">
      <c r="A117" t="s">
        <v>72</v>
      </c>
      <c r="B117" t="s">
        <v>53</v>
      </c>
      <c r="C117" t="s">
        <v>40</v>
      </c>
      <c r="D117">
        <v>2</v>
      </c>
      <c r="E117" t="s">
        <v>104</v>
      </c>
      <c r="F117">
        <v>145</v>
      </c>
      <c r="G117">
        <v>2.3725E-2</v>
      </c>
      <c r="H117">
        <v>82.207125000000005</v>
      </c>
      <c r="I117" t="s">
        <v>28</v>
      </c>
      <c r="J117">
        <v>2.4911249999999998</v>
      </c>
      <c r="K117">
        <v>49.822499999999998</v>
      </c>
      <c r="L117">
        <v>1.06</v>
      </c>
      <c r="M117">
        <v>92</v>
      </c>
      <c r="N117">
        <v>4.0540795390981398E-2</v>
      </c>
      <c r="O117">
        <v>1.3010299956639799</v>
      </c>
      <c r="P117">
        <v>2.0166249999999999</v>
      </c>
      <c r="Q117">
        <v>6.2694394180744295E-2</v>
      </c>
      <c r="R117">
        <v>99</v>
      </c>
      <c r="S117">
        <v>0.116904600636838</v>
      </c>
      <c r="T117">
        <v>1.6102843132335301</v>
      </c>
      <c r="U117">
        <v>0.228086236852971</v>
      </c>
      <c r="V117">
        <v>0.77191376314702898</v>
      </c>
      <c r="W117">
        <v>0.77191376314702898</v>
      </c>
      <c r="X117">
        <v>0.228086236852971</v>
      </c>
    </row>
    <row r="118" spans="1:24">
      <c r="A118" t="s">
        <v>73</v>
      </c>
      <c r="B118" t="s">
        <v>53</v>
      </c>
      <c r="C118" t="s">
        <v>40</v>
      </c>
      <c r="D118">
        <v>3</v>
      </c>
      <c r="E118" t="s">
        <v>104</v>
      </c>
      <c r="F118">
        <v>120</v>
      </c>
      <c r="G118">
        <v>2.3725E-2</v>
      </c>
      <c r="H118">
        <v>167.73575</v>
      </c>
      <c r="I118" t="s">
        <v>26</v>
      </c>
      <c r="J118">
        <v>0.80664999999999998</v>
      </c>
      <c r="K118">
        <v>104.983125</v>
      </c>
      <c r="L118">
        <v>0.9</v>
      </c>
      <c r="M118">
        <v>93</v>
      </c>
      <c r="N118">
        <v>4.16951737721242E-2</v>
      </c>
      <c r="O118">
        <v>2.1144343579915899</v>
      </c>
      <c r="P118">
        <v>4.9822499999999996</v>
      </c>
      <c r="Q118">
        <v>2.8933466609453399E-2</v>
      </c>
      <c r="R118">
        <v>63</v>
      </c>
      <c r="S118">
        <v>8.8093117011053698E-2</v>
      </c>
      <c r="T118">
        <v>1.52720011906298</v>
      </c>
      <c r="U118">
        <v>0.957049602061947</v>
      </c>
      <c r="V118">
        <v>4.2950397938053303E-2</v>
      </c>
      <c r="W118">
        <v>4.2950397938053303E-2</v>
      </c>
      <c r="X118">
        <v>0.957049602061947</v>
      </c>
    </row>
    <row r="119" spans="1:24">
      <c r="A119" t="s">
        <v>74</v>
      </c>
      <c r="B119" t="s">
        <v>53</v>
      </c>
      <c r="C119" t="s">
        <v>40</v>
      </c>
      <c r="D119">
        <v>3</v>
      </c>
      <c r="E119" t="s">
        <v>104</v>
      </c>
      <c r="F119">
        <v>123</v>
      </c>
      <c r="G119">
        <v>2.3725E-2</v>
      </c>
      <c r="H119">
        <v>80.665000000000006</v>
      </c>
      <c r="I119" t="s">
        <v>26</v>
      </c>
      <c r="J119">
        <v>0.11862499999999999</v>
      </c>
      <c r="K119">
        <v>13.119925</v>
      </c>
      <c r="L119">
        <v>0.77</v>
      </c>
      <c r="M119">
        <v>91</v>
      </c>
      <c r="N119">
        <v>6.7615182813935401E-2</v>
      </c>
      <c r="O119">
        <v>2.04375512696868</v>
      </c>
      <c r="P119">
        <v>0.6643</v>
      </c>
      <c r="Q119">
        <v>7.9341350546162606E-2</v>
      </c>
      <c r="R119">
        <v>86</v>
      </c>
      <c r="S119">
        <v>0.15804286461396</v>
      </c>
      <c r="T119">
        <v>2.0843208857000399</v>
      </c>
      <c r="U119" s="1">
        <v>2.29195296714699E-7</v>
      </c>
      <c r="V119">
        <v>0.99999977080470304</v>
      </c>
      <c r="W119">
        <v>0.99999977080470304</v>
      </c>
      <c r="X119" s="1">
        <v>2.29195296714699E-7</v>
      </c>
    </row>
    <row r="120" spans="1:24">
      <c r="A120" t="s">
        <v>75</v>
      </c>
      <c r="B120" t="s">
        <v>53</v>
      </c>
      <c r="C120" t="s">
        <v>40</v>
      </c>
      <c r="D120">
        <v>3</v>
      </c>
      <c r="E120" t="s">
        <v>104</v>
      </c>
      <c r="F120">
        <v>104</v>
      </c>
      <c r="G120">
        <v>2.3725E-2</v>
      </c>
      <c r="H120">
        <v>90.771850000000001</v>
      </c>
      <c r="I120" t="s">
        <v>26</v>
      </c>
      <c r="J120">
        <v>0.37959999999999999</v>
      </c>
      <c r="K120">
        <v>78.577200000000005</v>
      </c>
      <c r="L120">
        <v>0.88</v>
      </c>
      <c r="M120">
        <v>86</v>
      </c>
      <c r="N120">
        <v>4.4664848022890301E-2</v>
      </c>
      <c r="O120">
        <v>2.31597034545692</v>
      </c>
      <c r="P120">
        <v>3.4638499999999999</v>
      </c>
      <c r="Q120">
        <v>3.62326544802637E-2</v>
      </c>
      <c r="R120">
        <v>59</v>
      </c>
      <c r="S120">
        <v>0.111031144828642</v>
      </c>
      <c r="T120">
        <v>1.4183921099068399</v>
      </c>
      <c r="U120" s="1">
        <v>9.2338809729970906E-6</v>
      </c>
      <c r="V120">
        <v>0.99999076611902704</v>
      </c>
      <c r="W120">
        <v>0.99999076611902704</v>
      </c>
      <c r="X120" s="1">
        <v>9.2338809729970906E-6</v>
      </c>
    </row>
    <row r="121" spans="1:24">
      <c r="A121" t="s">
        <v>76</v>
      </c>
      <c r="B121" t="s">
        <v>53</v>
      </c>
      <c r="C121" t="s">
        <v>40</v>
      </c>
      <c r="D121">
        <v>3</v>
      </c>
      <c r="E121" t="s">
        <v>104</v>
      </c>
      <c r="F121">
        <v>67</v>
      </c>
      <c r="G121">
        <v>2.3725E-2</v>
      </c>
      <c r="H121">
        <v>108.99265</v>
      </c>
      <c r="I121" t="s">
        <v>28</v>
      </c>
      <c r="J121">
        <v>6.5955500000000002</v>
      </c>
      <c r="K121">
        <v>108.99265</v>
      </c>
      <c r="L121">
        <v>1.93</v>
      </c>
      <c r="M121">
        <v>30</v>
      </c>
      <c r="N121">
        <v>9.10696013405419E-2</v>
      </c>
      <c r="O121">
        <v>1.21814619494093</v>
      </c>
      <c r="P121">
        <v>0.92527499999999996</v>
      </c>
      <c r="Q121">
        <v>7.1378218627280304E-2</v>
      </c>
      <c r="R121">
        <v>45</v>
      </c>
      <c r="S121">
        <v>0.13525968536257901</v>
      </c>
      <c r="T121">
        <v>2.0711263838325098</v>
      </c>
      <c r="U121">
        <v>0.66752189613971502</v>
      </c>
      <c r="V121">
        <v>0.33247810386028498</v>
      </c>
      <c r="W121">
        <v>0.33247810386028498</v>
      </c>
      <c r="X121">
        <v>0.66752189613971502</v>
      </c>
    </row>
    <row r="122" spans="1:24">
      <c r="A122" t="s">
        <v>77</v>
      </c>
      <c r="B122" t="s">
        <v>78</v>
      </c>
      <c r="C122" t="s">
        <v>25</v>
      </c>
      <c r="D122">
        <v>1</v>
      </c>
      <c r="E122" t="s">
        <v>104</v>
      </c>
      <c r="F122">
        <v>204</v>
      </c>
      <c r="G122">
        <v>2.3725E-2</v>
      </c>
      <c r="H122">
        <v>221.52032500000001</v>
      </c>
      <c r="I122" t="s">
        <v>26</v>
      </c>
      <c r="J122">
        <v>3.5824750000000001</v>
      </c>
      <c r="K122">
        <v>87.094475000000003</v>
      </c>
      <c r="L122">
        <v>0.7</v>
      </c>
      <c r="M122">
        <v>160</v>
      </c>
      <c r="N122">
        <v>3.3427037965558702E-2</v>
      </c>
      <c r="O122">
        <v>1.38580743721082</v>
      </c>
      <c r="P122">
        <v>0.23724999999999999</v>
      </c>
      <c r="Q122">
        <v>2.7577909509496901E-2</v>
      </c>
      <c r="R122">
        <v>198</v>
      </c>
      <c r="S122">
        <v>5.5901679677166603E-2</v>
      </c>
      <c r="T122">
        <v>2.9702073588068498</v>
      </c>
      <c r="U122">
        <v>1</v>
      </c>
      <c r="V122" s="1">
        <v>4.0490576345007902E-28</v>
      </c>
      <c r="W122" s="1">
        <v>4.0490576345007902E-28</v>
      </c>
      <c r="X122">
        <v>1</v>
      </c>
    </row>
    <row r="123" spans="1:24">
      <c r="A123" t="s">
        <v>79</v>
      </c>
      <c r="B123" t="s">
        <v>78</v>
      </c>
      <c r="C123" t="s">
        <v>25</v>
      </c>
      <c r="D123">
        <v>1</v>
      </c>
      <c r="E123" t="s">
        <v>104</v>
      </c>
      <c r="F123">
        <v>191</v>
      </c>
      <c r="G123">
        <v>2.3725E-2</v>
      </c>
      <c r="H123">
        <v>168.661025</v>
      </c>
      <c r="I123" t="s">
        <v>28</v>
      </c>
      <c r="J123">
        <v>4.8636249999999999</v>
      </c>
      <c r="K123">
        <v>135.94425000000001</v>
      </c>
      <c r="L123">
        <v>1.07</v>
      </c>
      <c r="M123">
        <v>126</v>
      </c>
      <c r="N123">
        <v>3.4707651959977999E-2</v>
      </c>
      <c r="O123">
        <v>1.44640076091164</v>
      </c>
      <c r="P123">
        <v>7.0700500000000002</v>
      </c>
      <c r="Q123">
        <v>2.71794087428151E-2</v>
      </c>
      <c r="R123">
        <v>111</v>
      </c>
      <c r="S123">
        <v>9.4061252997718101E-2</v>
      </c>
      <c r="T123">
        <v>1.3775922501519799</v>
      </c>
      <c r="U123">
        <v>1.92349018967731E-3</v>
      </c>
      <c r="V123">
        <v>0.99807650981032303</v>
      </c>
      <c r="W123">
        <v>0.99807650981032303</v>
      </c>
      <c r="X123">
        <v>1.92349018967731E-3</v>
      </c>
    </row>
    <row r="124" spans="1:24">
      <c r="A124" t="s">
        <v>80</v>
      </c>
      <c r="B124" t="s">
        <v>78</v>
      </c>
      <c r="C124" t="s">
        <v>25</v>
      </c>
      <c r="D124">
        <v>1</v>
      </c>
      <c r="E124" t="s">
        <v>104</v>
      </c>
      <c r="F124">
        <v>166</v>
      </c>
      <c r="G124">
        <v>2.3725E-2</v>
      </c>
      <c r="H124">
        <v>134.022525</v>
      </c>
      <c r="I124" t="s">
        <v>26</v>
      </c>
      <c r="J124">
        <v>0.23724999999999999</v>
      </c>
      <c r="K124">
        <v>66.216475000000003</v>
      </c>
      <c r="L124">
        <v>0.64</v>
      </c>
      <c r="M124">
        <v>140</v>
      </c>
      <c r="N124">
        <v>4.0433053839266299E-2</v>
      </c>
      <c r="O124">
        <v>2.4457598364886302</v>
      </c>
      <c r="P124">
        <v>2.6809249999999998</v>
      </c>
      <c r="Q124">
        <v>3.0181720273031499E-2</v>
      </c>
      <c r="R124">
        <v>123</v>
      </c>
      <c r="S124">
        <v>6.7429333932679594E-2</v>
      </c>
      <c r="T124">
        <v>1.6988931312529101</v>
      </c>
      <c r="U124">
        <v>0.98249286352853604</v>
      </c>
      <c r="V124">
        <v>1.75071364714636E-2</v>
      </c>
      <c r="W124">
        <v>1.75071364714636E-2</v>
      </c>
      <c r="X124">
        <v>0.98249286352853604</v>
      </c>
    </row>
    <row r="125" spans="1:24">
      <c r="A125" t="s">
        <v>81</v>
      </c>
      <c r="B125" t="s">
        <v>78</v>
      </c>
      <c r="C125" t="s">
        <v>25</v>
      </c>
      <c r="D125">
        <v>1</v>
      </c>
      <c r="E125" t="s">
        <v>104</v>
      </c>
      <c r="F125">
        <v>174</v>
      </c>
      <c r="G125">
        <v>2.3725E-2</v>
      </c>
      <c r="H125">
        <v>142.87195</v>
      </c>
      <c r="I125" t="s">
        <v>26</v>
      </c>
      <c r="J125">
        <v>1.589575</v>
      </c>
      <c r="K125">
        <v>106.786225</v>
      </c>
      <c r="L125">
        <v>0.66</v>
      </c>
      <c r="M125">
        <v>161</v>
      </c>
      <c r="N125">
        <v>4.9190698768330501E-2</v>
      </c>
      <c r="O125">
        <v>1.82723421023765</v>
      </c>
      <c r="P125">
        <v>0.166075</v>
      </c>
      <c r="Q125">
        <v>2.89784857536299E-2</v>
      </c>
      <c r="R125">
        <v>171</v>
      </c>
      <c r="S125">
        <v>9.4194733787863E-2</v>
      </c>
      <c r="T125">
        <v>2.9346427111624802</v>
      </c>
      <c r="U125">
        <v>0.99949126557928103</v>
      </c>
      <c r="V125">
        <v>5.0873442071895701E-4</v>
      </c>
      <c r="W125">
        <v>5.0873442071895701E-4</v>
      </c>
      <c r="X125">
        <v>0.99949126557928103</v>
      </c>
    </row>
    <row r="126" spans="1:24">
      <c r="A126" t="s">
        <v>82</v>
      </c>
      <c r="B126" t="s">
        <v>78</v>
      </c>
      <c r="C126" t="s">
        <v>25</v>
      </c>
      <c r="D126">
        <v>2</v>
      </c>
      <c r="E126" t="s">
        <v>104</v>
      </c>
      <c r="F126">
        <v>163</v>
      </c>
      <c r="G126">
        <v>2.3725E-2</v>
      </c>
      <c r="H126">
        <v>163.65504999999999</v>
      </c>
      <c r="I126" t="s">
        <v>28</v>
      </c>
      <c r="J126">
        <v>18.766475</v>
      </c>
      <c r="K126">
        <v>115.25605</v>
      </c>
      <c r="L126">
        <v>1.25</v>
      </c>
      <c r="M126">
        <v>77</v>
      </c>
      <c r="N126">
        <v>5.87526582789503E-2</v>
      </c>
      <c r="O126">
        <v>0.78828102697143498</v>
      </c>
      <c r="P126">
        <v>2.1352500000000001</v>
      </c>
      <c r="Q126">
        <v>3.0593834149981899E-2</v>
      </c>
      <c r="R126">
        <v>127</v>
      </c>
      <c r="S126">
        <v>7.1341774426843002E-2</v>
      </c>
      <c r="T126">
        <v>1.88448068059205</v>
      </c>
      <c r="U126">
        <v>0.99999998358701503</v>
      </c>
      <c r="V126" s="1">
        <v>1.6412985373058901E-8</v>
      </c>
      <c r="W126" s="1">
        <v>1.6412985373058901E-8</v>
      </c>
      <c r="X126">
        <v>0.99999998358701503</v>
      </c>
    </row>
    <row r="127" spans="1:24">
      <c r="A127" t="s">
        <v>83</v>
      </c>
      <c r="B127" t="s">
        <v>78</v>
      </c>
      <c r="C127" t="s">
        <v>25</v>
      </c>
      <c r="D127">
        <v>2</v>
      </c>
      <c r="E127" t="s">
        <v>104</v>
      </c>
      <c r="F127">
        <v>177</v>
      </c>
      <c r="G127">
        <v>2.3725E-2</v>
      </c>
      <c r="H127">
        <v>176.63262499999999</v>
      </c>
      <c r="I127" t="s">
        <v>28</v>
      </c>
      <c r="J127">
        <v>15.587325</v>
      </c>
      <c r="K127">
        <v>144.81739999999999</v>
      </c>
      <c r="L127">
        <v>1.34</v>
      </c>
      <c r="M127">
        <v>90</v>
      </c>
      <c r="N127">
        <v>4.9757045014036903E-2</v>
      </c>
      <c r="O127">
        <v>0.96804915538704295</v>
      </c>
      <c r="P127">
        <v>4.8873499999999996</v>
      </c>
      <c r="Q127">
        <v>2.62392941985501E-2</v>
      </c>
      <c r="R127">
        <v>121</v>
      </c>
      <c r="S127">
        <v>7.4145101210793402E-2</v>
      </c>
      <c r="T127">
        <v>1.5579974817190401</v>
      </c>
      <c r="U127">
        <v>0.67275378060817104</v>
      </c>
      <c r="V127">
        <v>0.32724621939182902</v>
      </c>
      <c r="W127">
        <v>0.32724621939182902</v>
      </c>
      <c r="X127">
        <v>0.67275378060817104</v>
      </c>
    </row>
    <row r="128" spans="1:24">
      <c r="A128" t="s">
        <v>84</v>
      </c>
      <c r="B128" t="s">
        <v>78</v>
      </c>
      <c r="C128" t="s">
        <v>25</v>
      </c>
      <c r="D128">
        <v>2</v>
      </c>
      <c r="E128" t="s">
        <v>104</v>
      </c>
      <c r="F128">
        <v>167</v>
      </c>
      <c r="G128">
        <v>2.3725E-2</v>
      </c>
      <c r="H128">
        <v>114.046075</v>
      </c>
      <c r="I128" t="s">
        <v>26</v>
      </c>
      <c r="J128">
        <v>2.3725E-2</v>
      </c>
      <c r="K128">
        <v>57.319600000000001</v>
      </c>
      <c r="L128">
        <v>0.68</v>
      </c>
      <c r="M128">
        <v>159</v>
      </c>
      <c r="N128">
        <v>3.8101300453340002E-2</v>
      </c>
      <c r="O128">
        <v>3.3830969299490898</v>
      </c>
      <c r="P128">
        <v>1.7081999999999999</v>
      </c>
      <c r="Q128">
        <v>4.24642845780926E-2</v>
      </c>
      <c r="R128">
        <v>122</v>
      </c>
      <c r="S128">
        <v>5.7915210459643297E-2</v>
      </c>
      <c r="T128">
        <v>1.8245416256973801</v>
      </c>
      <c r="U128">
        <v>0.999991707703488</v>
      </c>
      <c r="V128" s="1">
        <v>8.2922965118260798E-6</v>
      </c>
      <c r="W128" s="1">
        <v>8.2922965118260798E-6</v>
      </c>
      <c r="X128">
        <v>0.999991707703488</v>
      </c>
    </row>
    <row r="129" spans="1:24">
      <c r="A129" t="s">
        <v>85</v>
      </c>
      <c r="B129" t="s">
        <v>78</v>
      </c>
      <c r="C129" t="s">
        <v>25</v>
      </c>
      <c r="D129">
        <v>2</v>
      </c>
      <c r="E129" t="s">
        <v>104</v>
      </c>
      <c r="F129">
        <v>163</v>
      </c>
      <c r="G129">
        <v>4.7449999999999999E-2</v>
      </c>
      <c r="H129">
        <v>79.621099999999998</v>
      </c>
      <c r="I129" t="s">
        <v>26</v>
      </c>
      <c r="J129">
        <v>0.14235</v>
      </c>
      <c r="K129">
        <v>48.778599999999997</v>
      </c>
      <c r="L129">
        <v>0.71</v>
      </c>
      <c r="M129">
        <v>147</v>
      </c>
      <c r="N129">
        <v>3.7004307706217501E-2</v>
      </c>
      <c r="O129">
        <v>2.5348718599395901</v>
      </c>
      <c r="P129">
        <v>2.6809249999999998</v>
      </c>
      <c r="Q129">
        <v>5.0779981070975602E-2</v>
      </c>
      <c r="R129">
        <v>113</v>
      </c>
      <c r="S129">
        <v>7.8793698818357197E-2</v>
      </c>
      <c r="T129">
        <v>1.4727435086732401</v>
      </c>
      <c r="U129">
        <v>8.9067651327031198E-3</v>
      </c>
      <c r="V129">
        <v>0.99109323486729695</v>
      </c>
      <c r="W129">
        <v>0.99109323486729695</v>
      </c>
      <c r="X129">
        <v>8.9067651327031198E-3</v>
      </c>
    </row>
    <row r="130" spans="1:24">
      <c r="A130" t="s">
        <v>86</v>
      </c>
      <c r="B130" t="s">
        <v>78</v>
      </c>
      <c r="C130" t="s">
        <v>25</v>
      </c>
      <c r="D130">
        <v>3</v>
      </c>
      <c r="E130" t="s">
        <v>104</v>
      </c>
      <c r="F130">
        <v>217</v>
      </c>
      <c r="G130">
        <v>2.3725E-2</v>
      </c>
      <c r="H130">
        <v>173.0976</v>
      </c>
      <c r="I130" t="s">
        <v>28</v>
      </c>
      <c r="J130">
        <v>27.687075</v>
      </c>
      <c r="K130">
        <v>109.443425</v>
      </c>
      <c r="L130">
        <v>1.8</v>
      </c>
      <c r="M130">
        <v>83</v>
      </c>
      <c r="N130">
        <v>5.4451171504021401E-2</v>
      </c>
      <c r="O130">
        <v>0.59691259856289602</v>
      </c>
      <c r="P130">
        <v>0.90154999999999996</v>
      </c>
      <c r="Q130">
        <v>3.1621573426812398E-2</v>
      </c>
      <c r="R130">
        <v>197</v>
      </c>
      <c r="S130">
        <v>5.5140282351984898E-2</v>
      </c>
      <c r="T130">
        <v>2.2833012287035501</v>
      </c>
      <c r="U130">
        <v>1</v>
      </c>
      <c r="V130" s="1">
        <v>1.54373038823737E-22</v>
      </c>
      <c r="W130" s="1">
        <v>1.54373038823737E-22</v>
      </c>
      <c r="X130">
        <v>1</v>
      </c>
    </row>
    <row r="131" spans="1:24">
      <c r="A131" t="s">
        <v>87</v>
      </c>
      <c r="B131" t="s">
        <v>78</v>
      </c>
      <c r="C131" t="s">
        <v>25</v>
      </c>
      <c r="D131">
        <v>3</v>
      </c>
      <c r="E131" t="s">
        <v>104</v>
      </c>
      <c r="F131">
        <v>203</v>
      </c>
      <c r="G131">
        <v>2.3725E-2</v>
      </c>
      <c r="H131">
        <v>301.805725</v>
      </c>
      <c r="I131" t="s">
        <v>28</v>
      </c>
      <c r="J131">
        <v>5.3144</v>
      </c>
      <c r="K131">
        <v>121.2822</v>
      </c>
      <c r="L131">
        <v>1.18</v>
      </c>
      <c r="M131">
        <v>157</v>
      </c>
      <c r="N131">
        <v>5.2384398338884197E-2</v>
      </c>
      <c r="O131">
        <v>1.3583428268161799</v>
      </c>
      <c r="P131">
        <v>2.3725E-2</v>
      </c>
      <c r="Q131">
        <v>3.3374842540205597E-2</v>
      </c>
      <c r="R131">
        <v>203</v>
      </c>
      <c r="S131">
        <v>0.10037684729064</v>
      </c>
      <c r="T131">
        <v>4.1045212526183299</v>
      </c>
      <c r="U131">
        <v>1</v>
      </c>
      <c r="V131" s="1">
        <v>2.74470504708177E-47</v>
      </c>
      <c r="W131" s="1">
        <v>2.74470504708177E-47</v>
      </c>
      <c r="X131">
        <v>1</v>
      </c>
    </row>
    <row r="132" spans="1:24">
      <c r="A132" t="s">
        <v>88</v>
      </c>
      <c r="B132" t="s">
        <v>78</v>
      </c>
      <c r="C132" t="s">
        <v>25</v>
      </c>
      <c r="D132">
        <v>3</v>
      </c>
      <c r="E132" t="s">
        <v>104</v>
      </c>
      <c r="F132">
        <v>57</v>
      </c>
      <c r="G132">
        <v>2.3725E-2</v>
      </c>
      <c r="H132">
        <v>18.054725000000001</v>
      </c>
      <c r="I132" t="s">
        <v>26</v>
      </c>
      <c r="J132">
        <v>7.1175000000000002E-2</v>
      </c>
      <c r="K132">
        <v>18.054725000000001</v>
      </c>
      <c r="L132">
        <v>1.1599999999999999</v>
      </c>
      <c r="M132">
        <v>49</v>
      </c>
      <c r="N132">
        <v>7.2370287305954795E-2</v>
      </c>
      <c r="O132">
        <v>2.4042634020509102</v>
      </c>
      <c r="P132">
        <v>0.28470000000000001</v>
      </c>
      <c r="Q132">
        <v>0.282189005963359</v>
      </c>
      <c r="R132">
        <v>30</v>
      </c>
      <c r="S132">
        <v>0.22811423485169499</v>
      </c>
      <c r="T132">
        <v>1.8022034107229501</v>
      </c>
      <c r="U132">
        <v>3.9725700445504497E-2</v>
      </c>
      <c r="V132">
        <v>0.96027429955449595</v>
      </c>
      <c r="W132">
        <v>0.96027429955449595</v>
      </c>
      <c r="X132">
        <v>3.9725700445504497E-2</v>
      </c>
    </row>
    <row r="133" spans="1:24">
      <c r="A133" t="s">
        <v>89</v>
      </c>
      <c r="B133" t="s">
        <v>78</v>
      </c>
      <c r="C133" t="s">
        <v>25</v>
      </c>
      <c r="D133">
        <v>3</v>
      </c>
      <c r="E133" t="s">
        <v>104</v>
      </c>
      <c r="F133">
        <v>169</v>
      </c>
      <c r="G133">
        <v>2.3725E-2</v>
      </c>
      <c r="H133">
        <v>38.766649999999998</v>
      </c>
      <c r="I133" t="s">
        <v>26</v>
      </c>
      <c r="J133">
        <v>3.5112999999999999</v>
      </c>
      <c r="K133">
        <v>29.917224999999998</v>
      </c>
      <c r="L133">
        <v>0.19</v>
      </c>
      <c r="M133">
        <v>107</v>
      </c>
      <c r="N133">
        <v>4.0279527996173098E-2</v>
      </c>
      <c r="O133">
        <v>0.93045337117812399</v>
      </c>
      <c r="P133">
        <v>2.3725E-2</v>
      </c>
      <c r="Q133">
        <v>8.3850735370949198E-2</v>
      </c>
      <c r="R133">
        <v>169</v>
      </c>
      <c r="S133">
        <v>0.10754674556212999</v>
      </c>
      <c r="T133">
        <v>3.2132520521963999</v>
      </c>
      <c r="U133" s="1">
        <v>1.56475331995561E-22</v>
      </c>
      <c r="V133">
        <v>1</v>
      </c>
      <c r="W133">
        <v>1</v>
      </c>
      <c r="X133" s="1">
        <v>1.56475331995561E-22</v>
      </c>
    </row>
    <row r="134" spans="1:24">
      <c r="A134" t="s">
        <v>90</v>
      </c>
      <c r="B134" t="s">
        <v>78</v>
      </c>
      <c r="C134" t="s">
        <v>40</v>
      </c>
      <c r="D134">
        <v>1</v>
      </c>
      <c r="E134" t="s">
        <v>104</v>
      </c>
      <c r="F134">
        <v>138</v>
      </c>
      <c r="G134">
        <v>2.3725E-2</v>
      </c>
      <c r="H134">
        <v>577.75120000000004</v>
      </c>
      <c r="I134" t="s">
        <v>26</v>
      </c>
      <c r="J134">
        <v>0.166075</v>
      </c>
      <c r="K134">
        <v>198.15119999999999</v>
      </c>
      <c r="L134">
        <v>0.84</v>
      </c>
      <c r="M134">
        <v>127</v>
      </c>
      <c r="N134">
        <v>3.9688782343141098E-2</v>
      </c>
      <c r="O134">
        <v>3.0766924456439302</v>
      </c>
      <c r="P134">
        <v>13.80795</v>
      </c>
      <c r="Q134">
        <v>1.2697134330536999E-2</v>
      </c>
      <c r="R134">
        <v>68</v>
      </c>
      <c r="S134">
        <v>5.6806721686100202E-2</v>
      </c>
      <c r="T134">
        <v>1.62161165044059</v>
      </c>
      <c r="U134">
        <v>0.99999932451737505</v>
      </c>
      <c r="V134" s="1">
        <v>6.7548262520720999E-7</v>
      </c>
      <c r="W134" s="1">
        <v>6.7548262520720999E-7</v>
      </c>
      <c r="X134">
        <v>0.99999932451737505</v>
      </c>
    </row>
    <row r="135" spans="1:24">
      <c r="A135" t="s">
        <v>91</v>
      </c>
      <c r="B135" t="s">
        <v>78</v>
      </c>
      <c r="C135" t="s">
        <v>40</v>
      </c>
      <c r="D135">
        <v>1</v>
      </c>
      <c r="E135" t="s">
        <v>104</v>
      </c>
      <c r="F135">
        <v>171</v>
      </c>
      <c r="G135">
        <v>2.3725E-2</v>
      </c>
      <c r="H135">
        <v>132.64647500000001</v>
      </c>
      <c r="I135" t="s">
        <v>26</v>
      </c>
      <c r="J135">
        <v>2.3725E-2</v>
      </c>
      <c r="K135">
        <v>58.624474999999997</v>
      </c>
      <c r="L135">
        <v>0.61</v>
      </c>
      <c r="M135">
        <v>159</v>
      </c>
      <c r="N135">
        <v>4.3451993314658398E-2</v>
      </c>
      <c r="O135">
        <v>3.3928727454020802</v>
      </c>
      <c r="P135">
        <v>2.9419</v>
      </c>
      <c r="Q135">
        <v>3.7775149860079897E-2</v>
      </c>
      <c r="R135">
        <v>127</v>
      </c>
      <c r="S135">
        <v>8.0855125524555302E-2</v>
      </c>
      <c r="T135">
        <v>1.6540678070964401</v>
      </c>
      <c r="U135">
        <v>0.99999978906971398</v>
      </c>
      <c r="V135" s="1">
        <v>2.10930285686821E-7</v>
      </c>
      <c r="W135" s="1">
        <v>2.10930285686821E-7</v>
      </c>
      <c r="X135">
        <v>0.99999978906971398</v>
      </c>
    </row>
    <row r="136" spans="1:24">
      <c r="A136" t="s">
        <v>92</v>
      </c>
      <c r="B136" t="s">
        <v>78</v>
      </c>
      <c r="C136" t="s">
        <v>40</v>
      </c>
      <c r="D136">
        <v>1</v>
      </c>
      <c r="E136" t="s">
        <v>104</v>
      </c>
      <c r="F136">
        <v>158</v>
      </c>
      <c r="G136">
        <v>4.7449999999999999E-2</v>
      </c>
      <c r="H136">
        <v>223.67930000000001</v>
      </c>
      <c r="I136" t="s">
        <v>26</v>
      </c>
      <c r="J136">
        <v>0.26097500000000001</v>
      </c>
      <c r="K136">
        <v>128.58949999999999</v>
      </c>
      <c r="L136">
        <v>0.72</v>
      </c>
      <c r="M136">
        <v>149</v>
      </c>
      <c r="N136">
        <v>4.4491257521353501E-2</v>
      </c>
      <c r="O136">
        <v>2.6926066013801599</v>
      </c>
      <c r="P136">
        <v>5.7888999999999999</v>
      </c>
      <c r="Q136">
        <v>2.23285970469785E-2</v>
      </c>
      <c r="R136">
        <v>109</v>
      </c>
      <c r="S136">
        <v>8.6147598730045002E-2</v>
      </c>
      <c r="T136">
        <v>1.58702974751356</v>
      </c>
      <c r="U136">
        <v>0.99997745484628897</v>
      </c>
      <c r="V136" s="1">
        <v>2.2545153710552399E-5</v>
      </c>
      <c r="W136" s="1">
        <v>2.2545153710552399E-5</v>
      </c>
      <c r="X136">
        <v>0.99997745484628897</v>
      </c>
    </row>
    <row r="137" spans="1:24">
      <c r="A137" t="s">
        <v>93</v>
      </c>
      <c r="B137" t="s">
        <v>78</v>
      </c>
      <c r="C137" t="s">
        <v>40</v>
      </c>
      <c r="D137">
        <v>1</v>
      </c>
      <c r="E137" t="s">
        <v>104</v>
      </c>
      <c r="F137">
        <v>70</v>
      </c>
      <c r="G137">
        <v>2.3725E-2</v>
      </c>
      <c r="H137">
        <v>61.827350000000003</v>
      </c>
      <c r="I137" t="s">
        <v>26</v>
      </c>
      <c r="J137">
        <v>9.4899999999999998E-2</v>
      </c>
      <c r="K137">
        <v>33.475974999999998</v>
      </c>
      <c r="L137">
        <v>0.86</v>
      </c>
      <c r="M137">
        <v>49</v>
      </c>
      <c r="N137">
        <v>8.9089561486643404E-2</v>
      </c>
      <c r="O137">
        <v>2.5474670224263898</v>
      </c>
      <c r="P137">
        <v>1.7319249999999999</v>
      </c>
      <c r="Q137">
        <v>6.1372124483497797E-2</v>
      </c>
      <c r="R137">
        <v>33</v>
      </c>
      <c r="S137">
        <v>0.15861058787212101</v>
      </c>
      <c r="T137">
        <v>1.5526515512561101</v>
      </c>
      <c r="U137">
        <v>1.6696253898896101E-3</v>
      </c>
      <c r="V137">
        <v>0.99833037461011098</v>
      </c>
      <c r="W137">
        <v>0.99833037461011098</v>
      </c>
      <c r="X137">
        <v>1.6696253898896101E-3</v>
      </c>
    </row>
    <row r="138" spans="1:24">
      <c r="A138" t="s">
        <v>94</v>
      </c>
      <c r="B138" t="s">
        <v>78</v>
      </c>
      <c r="C138" t="s">
        <v>40</v>
      </c>
      <c r="D138">
        <v>2</v>
      </c>
      <c r="E138" t="s">
        <v>104</v>
      </c>
      <c r="F138">
        <v>145</v>
      </c>
      <c r="G138">
        <v>2.3725E-2</v>
      </c>
      <c r="H138">
        <v>236.49080000000001</v>
      </c>
      <c r="I138" t="s">
        <v>28</v>
      </c>
      <c r="J138">
        <v>28.13785</v>
      </c>
      <c r="K138">
        <v>99.478925000000004</v>
      </c>
      <c r="L138">
        <v>1.01</v>
      </c>
      <c r="M138">
        <v>69</v>
      </c>
      <c r="N138">
        <v>5.7287570529379502E-2</v>
      </c>
      <c r="O138">
        <v>0.54844017337532402</v>
      </c>
      <c r="P138">
        <v>1.1388</v>
      </c>
      <c r="Q138">
        <v>2.2655517963075401E-2</v>
      </c>
      <c r="R138">
        <v>118</v>
      </c>
      <c r="S138">
        <v>0.11521245418171</v>
      </c>
      <c r="T138">
        <v>2.3173667919395098</v>
      </c>
      <c r="U138">
        <v>0.99999979905823999</v>
      </c>
      <c r="V138" s="1">
        <v>2.0094175986516501E-7</v>
      </c>
      <c r="W138" s="1">
        <v>2.0094175986516501E-7</v>
      </c>
      <c r="X138">
        <v>0.99999979905823999</v>
      </c>
    </row>
    <row r="139" spans="1:24">
      <c r="A139" t="s">
        <v>95</v>
      </c>
      <c r="B139" t="s">
        <v>78</v>
      </c>
      <c r="C139" t="s">
        <v>40</v>
      </c>
      <c r="D139">
        <v>2</v>
      </c>
      <c r="E139" t="s">
        <v>104</v>
      </c>
      <c r="F139">
        <v>133</v>
      </c>
      <c r="G139">
        <v>2.3725E-2</v>
      </c>
      <c r="H139">
        <v>313.50214999999997</v>
      </c>
      <c r="I139" t="s">
        <v>26</v>
      </c>
      <c r="J139">
        <v>0.47449999999999998</v>
      </c>
      <c r="K139">
        <v>112.69374999999999</v>
      </c>
      <c r="L139">
        <v>0.9</v>
      </c>
      <c r="M139">
        <v>112</v>
      </c>
      <c r="N139">
        <v>5.43084360743918E-2</v>
      </c>
      <c r="O139">
        <v>2.37566361396089</v>
      </c>
      <c r="P139">
        <v>6.998875</v>
      </c>
      <c r="Q139">
        <v>1.83085001826335E-2</v>
      </c>
      <c r="R139">
        <v>74</v>
      </c>
      <c r="S139">
        <v>0.112617465365694</v>
      </c>
      <c r="T139">
        <v>1.6512122864941401</v>
      </c>
      <c r="U139">
        <v>9.6986294032764403E-3</v>
      </c>
      <c r="V139">
        <v>0.99030137059672396</v>
      </c>
      <c r="W139">
        <v>0.99030137059672396</v>
      </c>
      <c r="X139">
        <v>9.6986294032764403E-3</v>
      </c>
    </row>
    <row r="140" spans="1:24">
      <c r="A140" t="s">
        <v>96</v>
      </c>
      <c r="B140" t="s">
        <v>78</v>
      </c>
      <c r="C140" t="s">
        <v>40</v>
      </c>
      <c r="D140">
        <v>2</v>
      </c>
      <c r="E140" t="s">
        <v>104</v>
      </c>
      <c r="F140">
        <v>136</v>
      </c>
      <c r="G140">
        <v>2.3725E-2</v>
      </c>
      <c r="H140">
        <v>78.956800000000001</v>
      </c>
      <c r="I140" t="s">
        <v>28</v>
      </c>
      <c r="J140">
        <v>16.987100000000002</v>
      </c>
      <c r="K140">
        <v>63.3932</v>
      </c>
      <c r="L140">
        <v>3</v>
      </c>
      <c r="M140">
        <v>49</v>
      </c>
      <c r="N140">
        <v>7.9161829862237201E-2</v>
      </c>
      <c r="O140">
        <v>0.57192343149565295</v>
      </c>
      <c r="P140">
        <v>0.28470000000000001</v>
      </c>
      <c r="Q140">
        <v>6.3831099615907896E-2</v>
      </c>
      <c r="R140">
        <v>124</v>
      </c>
      <c r="S140">
        <v>8.1917729601930597E-2</v>
      </c>
      <c r="T140">
        <v>2.4430020715710601</v>
      </c>
      <c r="U140">
        <v>0.99999999171786202</v>
      </c>
      <c r="V140" s="1">
        <v>8.2821384937118495E-9</v>
      </c>
      <c r="W140" s="1">
        <v>8.2821384937118495E-9</v>
      </c>
      <c r="X140">
        <v>0.99999999171786202</v>
      </c>
    </row>
    <row r="141" spans="1:24">
      <c r="A141" t="s">
        <v>97</v>
      </c>
      <c r="B141" t="s">
        <v>78</v>
      </c>
      <c r="C141" t="s">
        <v>40</v>
      </c>
      <c r="D141">
        <v>2</v>
      </c>
      <c r="E141" t="s">
        <v>104</v>
      </c>
      <c r="F141">
        <v>51</v>
      </c>
      <c r="G141">
        <v>2.3725E-2</v>
      </c>
      <c r="H141">
        <v>81.447924999999998</v>
      </c>
      <c r="I141" t="s">
        <v>26</v>
      </c>
      <c r="J141">
        <v>9.4899999999999998E-2</v>
      </c>
      <c r="K141">
        <v>51.839125000000003</v>
      </c>
      <c r="L141">
        <v>0.94</v>
      </c>
      <c r="M141">
        <v>48</v>
      </c>
      <c r="N141">
        <v>8.2674757937382506E-2</v>
      </c>
      <c r="O141">
        <v>2.7373914499784799</v>
      </c>
      <c r="P141">
        <v>2.5623</v>
      </c>
      <c r="Q141">
        <v>5.5073559918197401E-2</v>
      </c>
      <c r="R141">
        <v>27</v>
      </c>
      <c r="S141">
        <v>0.15649080038836</v>
      </c>
      <c r="T141">
        <v>1.5022500479387999</v>
      </c>
      <c r="U141">
        <v>0.25063001964251003</v>
      </c>
      <c r="V141">
        <v>0.74936998035749003</v>
      </c>
      <c r="W141">
        <v>0.74936998035749003</v>
      </c>
      <c r="X141">
        <v>0.25063001964251003</v>
      </c>
    </row>
    <row r="142" spans="1:24">
      <c r="A142" t="s">
        <v>98</v>
      </c>
      <c r="B142" t="s">
        <v>78</v>
      </c>
      <c r="C142" t="s">
        <v>40</v>
      </c>
      <c r="D142">
        <v>3</v>
      </c>
      <c r="E142" t="s">
        <v>104</v>
      </c>
      <c r="F142">
        <v>177</v>
      </c>
      <c r="G142">
        <v>2.3725E-2</v>
      </c>
      <c r="H142">
        <v>201.49642499999999</v>
      </c>
      <c r="I142" t="s">
        <v>28</v>
      </c>
      <c r="J142">
        <v>1.067625</v>
      </c>
      <c r="K142">
        <v>74.140625</v>
      </c>
      <c r="L142">
        <v>1.01</v>
      </c>
      <c r="M142">
        <v>134</v>
      </c>
      <c r="N142">
        <v>4.88362638613902E-2</v>
      </c>
      <c r="O142">
        <v>1.84163750790475</v>
      </c>
      <c r="P142">
        <v>4.199325</v>
      </c>
      <c r="Q142">
        <v>2.8391811225288902E-2</v>
      </c>
      <c r="R142">
        <v>100</v>
      </c>
      <c r="S142">
        <v>0.126673293559488</v>
      </c>
      <c r="T142">
        <v>1.68108785772296</v>
      </c>
      <c r="U142">
        <v>0.90464840326346696</v>
      </c>
      <c r="V142">
        <v>9.5351596736532998E-2</v>
      </c>
      <c r="W142">
        <v>9.5351596736532998E-2</v>
      </c>
      <c r="X142">
        <v>0.90464840326346696</v>
      </c>
    </row>
    <row r="143" spans="1:24">
      <c r="A143" t="s">
        <v>99</v>
      </c>
      <c r="B143" t="s">
        <v>78</v>
      </c>
      <c r="C143" t="s">
        <v>40</v>
      </c>
      <c r="D143">
        <v>3</v>
      </c>
      <c r="E143" t="s">
        <v>104</v>
      </c>
      <c r="F143">
        <v>188</v>
      </c>
      <c r="G143">
        <v>2.3725E-2</v>
      </c>
      <c r="H143">
        <v>110.392425</v>
      </c>
      <c r="I143" t="s">
        <v>26</v>
      </c>
      <c r="J143">
        <v>8.3512000000000004</v>
      </c>
      <c r="K143">
        <v>70.866574999999997</v>
      </c>
      <c r="L143">
        <v>0.79</v>
      </c>
      <c r="M143">
        <v>61</v>
      </c>
      <c r="N143">
        <v>5.7978901930516698E-2</v>
      </c>
      <c r="O143">
        <v>0.92869255912599702</v>
      </c>
      <c r="P143">
        <v>0.42704999999999999</v>
      </c>
      <c r="Q143">
        <v>6.7082959218157198E-2</v>
      </c>
      <c r="R143">
        <v>162</v>
      </c>
      <c r="S143">
        <v>0.217184572839175</v>
      </c>
      <c r="T143">
        <v>2.4124605474299599</v>
      </c>
      <c r="U143" s="1">
        <v>3.69025752869727E-11</v>
      </c>
      <c r="V143">
        <v>0.99999999996309796</v>
      </c>
      <c r="W143">
        <v>0.99999999996309796</v>
      </c>
      <c r="X143" s="1">
        <v>3.69025752869727E-11</v>
      </c>
    </row>
    <row r="144" spans="1:24">
      <c r="A144" t="s">
        <v>100</v>
      </c>
      <c r="B144" t="s">
        <v>78</v>
      </c>
      <c r="C144" t="s">
        <v>40</v>
      </c>
      <c r="D144">
        <v>3</v>
      </c>
      <c r="E144" t="s">
        <v>104</v>
      </c>
      <c r="F144">
        <v>158</v>
      </c>
      <c r="G144">
        <v>2.3725E-2</v>
      </c>
      <c r="H144">
        <v>63.843975</v>
      </c>
      <c r="I144" t="s">
        <v>28</v>
      </c>
      <c r="J144">
        <v>0.6643</v>
      </c>
      <c r="K144">
        <v>38.861550000000001</v>
      </c>
      <c r="L144">
        <v>1.03</v>
      </c>
      <c r="M144">
        <v>125</v>
      </c>
      <c r="N144">
        <v>3.0512001389412E-2</v>
      </c>
      <c r="O144">
        <v>1.76715586608218</v>
      </c>
      <c r="P144">
        <v>4.5077499999999997</v>
      </c>
      <c r="Q144">
        <v>6.8341517941997706E-2</v>
      </c>
      <c r="R144">
        <v>68</v>
      </c>
      <c r="S144">
        <v>7.0153423162385306E-2</v>
      </c>
      <c r="T144">
        <v>1.1511600968109299</v>
      </c>
      <c r="U144">
        <v>0.75614236165469995</v>
      </c>
      <c r="V144">
        <v>0.2438576383453</v>
      </c>
      <c r="W144">
        <v>0.2438576383453</v>
      </c>
      <c r="X144">
        <v>0.75614236165469995</v>
      </c>
    </row>
    <row r="145" spans="1:24">
      <c r="A145" t="s">
        <v>101</v>
      </c>
      <c r="B145" t="s">
        <v>78</v>
      </c>
      <c r="C145" t="s">
        <v>40</v>
      </c>
      <c r="D145">
        <v>3</v>
      </c>
      <c r="E145" t="s">
        <v>104</v>
      </c>
      <c r="F145">
        <v>31</v>
      </c>
      <c r="G145">
        <v>2.3725E-2</v>
      </c>
      <c r="H145">
        <v>73.713575000000006</v>
      </c>
      <c r="I145" t="s">
        <v>26</v>
      </c>
      <c r="J145">
        <v>0.166075</v>
      </c>
      <c r="K145">
        <v>33.665774999999996</v>
      </c>
      <c r="L145">
        <v>0.84</v>
      </c>
      <c r="M145">
        <v>23</v>
      </c>
      <c r="N145">
        <v>7.5916272968433104E-2</v>
      </c>
      <c r="O145">
        <v>2.3068843554432199</v>
      </c>
      <c r="P145">
        <v>1.6844749999999999</v>
      </c>
      <c r="Q145">
        <v>6.2838176816834193E-2</v>
      </c>
      <c r="R145">
        <v>17</v>
      </c>
      <c r="S145">
        <v>0.186305854547167</v>
      </c>
      <c r="T145">
        <v>1.6410829045358999</v>
      </c>
      <c r="U145">
        <v>0.20488770169016299</v>
      </c>
      <c r="V145">
        <v>0.79511229830983698</v>
      </c>
      <c r="W145">
        <v>0.79511229830983698</v>
      </c>
      <c r="X145">
        <v>0.20488770169016299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zoomScale="70" zoomScaleNormal="70" workbookViewId="0">
      <selection activeCell="Q1" activeCellId="1" sqref="E1:E1048576 Q1:Q1048576"/>
    </sheetView>
  </sheetViews>
  <sheetFormatPr defaultRowHeight="13.5"/>
  <cols>
    <col min="1" max="17" width="9" style="4"/>
    <col min="18" max="18" width="9" customWidth="1"/>
    <col min="22" max="22" width="13.125" customWidth="1"/>
    <col min="23" max="23" width="14.375" customWidth="1"/>
  </cols>
  <sheetData>
    <row r="1" spans="1:30">
      <c r="A1" s="4" t="s">
        <v>107</v>
      </c>
      <c r="G1" s="4" t="s">
        <v>108</v>
      </c>
      <c r="L1" s="4" t="s">
        <v>109</v>
      </c>
    </row>
    <row r="2" spans="1:30">
      <c r="A2" s="4" t="s">
        <v>0</v>
      </c>
      <c r="B2" s="4" t="s">
        <v>1</v>
      </c>
      <c r="C2" s="4" t="s">
        <v>2</v>
      </c>
      <c r="D2" s="4" t="s">
        <v>3</v>
      </c>
      <c r="E2" s="4" t="s">
        <v>111</v>
      </c>
      <c r="G2" s="4" t="s">
        <v>102</v>
      </c>
      <c r="H2" s="4" t="s">
        <v>7</v>
      </c>
      <c r="I2" s="4" t="s">
        <v>10</v>
      </c>
      <c r="J2" s="4" t="s">
        <v>15</v>
      </c>
      <c r="L2" s="4" t="s">
        <v>102</v>
      </c>
      <c r="M2" s="4" t="s">
        <v>7</v>
      </c>
      <c r="N2" s="4" t="s">
        <v>10</v>
      </c>
      <c r="O2" s="4" t="s">
        <v>15</v>
      </c>
      <c r="Q2" s="4" t="s">
        <v>110</v>
      </c>
      <c r="S2" t="s">
        <v>105</v>
      </c>
      <c r="T2" t="s">
        <v>106</v>
      </c>
      <c r="V2" t="s">
        <v>114</v>
      </c>
      <c r="W2" t="s">
        <v>112</v>
      </c>
      <c r="X2" t="s">
        <v>113</v>
      </c>
      <c r="AA2" t="s">
        <v>118</v>
      </c>
      <c r="AB2" t="s">
        <v>115</v>
      </c>
      <c r="AC2" t="s">
        <v>116</v>
      </c>
      <c r="AD2" t="s">
        <v>117</v>
      </c>
    </row>
    <row r="3" spans="1:30">
      <c r="A3" s="4" t="s">
        <v>23</v>
      </c>
      <c r="B3" s="4" t="s">
        <v>24</v>
      </c>
      <c r="C3" s="4" t="s">
        <v>25</v>
      </c>
      <c r="D3" s="4">
        <v>1</v>
      </c>
      <c r="E3" s="5">
        <v>1</v>
      </c>
      <c r="G3" s="4" t="s">
        <v>103</v>
      </c>
      <c r="H3" s="4" t="s">
        <v>26</v>
      </c>
      <c r="I3" s="4">
        <v>0.73</v>
      </c>
      <c r="J3" s="4">
        <v>9.7671359405518791E-3</v>
      </c>
      <c r="L3" s="4" t="s">
        <v>104</v>
      </c>
      <c r="M3" s="4" t="s">
        <v>26</v>
      </c>
      <c r="N3" s="4">
        <v>0.99</v>
      </c>
      <c r="O3" s="4">
        <v>2.3295803530958299E-2</v>
      </c>
      <c r="Q3" s="4" t="str">
        <f>IF(H3=M3,M3,CONCATENATE(H3,"-",M3))</f>
        <v>Mixed</v>
      </c>
      <c r="S3">
        <v>14.179516608712399</v>
      </c>
      <c r="T3">
        <v>1.2781751461875499</v>
      </c>
      <c r="V3" t="str">
        <f>IF(AND($Q3="TP",$T3&gt;1.1),"x","-")</f>
        <v>-</v>
      </c>
      <c r="W3" t="str">
        <f>IF(AND(NOT(Q3="TP"),$T3&lt;0.9),"x","-")</f>
        <v>-</v>
      </c>
      <c r="X3" t="str">
        <f>IF(AND($Q3="TP",$T3&lt;1),"x","-")</f>
        <v>-</v>
      </c>
      <c r="AA3" s="10">
        <v>12553.694712873323</v>
      </c>
      <c r="AB3">
        <v>0.34012505809008298</v>
      </c>
      <c r="AC3">
        <v>508</v>
      </c>
      <c r="AD3">
        <v>8.9771844342629592</v>
      </c>
    </row>
    <row r="4" spans="1:30">
      <c r="A4" s="8" t="s">
        <v>27</v>
      </c>
      <c r="B4" s="8" t="s">
        <v>24</v>
      </c>
      <c r="C4" s="8" t="s">
        <v>25</v>
      </c>
      <c r="D4" s="8">
        <v>1</v>
      </c>
      <c r="E4" s="6">
        <v>2</v>
      </c>
      <c r="F4" s="8"/>
      <c r="G4" s="8" t="s">
        <v>103</v>
      </c>
      <c r="H4" s="8" t="s">
        <v>28</v>
      </c>
      <c r="I4" s="8">
        <v>1.1299999999999999</v>
      </c>
      <c r="J4" s="8">
        <v>2.1382830172853501E-2</v>
      </c>
      <c r="K4" s="8"/>
      <c r="L4" s="8" t="s">
        <v>104</v>
      </c>
      <c r="M4" s="8" t="s">
        <v>28</v>
      </c>
      <c r="N4" s="8">
        <v>1.1100000000000001</v>
      </c>
      <c r="O4" s="8">
        <v>5.0070634365729498E-2</v>
      </c>
      <c r="P4" s="8"/>
      <c r="Q4" s="8" t="str">
        <f t="shared" ref="Q4:Q67" si="0">IF(H4=M4,M4,CONCATENATE(H4,"-",M4))</f>
        <v>TP</v>
      </c>
      <c r="R4" s="8"/>
      <c r="S4" s="8">
        <v>2.86853858625956</v>
      </c>
      <c r="T4" s="8">
        <v>1.60769503754319</v>
      </c>
      <c r="V4" s="10" t="str">
        <f t="shared" ref="V4:V67" si="1">IF(AND($Q4="TP",$T4&gt;1.1),"x","-")</f>
        <v>x</v>
      </c>
      <c r="W4" s="10" t="str">
        <f t="shared" ref="W4:W67" si="2">IF(AND(NOT(Q4="TP"),$T4&lt;0.9),"x","-")</f>
        <v>-</v>
      </c>
      <c r="X4" s="10" t="str">
        <f t="shared" ref="X4:X67" si="3">IF(AND($Q4="TP",$T4&lt;1),"x","-")</f>
        <v>-</v>
      </c>
      <c r="AA4" s="10">
        <v>6089.5079460317866</v>
      </c>
      <c r="AB4">
        <v>0.29290176944452301</v>
      </c>
      <c r="AC4">
        <v>491</v>
      </c>
      <c r="AD4">
        <v>4.3440633086259002</v>
      </c>
    </row>
    <row r="5" spans="1:30">
      <c r="A5" s="4" t="s">
        <v>29</v>
      </c>
      <c r="B5" s="4" t="s">
        <v>24</v>
      </c>
      <c r="C5" s="4" t="s">
        <v>25</v>
      </c>
      <c r="D5" s="4">
        <v>1</v>
      </c>
      <c r="E5" s="5">
        <v>3</v>
      </c>
      <c r="G5" s="4" t="s">
        <v>103</v>
      </c>
      <c r="H5" s="4" t="s">
        <v>26</v>
      </c>
      <c r="I5" s="4">
        <v>0.9</v>
      </c>
      <c r="J5" s="4">
        <v>1.9358655427686899E-2</v>
      </c>
      <c r="L5" s="4" t="s">
        <v>104</v>
      </c>
      <c r="M5" s="4" t="s">
        <v>28</v>
      </c>
      <c r="N5" s="4">
        <v>1.31</v>
      </c>
      <c r="O5" s="4">
        <v>2.22615527842287E-2</v>
      </c>
      <c r="Q5" s="4" t="str">
        <f t="shared" si="0"/>
        <v>Mixed-TP</v>
      </c>
      <c r="S5">
        <v>3.85205538392858</v>
      </c>
      <c r="T5">
        <v>1.53800140853531</v>
      </c>
      <c r="V5" s="10" t="str">
        <f t="shared" si="1"/>
        <v>-</v>
      </c>
      <c r="W5" s="10" t="str">
        <f t="shared" si="2"/>
        <v>-</v>
      </c>
      <c r="X5" s="10" t="str">
        <f t="shared" si="3"/>
        <v>-</v>
      </c>
      <c r="AA5" s="10">
        <v>8211.2000063886408</v>
      </c>
      <c r="AB5">
        <v>0.29830535018559201</v>
      </c>
      <c r="AC5">
        <v>706</v>
      </c>
      <c r="AD5">
        <v>6.0429791039068599</v>
      </c>
    </row>
    <row r="6" spans="1:30">
      <c r="A6" s="4" t="s">
        <v>30</v>
      </c>
      <c r="B6" s="4" t="s">
        <v>24</v>
      </c>
      <c r="C6" s="4" t="s">
        <v>25</v>
      </c>
      <c r="D6" s="4">
        <v>1</v>
      </c>
      <c r="E6" s="5">
        <v>4</v>
      </c>
      <c r="G6" s="4" t="s">
        <v>103</v>
      </c>
      <c r="H6" s="4" t="s">
        <v>26</v>
      </c>
      <c r="I6" s="4">
        <v>0.71</v>
      </c>
      <c r="J6" s="4">
        <v>2.5116384330250902E-2</v>
      </c>
      <c r="L6" s="4" t="s">
        <v>104</v>
      </c>
      <c r="M6" s="4" t="s">
        <v>26</v>
      </c>
      <c r="N6" s="4">
        <v>0.98</v>
      </c>
      <c r="O6" s="4">
        <v>5.2547571973752497E-2</v>
      </c>
      <c r="Q6" s="4" t="str">
        <f t="shared" si="0"/>
        <v>Mixed</v>
      </c>
      <c r="S6">
        <v>2.66755377593543</v>
      </c>
      <c r="T6">
        <v>1.5545992296223301</v>
      </c>
      <c r="V6" s="10" t="str">
        <f t="shared" si="1"/>
        <v>-</v>
      </c>
      <c r="W6" s="10" t="str">
        <f t="shared" si="2"/>
        <v>-</v>
      </c>
      <c r="X6" s="10" t="str">
        <f t="shared" si="3"/>
        <v>-</v>
      </c>
      <c r="AA6" s="10">
        <v>9020.5879551203379</v>
      </c>
      <c r="AB6">
        <v>0.37583545348018799</v>
      </c>
      <c r="AC6">
        <v>723</v>
      </c>
      <c r="AD6">
        <v>6.6552958205108004</v>
      </c>
    </row>
    <row r="7" spans="1:30">
      <c r="A7" s="4" t="s">
        <v>31</v>
      </c>
      <c r="B7" s="4" t="s">
        <v>24</v>
      </c>
      <c r="C7" s="4" t="s">
        <v>25</v>
      </c>
      <c r="D7" s="4">
        <v>2</v>
      </c>
      <c r="E7" s="5">
        <v>1</v>
      </c>
      <c r="G7" s="4" t="s">
        <v>103</v>
      </c>
      <c r="H7" s="4" t="s">
        <v>28</v>
      </c>
      <c r="I7" s="4">
        <v>1.1200000000000001</v>
      </c>
      <c r="J7" s="4">
        <v>1.3482062746507701E-2</v>
      </c>
      <c r="L7" s="4" t="s">
        <v>104</v>
      </c>
      <c r="M7" s="4" t="s">
        <v>26</v>
      </c>
      <c r="N7" s="4">
        <v>0.87</v>
      </c>
      <c r="O7" s="4">
        <v>1.81771420581389E-2</v>
      </c>
      <c r="Q7" s="4" t="str">
        <f t="shared" si="0"/>
        <v>TP-Mixed</v>
      </c>
      <c r="S7">
        <v>9.3227155325026008</v>
      </c>
      <c r="T7">
        <v>1.3916178025936701</v>
      </c>
      <c r="V7" s="10" t="str">
        <f t="shared" si="1"/>
        <v>-</v>
      </c>
      <c r="W7" s="10" t="str">
        <f t="shared" si="2"/>
        <v>-</v>
      </c>
      <c r="X7" s="10" t="str">
        <f t="shared" si="3"/>
        <v>-</v>
      </c>
      <c r="AA7" s="10">
        <v>14093.586351861813</v>
      </c>
      <c r="AB7">
        <v>0.39876575511518603</v>
      </c>
      <c r="AC7">
        <v>438</v>
      </c>
      <c r="AD7">
        <v>9.9784666892253</v>
      </c>
    </row>
    <row r="8" spans="1:30">
      <c r="A8" s="4" t="s">
        <v>32</v>
      </c>
      <c r="B8" s="4" t="s">
        <v>24</v>
      </c>
      <c r="C8" s="4" t="s">
        <v>25</v>
      </c>
      <c r="D8" s="4">
        <v>2</v>
      </c>
      <c r="E8" s="5">
        <v>2</v>
      </c>
      <c r="G8" s="4" t="s">
        <v>103</v>
      </c>
      <c r="H8" s="4" t="s">
        <v>28</v>
      </c>
      <c r="I8" s="4">
        <v>2.19</v>
      </c>
      <c r="J8" s="4">
        <v>3.7012532996849201E-2</v>
      </c>
      <c r="L8" s="4" t="s">
        <v>104</v>
      </c>
      <c r="M8" s="4" t="s">
        <v>26</v>
      </c>
      <c r="N8" s="4">
        <v>0.56000000000000005</v>
      </c>
      <c r="O8" s="4">
        <v>3.7022668805154701E-2</v>
      </c>
      <c r="Q8" s="4" t="str">
        <f t="shared" si="0"/>
        <v>TP-Mixed</v>
      </c>
      <c r="S8">
        <v>9.9799576770450091</v>
      </c>
      <c r="T8">
        <v>1.1562489356625301</v>
      </c>
      <c r="V8" s="10" t="str">
        <f t="shared" si="1"/>
        <v>-</v>
      </c>
      <c r="W8" s="10" t="str">
        <f t="shared" si="2"/>
        <v>-</v>
      </c>
      <c r="X8" s="10" t="str">
        <f t="shared" si="3"/>
        <v>-</v>
      </c>
      <c r="AA8" s="10">
        <v>12321.210109670135</v>
      </c>
      <c r="AB8">
        <v>0.48491753433115597</v>
      </c>
      <c r="AC8">
        <v>506</v>
      </c>
      <c r="AD8">
        <v>8.8084144335645806</v>
      </c>
    </row>
    <row r="9" spans="1:30">
      <c r="A9" s="7" t="s">
        <v>33</v>
      </c>
      <c r="B9" s="7" t="s">
        <v>24</v>
      </c>
      <c r="C9" s="7" t="s">
        <v>25</v>
      </c>
      <c r="D9" s="7">
        <v>2</v>
      </c>
      <c r="E9" s="5">
        <v>3</v>
      </c>
      <c r="F9" s="7"/>
      <c r="G9" s="7" t="s">
        <v>103</v>
      </c>
      <c r="H9" s="7" t="s">
        <v>28</v>
      </c>
      <c r="I9" s="7">
        <v>1.24</v>
      </c>
      <c r="J9" s="7">
        <v>3.6776330055691399E-2</v>
      </c>
      <c r="K9" s="7"/>
      <c r="L9" s="7" t="s">
        <v>104</v>
      </c>
      <c r="M9" s="7" t="s">
        <v>28</v>
      </c>
      <c r="N9" s="7">
        <v>1.04</v>
      </c>
      <c r="O9" s="7">
        <v>4.5445512912936699E-2</v>
      </c>
      <c r="P9" s="7"/>
      <c r="Q9" s="7" t="str">
        <f t="shared" si="0"/>
        <v>TP</v>
      </c>
      <c r="S9">
        <v>12.227938680921</v>
      </c>
      <c r="T9">
        <v>1.0839355213336499</v>
      </c>
      <c r="V9" s="10" t="str">
        <f t="shared" si="1"/>
        <v>-</v>
      </c>
      <c r="W9" s="10" t="str">
        <f t="shared" si="2"/>
        <v>-</v>
      </c>
      <c r="X9" s="10" t="str">
        <f t="shared" si="3"/>
        <v>-</v>
      </c>
      <c r="AA9" s="10">
        <v>10373.740551119708</v>
      </c>
      <c r="AB9">
        <v>0.49324225595836202</v>
      </c>
      <c r="AC9">
        <v>710</v>
      </c>
      <c r="AD9">
        <v>7.6389842055373398</v>
      </c>
    </row>
    <row r="10" spans="1:30">
      <c r="A10" s="8" t="s">
        <v>34</v>
      </c>
      <c r="B10" s="8" t="s">
        <v>24</v>
      </c>
      <c r="C10" s="8" t="s">
        <v>25</v>
      </c>
      <c r="D10" s="8">
        <v>2</v>
      </c>
      <c r="E10" s="6">
        <v>4</v>
      </c>
      <c r="F10" s="8"/>
      <c r="G10" s="8" t="s">
        <v>103</v>
      </c>
      <c r="H10" s="8" t="s">
        <v>28</v>
      </c>
      <c r="I10" s="8">
        <v>1.03</v>
      </c>
      <c r="J10" s="8">
        <v>3.9594277439081699E-2</v>
      </c>
      <c r="K10" s="8"/>
      <c r="L10" s="8" t="s">
        <v>104</v>
      </c>
      <c r="M10" s="8" t="s">
        <v>28</v>
      </c>
      <c r="N10" s="8">
        <v>2.31</v>
      </c>
      <c r="O10" s="8">
        <v>4.04165423001627E-2</v>
      </c>
      <c r="P10" s="8"/>
      <c r="Q10" s="8" t="str">
        <f t="shared" si="0"/>
        <v>TP</v>
      </c>
      <c r="R10" s="8"/>
      <c r="S10" s="8">
        <v>9.3363714087975591</v>
      </c>
      <c r="T10" s="8">
        <v>1.1724279659907</v>
      </c>
      <c r="V10" s="10" t="str">
        <f t="shared" si="1"/>
        <v>x</v>
      </c>
      <c r="W10" s="10" t="str">
        <f t="shared" si="2"/>
        <v>-</v>
      </c>
      <c r="X10" s="10" t="str">
        <f t="shared" si="3"/>
        <v>-</v>
      </c>
      <c r="AA10" s="10">
        <v>9741.0346968302656</v>
      </c>
      <c r="AB10">
        <v>0.47444001017774001</v>
      </c>
      <c r="AC10">
        <v>522</v>
      </c>
      <c r="AD10">
        <v>6.9798184987319196</v>
      </c>
    </row>
    <row r="11" spans="1:30">
      <c r="A11" s="4" t="s">
        <v>35</v>
      </c>
      <c r="B11" s="4" t="s">
        <v>24</v>
      </c>
      <c r="C11" s="4" t="s">
        <v>25</v>
      </c>
      <c r="D11" s="4">
        <v>3</v>
      </c>
      <c r="E11" s="5">
        <v>1</v>
      </c>
      <c r="G11" s="4" t="s">
        <v>103</v>
      </c>
      <c r="H11" s="4" t="s">
        <v>26</v>
      </c>
      <c r="I11" s="4">
        <v>0.85</v>
      </c>
      <c r="J11" s="4">
        <v>3.1210817600022801E-2</v>
      </c>
      <c r="L11" s="4" t="s">
        <v>104</v>
      </c>
      <c r="M11" s="4" t="s">
        <v>28</v>
      </c>
      <c r="N11" s="4">
        <v>1.07</v>
      </c>
      <c r="O11" s="4">
        <v>4.0245894471955E-2</v>
      </c>
      <c r="Q11" s="4" t="str">
        <f t="shared" si="0"/>
        <v>Mixed-TP</v>
      </c>
      <c r="S11">
        <v>23.298419703716601</v>
      </c>
      <c r="T11">
        <v>0.97830943757650801</v>
      </c>
      <c r="V11" s="10" t="str">
        <f t="shared" si="1"/>
        <v>-</v>
      </c>
      <c r="W11" s="10" t="str">
        <f t="shared" si="2"/>
        <v>-</v>
      </c>
      <c r="X11" s="10" t="str">
        <f t="shared" si="3"/>
        <v>-</v>
      </c>
      <c r="AA11" s="10">
        <v>13954.042753640528</v>
      </c>
      <c r="AB11">
        <v>0.36659063455595498</v>
      </c>
      <c r="AC11">
        <v>190</v>
      </c>
      <c r="AD11">
        <v>9.5444888875790195</v>
      </c>
    </row>
    <row r="12" spans="1:30">
      <c r="A12" s="8" t="s">
        <v>36</v>
      </c>
      <c r="B12" s="8" t="s">
        <v>24</v>
      </c>
      <c r="C12" s="8" t="s">
        <v>25</v>
      </c>
      <c r="D12" s="8">
        <v>3</v>
      </c>
      <c r="E12" s="6">
        <v>2</v>
      </c>
      <c r="F12" s="8"/>
      <c r="G12" s="8" t="s">
        <v>103</v>
      </c>
      <c r="H12" s="8" t="s">
        <v>28</v>
      </c>
      <c r="I12" s="8">
        <v>1.17</v>
      </c>
      <c r="J12" s="8">
        <v>2.4027041427541099E-2</v>
      </c>
      <c r="K12" s="8"/>
      <c r="L12" s="8" t="s">
        <v>104</v>
      </c>
      <c r="M12" s="8" t="s">
        <v>28</v>
      </c>
      <c r="N12" s="8">
        <v>1.52</v>
      </c>
      <c r="O12" s="8">
        <v>3.0568718502351402E-2</v>
      </c>
      <c r="P12" s="8"/>
      <c r="Q12" s="8" t="str">
        <f t="shared" si="0"/>
        <v>TP</v>
      </c>
      <c r="R12" s="8"/>
      <c r="S12" s="8">
        <v>16.825840561160302</v>
      </c>
      <c r="T12" s="8">
        <v>1.1610358280334501</v>
      </c>
      <c r="V12" s="10" t="str">
        <f t="shared" si="1"/>
        <v>x</v>
      </c>
      <c r="W12" s="10" t="str">
        <f t="shared" si="2"/>
        <v>-</v>
      </c>
      <c r="X12" s="10" t="str">
        <f t="shared" si="3"/>
        <v>-</v>
      </c>
      <c r="AA12" s="10">
        <v>12964.460552742907</v>
      </c>
      <c r="AB12">
        <v>0.35509074348303499</v>
      </c>
      <c r="AC12">
        <v>251</v>
      </c>
      <c r="AD12">
        <v>8.9422406902627305</v>
      </c>
    </row>
    <row r="13" spans="1:30">
      <c r="A13" s="4" t="s">
        <v>37</v>
      </c>
      <c r="B13" s="4" t="s">
        <v>24</v>
      </c>
      <c r="C13" s="4" t="s">
        <v>25</v>
      </c>
      <c r="D13" s="4">
        <v>3</v>
      </c>
      <c r="E13" s="5">
        <v>3</v>
      </c>
      <c r="G13" s="4" t="s">
        <v>103</v>
      </c>
      <c r="H13" s="4" t="s">
        <v>26</v>
      </c>
      <c r="I13" s="4">
        <v>0.74</v>
      </c>
      <c r="J13" s="4">
        <v>3.1803126736246697E-2</v>
      </c>
      <c r="L13" s="4" t="s">
        <v>104</v>
      </c>
      <c r="M13" s="4" t="s">
        <v>28</v>
      </c>
      <c r="N13" s="4">
        <v>1.63</v>
      </c>
      <c r="O13" s="4">
        <v>4.8210891565366898E-2</v>
      </c>
      <c r="Q13" s="4" t="str">
        <f t="shared" si="0"/>
        <v>Mixed-TP</v>
      </c>
      <c r="S13">
        <v>8.4615340848139002</v>
      </c>
      <c r="T13">
        <v>1.24044780742034</v>
      </c>
      <c r="V13" s="10" t="str">
        <f t="shared" si="1"/>
        <v>-</v>
      </c>
      <c r="W13" s="10" t="str">
        <f t="shared" si="2"/>
        <v>-</v>
      </c>
      <c r="X13" s="10" t="str">
        <f t="shared" si="3"/>
        <v>-</v>
      </c>
      <c r="AA13" s="10">
        <v>7671.2362212133885</v>
      </c>
      <c r="AB13">
        <v>0.37925871734245098</v>
      </c>
      <c r="AC13">
        <v>1565</v>
      </c>
      <c r="AD13">
        <v>6.4627095376692401</v>
      </c>
    </row>
    <row r="14" spans="1:30">
      <c r="A14" s="8" t="s">
        <v>38</v>
      </c>
      <c r="B14" s="8" t="s">
        <v>24</v>
      </c>
      <c r="C14" s="8" t="s">
        <v>25</v>
      </c>
      <c r="D14" s="8">
        <v>3</v>
      </c>
      <c r="E14" s="6">
        <v>4</v>
      </c>
      <c r="F14" s="8"/>
      <c r="G14" s="8" t="s">
        <v>103</v>
      </c>
      <c r="H14" s="8" t="s">
        <v>28</v>
      </c>
      <c r="I14" s="8">
        <v>1.2</v>
      </c>
      <c r="J14" s="8">
        <v>5.9307592692538699E-2</v>
      </c>
      <c r="K14" s="8"/>
      <c r="L14" s="8" t="s">
        <v>104</v>
      </c>
      <c r="M14" s="8" t="s">
        <v>28</v>
      </c>
      <c r="N14" s="8">
        <v>1.59</v>
      </c>
      <c r="O14" s="8">
        <v>6.2176236537507201E-2</v>
      </c>
      <c r="P14" s="8"/>
      <c r="Q14" s="8" t="str">
        <f t="shared" si="0"/>
        <v>TP</v>
      </c>
      <c r="R14" s="8"/>
      <c r="S14" s="8">
        <v>8.9496175321197295</v>
      </c>
      <c r="T14" s="8">
        <v>1.16987834922387</v>
      </c>
      <c r="V14" s="10" t="str">
        <f t="shared" si="1"/>
        <v>x</v>
      </c>
      <c r="W14" s="10" t="str">
        <f t="shared" si="2"/>
        <v>-</v>
      </c>
      <c r="X14" s="10" t="str">
        <f t="shared" si="3"/>
        <v>-</v>
      </c>
      <c r="AA14" s="10">
        <v>6523.8283853341545</v>
      </c>
      <c r="AB14">
        <v>0.35499361886380298</v>
      </c>
      <c r="AC14">
        <v>841</v>
      </c>
      <c r="AD14">
        <v>4.8985045692552598</v>
      </c>
    </row>
    <row r="15" spans="1:30">
      <c r="A15" s="4" t="s">
        <v>39</v>
      </c>
      <c r="B15" s="4" t="s">
        <v>24</v>
      </c>
      <c r="C15" s="4" t="s">
        <v>40</v>
      </c>
      <c r="D15" s="4">
        <v>1</v>
      </c>
      <c r="E15" s="5">
        <v>1</v>
      </c>
      <c r="G15" s="4" t="s">
        <v>103</v>
      </c>
      <c r="H15" s="4" t="s">
        <v>26</v>
      </c>
      <c r="I15" s="4">
        <v>0.66</v>
      </c>
      <c r="J15" s="4">
        <v>2.4472301864246E-2</v>
      </c>
      <c r="L15" s="4" t="s">
        <v>104</v>
      </c>
      <c r="M15" s="4" t="s">
        <v>28</v>
      </c>
      <c r="N15" s="4">
        <v>1.45</v>
      </c>
      <c r="O15" s="4">
        <v>2.7481179998976198E-2</v>
      </c>
      <c r="Q15" s="4" t="str">
        <f t="shared" si="0"/>
        <v>Mixed-TP</v>
      </c>
      <c r="S15">
        <v>27.6204939403409</v>
      </c>
      <c r="T15">
        <v>1.03367876118807</v>
      </c>
      <c r="V15" s="10" t="str">
        <f t="shared" si="1"/>
        <v>-</v>
      </c>
      <c r="W15" s="10" t="str">
        <f t="shared" si="2"/>
        <v>-</v>
      </c>
      <c r="X15" s="10" t="str">
        <f t="shared" si="3"/>
        <v>-</v>
      </c>
      <c r="AA15" s="10">
        <v>13181.916003019203</v>
      </c>
      <c r="AB15">
        <v>0.29413031143447999</v>
      </c>
      <c r="AC15">
        <v>182</v>
      </c>
      <c r="AD15">
        <v>9.0065017785045107</v>
      </c>
    </row>
    <row r="16" spans="1:30">
      <c r="A16" s="8" t="s">
        <v>41</v>
      </c>
      <c r="B16" s="8" t="s">
        <v>24</v>
      </c>
      <c r="C16" s="8" t="s">
        <v>40</v>
      </c>
      <c r="D16" s="8">
        <v>1</v>
      </c>
      <c r="E16" s="6">
        <v>2</v>
      </c>
      <c r="F16" s="8"/>
      <c r="G16" s="8" t="s">
        <v>103</v>
      </c>
      <c r="H16" s="8" t="s">
        <v>28</v>
      </c>
      <c r="I16" s="8">
        <v>1.19</v>
      </c>
      <c r="J16" s="8">
        <v>1.37268532113915E-2</v>
      </c>
      <c r="K16" s="8"/>
      <c r="L16" s="8" t="s">
        <v>104</v>
      </c>
      <c r="M16" s="8" t="s">
        <v>28</v>
      </c>
      <c r="N16" s="8">
        <v>1.2</v>
      </c>
      <c r="O16" s="8">
        <v>1.39079643165678E-2</v>
      </c>
      <c r="P16" s="8"/>
      <c r="Q16" s="8" t="str">
        <f t="shared" si="0"/>
        <v>TP</v>
      </c>
      <c r="R16" s="8"/>
      <c r="S16" s="8">
        <v>5.3349555504918502</v>
      </c>
      <c r="T16" s="8">
        <v>1.4948159352986401</v>
      </c>
      <c r="V16" s="10" t="str">
        <f t="shared" si="1"/>
        <v>x</v>
      </c>
      <c r="W16" s="10" t="str">
        <f t="shared" si="2"/>
        <v>-</v>
      </c>
      <c r="X16" s="10" t="str">
        <f t="shared" si="3"/>
        <v>-</v>
      </c>
      <c r="AA16" s="10">
        <v>10793.635016274882</v>
      </c>
      <c r="AB16">
        <v>0.26320857596321801</v>
      </c>
      <c r="AC16">
        <v>122</v>
      </c>
      <c r="AD16">
        <v>7.3147431663559797</v>
      </c>
    </row>
    <row r="17" spans="1:30">
      <c r="A17" s="4" t="s">
        <v>42</v>
      </c>
      <c r="B17" s="4" t="s">
        <v>24</v>
      </c>
      <c r="C17" s="4" t="s">
        <v>40</v>
      </c>
      <c r="D17" s="4">
        <v>1</v>
      </c>
      <c r="E17" s="5">
        <v>3</v>
      </c>
      <c r="G17" s="4" t="s">
        <v>103</v>
      </c>
      <c r="H17" s="4" t="s">
        <v>26</v>
      </c>
      <c r="I17" s="4">
        <v>0.54</v>
      </c>
      <c r="J17" s="4">
        <v>4.3304053895803003E-2</v>
      </c>
      <c r="L17" s="4" t="s">
        <v>104</v>
      </c>
      <c r="M17" s="4" t="s">
        <v>26</v>
      </c>
      <c r="N17" s="4">
        <v>0.79</v>
      </c>
      <c r="O17" s="4">
        <v>4.94557507517892E-2</v>
      </c>
      <c r="Q17" s="4" t="str">
        <f t="shared" si="0"/>
        <v>Mixed</v>
      </c>
      <c r="S17">
        <v>9.6581792531559998</v>
      </c>
      <c r="T17">
        <v>1.1789101603738401</v>
      </c>
      <c r="V17" s="10" t="str">
        <f t="shared" si="1"/>
        <v>-</v>
      </c>
      <c r="W17" s="10" t="str">
        <f t="shared" si="2"/>
        <v>-</v>
      </c>
      <c r="X17" s="10" t="str">
        <f t="shared" si="3"/>
        <v>-</v>
      </c>
      <c r="AA17" s="10">
        <v>6110.1070006155351</v>
      </c>
      <c r="AB17">
        <v>0.26235403620616798</v>
      </c>
      <c r="AC17">
        <v>555</v>
      </c>
      <c r="AD17">
        <v>4.3989251264330704</v>
      </c>
    </row>
    <row r="18" spans="1:30">
      <c r="A18" s="7" t="s">
        <v>43</v>
      </c>
      <c r="B18" s="7" t="s">
        <v>24</v>
      </c>
      <c r="C18" s="7" t="s">
        <v>40</v>
      </c>
      <c r="D18" s="7">
        <v>1</v>
      </c>
      <c r="E18" s="5">
        <v>4</v>
      </c>
      <c r="F18" s="7"/>
      <c r="G18" s="7" t="s">
        <v>103</v>
      </c>
      <c r="H18" s="7" t="s">
        <v>26</v>
      </c>
      <c r="I18" s="7">
        <v>0.71</v>
      </c>
      <c r="J18" s="7">
        <v>0.10896405441236801</v>
      </c>
      <c r="K18" s="7"/>
      <c r="L18" s="7" t="s">
        <v>104</v>
      </c>
      <c r="M18" s="7" t="s">
        <v>26</v>
      </c>
      <c r="N18" s="7">
        <v>0.64</v>
      </c>
      <c r="O18" s="7">
        <v>0.10826772834522</v>
      </c>
      <c r="P18" s="7"/>
      <c r="Q18" s="7" t="str">
        <f t="shared" si="0"/>
        <v>Mixed</v>
      </c>
      <c r="S18">
        <v>4.4577467949684797</v>
      </c>
      <c r="T18">
        <v>1.16371011550532</v>
      </c>
      <c r="V18" s="10" t="str">
        <f t="shared" si="1"/>
        <v>-</v>
      </c>
      <c r="W18" s="10" t="str">
        <f t="shared" si="2"/>
        <v>-</v>
      </c>
      <c r="X18" s="10" t="str">
        <f t="shared" si="3"/>
        <v>-</v>
      </c>
      <c r="AA18" s="10">
        <v>2259.5207994410325</v>
      </c>
      <c r="AB18">
        <v>0.27921519170542403</v>
      </c>
      <c r="AC18">
        <v>1945</v>
      </c>
      <c r="AD18">
        <v>2.0337720967066</v>
      </c>
    </row>
    <row r="19" spans="1:30">
      <c r="A19" s="7" t="s">
        <v>44</v>
      </c>
      <c r="B19" s="7" t="s">
        <v>24</v>
      </c>
      <c r="C19" s="7" t="s">
        <v>40</v>
      </c>
      <c r="D19" s="7">
        <v>2</v>
      </c>
      <c r="E19" s="5">
        <v>1</v>
      </c>
      <c r="F19" s="7"/>
      <c r="G19" s="7" t="s">
        <v>103</v>
      </c>
      <c r="H19" s="7" t="s">
        <v>28</v>
      </c>
      <c r="I19" s="7">
        <v>1.02</v>
      </c>
      <c r="J19" s="7">
        <v>2.35240199760565E-2</v>
      </c>
      <c r="K19" s="7"/>
      <c r="L19" s="7" t="s">
        <v>104</v>
      </c>
      <c r="M19" s="7" t="s">
        <v>28</v>
      </c>
      <c r="N19" s="7">
        <v>1.38</v>
      </c>
      <c r="O19" s="7">
        <v>3.1983459982123499E-2</v>
      </c>
      <c r="P19" s="7"/>
      <c r="Q19" s="7" t="str">
        <f t="shared" si="0"/>
        <v>TP</v>
      </c>
      <c r="S19">
        <v>19.569844052055601</v>
      </c>
      <c r="T19">
        <v>1.0653119502068999</v>
      </c>
      <c r="V19" s="10" t="str">
        <f t="shared" si="1"/>
        <v>-</v>
      </c>
      <c r="W19" s="10" t="str">
        <f t="shared" si="2"/>
        <v>-</v>
      </c>
      <c r="X19" s="10" t="str">
        <f t="shared" si="3"/>
        <v>-</v>
      </c>
      <c r="AA19" s="10">
        <v>12830.901677257356</v>
      </c>
      <c r="AB19">
        <v>0.43061172638825002</v>
      </c>
      <c r="AC19">
        <v>2077</v>
      </c>
      <c r="AD19">
        <v>11.830077150338701</v>
      </c>
    </row>
    <row r="20" spans="1:30">
      <c r="A20" s="2" t="s">
        <v>45</v>
      </c>
      <c r="B20" s="2" t="s">
        <v>24</v>
      </c>
      <c r="C20" s="2" t="s">
        <v>40</v>
      </c>
      <c r="D20" s="2">
        <v>2</v>
      </c>
      <c r="E20" s="3">
        <v>2</v>
      </c>
      <c r="F20" s="2"/>
      <c r="G20" s="2" t="s">
        <v>103</v>
      </c>
      <c r="H20" s="2" t="s">
        <v>26</v>
      </c>
      <c r="I20" s="2">
        <v>0.68</v>
      </c>
      <c r="J20" s="2">
        <v>2.3951353336579901E-2</v>
      </c>
      <c r="K20" s="2"/>
      <c r="L20" s="2" t="s">
        <v>104</v>
      </c>
      <c r="M20" s="2" t="s">
        <v>26</v>
      </c>
      <c r="N20" s="2">
        <v>0.74</v>
      </c>
      <c r="O20" s="2">
        <v>3.5876272856304202E-2</v>
      </c>
      <c r="P20" s="2"/>
      <c r="Q20" s="2" t="str">
        <f t="shared" si="0"/>
        <v>Mixed</v>
      </c>
      <c r="R20" s="9"/>
      <c r="S20" s="9">
        <v>43.8341559282849</v>
      </c>
      <c r="T20" s="9">
        <v>0.890047417916766</v>
      </c>
      <c r="V20" s="10" t="str">
        <f t="shared" si="1"/>
        <v>-</v>
      </c>
      <c r="W20" s="10" t="str">
        <f t="shared" si="2"/>
        <v>x</v>
      </c>
      <c r="X20" s="10" t="str">
        <f t="shared" si="3"/>
        <v>-</v>
      </c>
      <c r="AA20" s="10">
        <v>10705.841478916122</v>
      </c>
      <c r="AB20">
        <v>0.34652158274883399</v>
      </c>
      <c r="AC20">
        <v>327</v>
      </c>
      <c r="AD20">
        <v>7.4625968764227801</v>
      </c>
    </row>
    <row r="21" spans="1:30">
      <c r="A21" s="7" t="s">
        <v>46</v>
      </c>
      <c r="B21" s="7" t="s">
        <v>24</v>
      </c>
      <c r="C21" s="7" t="s">
        <v>40</v>
      </c>
      <c r="D21" s="7">
        <v>2</v>
      </c>
      <c r="E21" s="5">
        <v>3</v>
      </c>
      <c r="F21" s="7"/>
      <c r="G21" s="7" t="s">
        <v>103</v>
      </c>
      <c r="H21" s="7" t="s">
        <v>26</v>
      </c>
      <c r="I21" s="7">
        <v>0.33</v>
      </c>
      <c r="J21" s="7">
        <v>7.1714989265162593E-2</v>
      </c>
      <c r="K21" s="7"/>
      <c r="L21" s="7" t="s">
        <v>104</v>
      </c>
      <c r="M21" s="7" t="s">
        <v>26</v>
      </c>
      <c r="N21" s="7">
        <v>0.61</v>
      </c>
      <c r="O21" s="7">
        <v>6.9084934843782003E-2</v>
      </c>
      <c r="P21" s="7"/>
      <c r="Q21" s="7" t="str">
        <f t="shared" si="0"/>
        <v>Mixed</v>
      </c>
      <c r="S21">
        <v>11.701979174429599</v>
      </c>
      <c r="T21">
        <v>1.0186588216088099</v>
      </c>
      <c r="V21" s="10" t="str">
        <f t="shared" si="1"/>
        <v>-</v>
      </c>
      <c r="W21" s="10" t="str">
        <f t="shared" si="2"/>
        <v>-</v>
      </c>
      <c r="X21" s="10" t="str">
        <f t="shared" si="3"/>
        <v>-</v>
      </c>
      <c r="AA21" s="10">
        <v>4097.7983359273139</v>
      </c>
      <c r="AB21">
        <v>0.31609338502629702</v>
      </c>
      <c r="AC21">
        <v>1953</v>
      </c>
      <c r="AD21">
        <v>3.69370681082325</v>
      </c>
    </row>
    <row r="22" spans="1:30">
      <c r="A22" s="9" t="s">
        <v>47</v>
      </c>
      <c r="B22" s="9" t="s">
        <v>24</v>
      </c>
      <c r="C22" s="9" t="s">
        <v>40</v>
      </c>
      <c r="D22" s="9">
        <v>2</v>
      </c>
      <c r="E22" s="3">
        <v>4</v>
      </c>
      <c r="F22" s="9"/>
      <c r="G22" s="9" t="s">
        <v>103</v>
      </c>
      <c r="H22" s="9" t="s">
        <v>26</v>
      </c>
      <c r="I22" s="9">
        <v>0.36</v>
      </c>
      <c r="J22" s="9">
        <v>6.4113738688343705E-2</v>
      </c>
      <c r="K22" s="9"/>
      <c r="L22" s="9" t="s">
        <v>104</v>
      </c>
      <c r="M22" s="9" t="s">
        <v>26</v>
      </c>
      <c r="N22" s="9">
        <v>0.54</v>
      </c>
      <c r="O22" s="9">
        <v>9.2473650745021702E-2</v>
      </c>
      <c r="P22" s="9"/>
      <c r="Q22" s="9" t="str">
        <f t="shared" si="0"/>
        <v>Mixed</v>
      </c>
      <c r="R22" s="9"/>
      <c r="S22" s="9">
        <v>15.1394238685742</v>
      </c>
      <c r="T22" s="9">
        <v>0.82653293335409495</v>
      </c>
      <c r="V22" s="10" t="str">
        <f t="shared" si="1"/>
        <v>-</v>
      </c>
      <c r="W22" s="10" t="str">
        <f t="shared" si="2"/>
        <v>x</v>
      </c>
      <c r="X22" s="10" t="str">
        <f t="shared" si="3"/>
        <v>-</v>
      </c>
      <c r="AA22" s="10">
        <v>3609.3807567778217</v>
      </c>
      <c r="AB22">
        <v>0.28515119461946897</v>
      </c>
      <c r="AC22">
        <v>2082</v>
      </c>
      <c r="AD22">
        <v>3.3309161653542101</v>
      </c>
    </row>
    <row r="23" spans="1:30">
      <c r="A23" s="9" t="s">
        <v>48</v>
      </c>
      <c r="B23" s="9" t="s">
        <v>24</v>
      </c>
      <c r="C23" s="9" t="s">
        <v>40</v>
      </c>
      <c r="D23" s="9">
        <v>3</v>
      </c>
      <c r="E23" s="3">
        <v>1</v>
      </c>
      <c r="F23" s="9"/>
      <c r="G23" s="9" t="s">
        <v>103</v>
      </c>
      <c r="H23" s="9" t="s">
        <v>26</v>
      </c>
      <c r="I23" s="9">
        <v>4.12</v>
      </c>
      <c r="J23" s="9">
        <v>4.6830558365536901E-2</v>
      </c>
      <c r="K23" s="9"/>
      <c r="L23" s="9" t="s">
        <v>104</v>
      </c>
      <c r="M23" s="9" t="s">
        <v>26</v>
      </c>
      <c r="N23" s="9">
        <v>0.22</v>
      </c>
      <c r="O23" s="9">
        <v>5.1650977175304702E-2</v>
      </c>
      <c r="P23" s="9"/>
      <c r="Q23" s="9" t="str">
        <f t="shared" si="0"/>
        <v>Mixed</v>
      </c>
      <c r="R23" s="9"/>
      <c r="S23" s="9">
        <v>119.622882444575</v>
      </c>
      <c r="T23" s="9">
        <v>0.51273499169862002</v>
      </c>
      <c r="V23" s="10" t="str">
        <f t="shared" si="1"/>
        <v>-</v>
      </c>
      <c r="W23" s="10" t="str">
        <f t="shared" si="2"/>
        <v>x</v>
      </c>
      <c r="X23" s="10" t="str">
        <f t="shared" si="3"/>
        <v>-</v>
      </c>
      <c r="AA23" s="10">
        <v>15793.71724388662</v>
      </c>
      <c r="AB23">
        <v>0.20679996573565501</v>
      </c>
      <c r="AC23">
        <v>271</v>
      </c>
      <c r="AD23">
        <v>10.923860315317899</v>
      </c>
    </row>
    <row r="24" spans="1:30">
      <c r="A24" s="7" t="s">
        <v>49</v>
      </c>
      <c r="B24" s="7" t="s">
        <v>24</v>
      </c>
      <c r="C24" s="7" t="s">
        <v>40</v>
      </c>
      <c r="D24" s="7">
        <v>3</v>
      </c>
      <c r="E24" s="5">
        <v>2</v>
      </c>
      <c r="F24" s="7"/>
      <c r="G24" s="7" t="s">
        <v>103</v>
      </c>
      <c r="H24" s="7" t="s">
        <v>26</v>
      </c>
      <c r="I24" s="7">
        <v>0.19</v>
      </c>
      <c r="J24" s="7">
        <v>5.86585013315278E-2</v>
      </c>
      <c r="K24" s="7"/>
      <c r="L24" s="7" t="s">
        <v>104</v>
      </c>
      <c r="M24" s="7" t="s">
        <v>26</v>
      </c>
      <c r="N24" s="7">
        <v>0.68</v>
      </c>
      <c r="O24" s="7">
        <v>5.4278810857372198E-2</v>
      </c>
      <c r="P24" s="7"/>
      <c r="Q24" s="7" t="str">
        <f t="shared" si="0"/>
        <v>Mixed</v>
      </c>
      <c r="S24">
        <v>15.258252608583</v>
      </c>
      <c r="T24">
        <v>0.92629795209265597</v>
      </c>
      <c r="V24" s="10" t="str">
        <f t="shared" si="1"/>
        <v>-</v>
      </c>
      <c r="W24" s="10" t="str">
        <f t="shared" si="2"/>
        <v>-</v>
      </c>
      <c r="X24" s="10" t="str">
        <f t="shared" si="3"/>
        <v>-</v>
      </c>
      <c r="AA24" s="10">
        <v>4173.5281640068515</v>
      </c>
      <c r="AB24">
        <v>0.23370298755687799</v>
      </c>
      <c r="AC24">
        <v>2577</v>
      </c>
      <c r="AD24">
        <v>4.23880577290966</v>
      </c>
    </row>
    <row r="25" spans="1:30">
      <c r="A25" s="4" t="s">
        <v>50</v>
      </c>
      <c r="B25" s="4" t="s">
        <v>24</v>
      </c>
      <c r="C25" s="4" t="s">
        <v>40</v>
      </c>
      <c r="D25" s="4">
        <v>3</v>
      </c>
      <c r="E25" s="5">
        <v>3</v>
      </c>
      <c r="G25" s="4" t="s">
        <v>103</v>
      </c>
      <c r="H25" s="4" t="s">
        <v>26</v>
      </c>
      <c r="I25" s="4">
        <v>0.98</v>
      </c>
      <c r="J25" s="4">
        <v>3.0925832675196298E-2</v>
      </c>
      <c r="L25" s="4" t="s">
        <v>104</v>
      </c>
      <c r="M25" s="4" t="s">
        <v>26</v>
      </c>
      <c r="N25" s="4">
        <v>0.73</v>
      </c>
      <c r="O25" s="4">
        <v>2.9024258428076901E-2</v>
      </c>
      <c r="Q25" s="4" t="str">
        <f t="shared" si="0"/>
        <v>Mixed</v>
      </c>
      <c r="S25">
        <v>24.242257200419999</v>
      </c>
      <c r="T25">
        <v>1.01665316435673</v>
      </c>
      <c r="V25" s="10" t="str">
        <f t="shared" si="1"/>
        <v>-</v>
      </c>
      <c r="W25" s="10" t="str">
        <f t="shared" si="2"/>
        <v>-</v>
      </c>
      <c r="X25" s="10" t="str">
        <f t="shared" si="3"/>
        <v>-</v>
      </c>
      <c r="AA25" s="10">
        <v>7929.7849817887854</v>
      </c>
      <c r="AB25">
        <v>0.234749344276387</v>
      </c>
      <c r="AC25">
        <v>573</v>
      </c>
      <c r="AD25">
        <v>5.7238234313474701</v>
      </c>
    </row>
    <row r="26" spans="1:30">
      <c r="A26" s="4" t="s">
        <v>51</v>
      </c>
      <c r="B26" s="4" t="s">
        <v>24</v>
      </c>
      <c r="C26" s="4" t="s">
        <v>40</v>
      </c>
      <c r="D26" s="4">
        <v>3</v>
      </c>
      <c r="E26" s="5">
        <v>4</v>
      </c>
      <c r="G26" s="4" t="s">
        <v>103</v>
      </c>
      <c r="H26" s="4" t="s">
        <v>26</v>
      </c>
      <c r="I26" s="4">
        <v>0.64</v>
      </c>
      <c r="J26" s="4">
        <v>4.1937735265176697E-2</v>
      </c>
      <c r="L26" s="4" t="s">
        <v>104</v>
      </c>
      <c r="M26" s="4" t="s">
        <v>26</v>
      </c>
      <c r="N26" s="4">
        <v>2.1</v>
      </c>
      <c r="O26" s="4">
        <v>4.2178084660537803E-2</v>
      </c>
      <c r="Q26" s="4" t="str">
        <f t="shared" si="0"/>
        <v>Mixed</v>
      </c>
      <c r="S26">
        <v>6.5114261848691699</v>
      </c>
      <c r="T26">
        <v>1.2867768719345301</v>
      </c>
      <c r="V26" s="10" t="str">
        <f t="shared" si="1"/>
        <v>-</v>
      </c>
      <c r="W26" s="10" t="str">
        <f t="shared" si="2"/>
        <v>-</v>
      </c>
      <c r="X26" s="10" t="str">
        <f t="shared" si="3"/>
        <v>-</v>
      </c>
      <c r="AA26" s="10">
        <v>6686.5866290744498</v>
      </c>
      <c r="AB26">
        <v>0.26707915419945699</v>
      </c>
      <c r="AC26">
        <v>473</v>
      </c>
      <c r="AD26">
        <v>4.75778186215629</v>
      </c>
    </row>
    <row r="27" spans="1:30">
      <c r="A27" s="4" t="s">
        <v>52</v>
      </c>
      <c r="B27" s="4" t="s">
        <v>53</v>
      </c>
      <c r="C27" s="4" t="s">
        <v>25</v>
      </c>
      <c r="D27" s="4">
        <v>1</v>
      </c>
      <c r="E27" s="5">
        <v>1</v>
      </c>
      <c r="G27" s="4" t="s">
        <v>103</v>
      </c>
      <c r="H27" s="4" t="s">
        <v>26</v>
      </c>
      <c r="I27" s="4">
        <v>0.65</v>
      </c>
      <c r="J27" s="4">
        <v>2.96284311575057E-2</v>
      </c>
      <c r="L27" s="4" t="s">
        <v>104</v>
      </c>
      <c r="M27" s="4" t="s">
        <v>26</v>
      </c>
      <c r="N27" s="4">
        <v>0.71</v>
      </c>
      <c r="O27" s="4">
        <v>2.4036393208987501E-2</v>
      </c>
      <c r="Q27" s="4" t="str">
        <f t="shared" si="0"/>
        <v>Mixed</v>
      </c>
      <c r="S27">
        <v>22.633437050434001</v>
      </c>
      <c r="T27">
        <v>1.0941451849572099</v>
      </c>
      <c r="V27" s="10" t="str">
        <f t="shared" si="1"/>
        <v>-</v>
      </c>
      <c r="W27" s="10" t="str">
        <f t="shared" si="2"/>
        <v>-</v>
      </c>
      <c r="X27" s="10" t="str">
        <f t="shared" si="3"/>
        <v>-</v>
      </c>
      <c r="AA27" s="10">
        <v>13583.309169071621</v>
      </c>
      <c r="AB27">
        <v>0.407584876374181</v>
      </c>
      <c r="AC27">
        <v>444</v>
      </c>
      <c r="AD27">
        <v>9.6253608057480307</v>
      </c>
    </row>
    <row r="28" spans="1:30">
      <c r="A28" s="4" t="s">
        <v>54</v>
      </c>
      <c r="B28" s="4" t="s">
        <v>53</v>
      </c>
      <c r="C28" s="4" t="s">
        <v>25</v>
      </c>
      <c r="D28" s="4">
        <v>1</v>
      </c>
      <c r="E28" s="5">
        <v>2</v>
      </c>
      <c r="G28" s="4" t="s">
        <v>103</v>
      </c>
      <c r="H28" s="4" t="s">
        <v>26</v>
      </c>
      <c r="I28" s="4">
        <v>0.85</v>
      </c>
      <c r="J28" s="4">
        <v>4.6566793363018201E-2</v>
      </c>
      <c r="L28" s="4" t="s">
        <v>104</v>
      </c>
      <c r="M28" s="4" t="s">
        <v>26</v>
      </c>
      <c r="N28" s="4">
        <v>0.83</v>
      </c>
      <c r="O28" s="4">
        <v>4.9244145731446101E-2</v>
      </c>
      <c r="Q28" s="4" t="str">
        <f t="shared" si="0"/>
        <v>Mixed</v>
      </c>
      <c r="S28">
        <v>16.6669910008833</v>
      </c>
      <c r="T28">
        <v>1.02225482305184</v>
      </c>
      <c r="V28" s="10" t="str">
        <f t="shared" si="1"/>
        <v>-</v>
      </c>
      <c r="W28" s="10" t="str">
        <f t="shared" si="2"/>
        <v>-</v>
      </c>
      <c r="X28" s="10" t="str">
        <f t="shared" si="3"/>
        <v>-</v>
      </c>
      <c r="AA28" s="10">
        <v>10034.554071137271</v>
      </c>
      <c r="AB28">
        <v>0.379543374556918</v>
      </c>
      <c r="AC28">
        <v>441</v>
      </c>
      <c r="AD28">
        <v>7.1076314429361602</v>
      </c>
    </row>
    <row r="29" spans="1:30">
      <c r="A29" s="9" t="s">
        <v>55</v>
      </c>
      <c r="B29" s="9" t="s">
        <v>53</v>
      </c>
      <c r="C29" s="9" t="s">
        <v>25</v>
      </c>
      <c r="D29" s="9">
        <v>1</v>
      </c>
      <c r="E29" s="3">
        <v>3</v>
      </c>
      <c r="F29" s="9"/>
      <c r="G29" s="9" t="s">
        <v>103</v>
      </c>
      <c r="H29" s="9" t="s">
        <v>26</v>
      </c>
      <c r="I29" s="9">
        <v>0.91</v>
      </c>
      <c r="J29" s="9">
        <v>6.5995179903658704E-2</v>
      </c>
      <c r="K29" s="9"/>
      <c r="L29" s="9" t="s">
        <v>104</v>
      </c>
      <c r="M29" s="9" t="s">
        <v>26</v>
      </c>
      <c r="N29" s="9">
        <v>0.55000000000000004</v>
      </c>
      <c r="O29" s="9">
        <v>8.42794319268831E-2</v>
      </c>
      <c r="P29" s="9"/>
      <c r="Q29" s="9" t="str">
        <f t="shared" si="0"/>
        <v>Mixed</v>
      </c>
      <c r="R29" s="9"/>
      <c r="S29" s="9">
        <v>19.583464663503499</v>
      </c>
      <c r="T29" s="9">
        <v>0.80580917373914795</v>
      </c>
      <c r="V29" s="10" t="str">
        <f t="shared" si="1"/>
        <v>-</v>
      </c>
      <c r="W29" s="10" t="str">
        <f t="shared" si="2"/>
        <v>x</v>
      </c>
      <c r="X29" s="10" t="str">
        <f t="shared" si="3"/>
        <v>-</v>
      </c>
      <c r="AA29" s="10">
        <v>3426.6646605864107</v>
      </c>
      <c r="AB29">
        <v>0.252920695067405</v>
      </c>
      <c r="AC29">
        <v>1706</v>
      </c>
      <c r="AD29">
        <v>2.95708030772041</v>
      </c>
    </row>
    <row r="30" spans="1:30">
      <c r="A30" s="9" t="s">
        <v>56</v>
      </c>
      <c r="B30" s="9" t="s">
        <v>53</v>
      </c>
      <c r="C30" s="9" t="s">
        <v>25</v>
      </c>
      <c r="D30" s="9">
        <v>1</v>
      </c>
      <c r="E30" s="3">
        <v>4</v>
      </c>
      <c r="F30" s="9"/>
      <c r="G30" s="9" t="s">
        <v>103</v>
      </c>
      <c r="H30" s="9" t="s">
        <v>26</v>
      </c>
      <c r="I30" s="9">
        <v>0.49</v>
      </c>
      <c r="J30" s="9">
        <v>9.7293749618657999E-2</v>
      </c>
      <c r="K30" s="9"/>
      <c r="L30" s="9" t="s">
        <v>104</v>
      </c>
      <c r="M30" s="9" t="s">
        <v>26</v>
      </c>
      <c r="N30" s="9">
        <v>0.68</v>
      </c>
      <c r="O30" s="9">
        <v>0.113430332291728</v>
      </c>
      <c r="P30" s="9"/>
      <c r="Q30" s="9" t="str">
        <f t="shared" si="0"/>
        <v>Mixed</v>
      </c>
      <c r="R30" s="9"/>
      <c r="S30" s="9">
        <v>18.250997246752799</v>
      </c>
      <c r="T30" s="9">
        <v>0.63580017103057695</v>
      </c>
      <c r="V30" s="10" t="str">
        <f t="shared" si="1"/>
        <v>-</v>
      </c>
      <c r="W30" s="10" t="str">
        <f t="shared" si="2"/>
        <v>x</v>
      </c>
      <c r="X30" s="10" t="str">
        <f t="shared" si="3"/>
        <v>-</v>
      </c>
      <c r="AA30" s="10">
        <v>2254.4097169577699</v>
      </c>
      <c r="AB30">
        <v>0.27081461501419901</v>
      </c>
      <c r="AC30">
        <v>2431</v>
      </c>
      <c r="AD30">
        <v>2.2237223485478101</v>
      </c>
    </row>
    <row r="31" spans="1:30">
      <c r="A31" s="8" t="s">
        <v>57</v>
      </c>
      <c r="B31" s="8" t="s">
        <v>53</v>
      </c>
      <c r="C31" s="8" t="s">
        <v>25</v>
      </c>
      <c r="D31" s="8">
        <v>2</v>
      </c>
      <c r="E31" s="6">
        <v>1</v>
      </c>
      <c r="F31" s="8"/>
      <c r="G31" s="8" t="s">
        <v>103</v>
      </c>
      <c r="H31" s="8" t="s">
        <v>28</v>
      </c>
      <c r="I31" s="8">
        <v>1.1000000000000001</v>
      </c>
      <c r="J31" s="8">
        <v>2.5261770033486501E-2</v>
      </c>
      <c r="K31" s="8"/>
      <c r="L31" s="8" t="s">
        <v>104</v>
      </c>
      <c r="M31" s="8" t="s">
        <v>28</v>
      </c>
      <c r="N31" s="8">
        <v>1.0900000000000001</v>
      </c>
      <c r="O31" s="8">
        <v>3.5220197161825097E-2</v>
      </c>
      <c r="P31" s="8"/>
      <c r="Q31" s="8" t="str">
        <f t="shared" si="0"/>
        <v>TP</v>
      </c>
      <c r="R31" s="8"/>
      <c r="S31" s="8">
        <v>13.6310669191655</v>
      </c>
      <c r="T31" s="8">
        <v>1.1878858978186999</v>
      </c>
      <c r="V31" s="10" t="str">
        <f t="shared" si="1"/>
        <v>x</v>
      </c>
      <c r="W31" s="10" t="str">
        <f t="shared" si="2"/>
        <v>-</v>
      </c>
      <c r="X31" s="10" t="str">
        <f t="shared" si="3"/>
        <v>-</v>
      </c>
      <c r="AA31" s="10">
        <v>8833.1685025335591</v>
      </c>
      <c r="AB31">
        <v>0.35358856799181199</v>
      </c>
      <c r="AC31">
        <v>457</v>
      </c>
      <c r="AD31">
        <v>6.2708849229969896</v>
      </c>
    </row>
    <row r="32" spans="1:30">
      <c r="A32" s="7" t="s">
        <v>58</v>
      </c>
      <c r="B32" s="7" t="s">
        <v>53</v>
      </c>
      <c r="C32" s="7" t="s">
        <v>25</v>
      </c>
      <c r="D32" s="7">
        <v>2</v>
      </c>
      <c r="E32" s="5">
        <v>2</v>
      </c>
      <c r="F32" s="7"/>
      <c r="G32" s="7" t="s">
        <v>103</v>
      </c>
      <c r="H32" s="7" t="s">
        <v>28</v>
      </c>
      <c r="I32" s="7">
        <v>1.22</v>
      </c>
      <c r="J32" s="7">
        <v>5.1167734733713097E-2</v>
      </c>
      <c r="K32" s="7"/>
      <c r="L32" s="7" t="s">
        <v>104</v>
      </c>
      <c r="M32" s="7" t="s">
        <v>28</v>
      </c>
      <c r="N32" s="7">
        <v>1.35</v>
      </c>
      <c r="O32" s="7">
        <v>3.5875240452619001E-2</v>
      </c>
      <c r="P32" s="7"/>
      <c r="Q32" s="7" t="str">
        <f t="shared" si="0"/>
        <v>TP</v>
      </c>
      <c r="S32">
        <v>17.672784279599799</v>
      </c>
      <c r="T32">
        <v>1.0417147961027</v>
      </c>
      <c r="U32" s="2"/>
      <c r="V32" s="10" t="str">
        <f t="shared" si="1"/>
        <v>-</v>
      </c>
      <c r="W32" s="10" t="str">
        <f t="shared" si="2"/>
        <v>-</v>
      </c>
      <c r="X32" s="10" t="str">
        <f t="shared" si="3"/>
        <v>-</v>
      </c>
      <c r="AA32" s="10">
        <v>6279.6168038687774</v>
      </c>
      <c r="AB32">
        <v>0.33212248970194802</v>
      </c>
      <c r="AC32">
        <v>528</v>
      </c>
      <c r="AD32">
        <v>4.5034543917590204</v>
      </c>
    </row>
    <row r="33" spans="1:30">
      <c r="A33" s="4" t="s">
        <v>59</v>
      </c>
      <c r="B33" s="4" t="s">
        <v>53</v>
      </c>
      <c r="C33" s="4" t="s">
        <v>25</v>
      </c>
      <c r="D33" s="4">
        <v>2</v>
      </c>
      <c r="E33" s="5">
        <v>3</v>
      </c>
      <c r="G33" s="4" t="s">
        <v>103</v>
      </c>
      <c r="H33" s="4" t="s">
        <v>26</v>
      </c>
      <c r="I33" s="4">
        <v>0.81</v>
      </c>
      <c r="J33" s="4">
        <v>7.2218681779361998E-2</v>
      </c>
      <c r="L33" s="4" t="s">
        <v>104</v>
      </c>
      <c r="M33" s="4" t="s">
        <v>26</v>
      </c>
      <c r="N33" s="4">
        <v>0.79</v>
      </c>
      <c r="O33" s="4">
        <v>8.4045700775724E-2</v>
      </c>
      <c r="Q33" s="4" t="str">
        <f t="shared" si="0"/>
        <v>Mixed</v>
      </c>
      <c r="S33">
        <v>5.4052763302004401</v>
      </c>
      <c r="T33">
        <v>1.15070346120005</v>
      </c>
      <c r="V33" s="10" t="str">
        <f t="shared" si="1"/>
        <v>-</v>
      </c>
      <c r="W33" s="10" t="str">
        <f t="shared" si="2"/>
        <v>-</v>
      </c>
      <c r="X33" s="10" t="str">
        <f t="shared" si="3"/>
        <v>-</v>
      </c>
      <c r="AA33" s="10">
        <v>2366.700968996839</v>
      </c>
      <c r="AB33">
        <v>0.300440261772913</v>
      </c>
      <c r="AC33">
        <v>1998</v>
      </c>
      <c r="AD33">
        <v>2.15076423936463</v>
      </c>
    </row>
    <row r="34" spans="1:30">
      <c r="A34" s="7" t="s">
        <v>60</v>
      </c>
      <c r="B34" s="7" t="s">
        <v>53</v>
      </c>
      <c r="C34" s="7" t="s">
        <v>25</v>
      </c>
      <c r="D34" s="7">
        <v>2</v>
      </c>
      <c r="E34" s="5">
        <v>4</v>
      </c>
      <c r="F34" s="7"/>
      <c r="G34" s="7" t="s">
        <v>103</v>
      </c>
      <c r="H34" s="7" t="s">
        <v>26</v>
      </c>
      <c r="I34" s="7">
        <v>0.24</v>
      </c>
      <c r="J34" s="7">
        <v>1.69081615091742</v>
      </c>
      <c r="K34" s="7"/>
      <c r="L34" s="7" t="s">
        <v>104</v>
      </c>
      <c r="M34" s="7" t="s">
        <v>26</v>
      </c>
      <c r="N34" s="7">
        <v>0.75</v>
      </c>
      <c r="O34" s="7">
        <v>2.3561905634567899</v>
      </c>
      <c r="P34" s="7"/>
      <c r="Q34" s="7" t="str">
        <f t="shared" si="0"/>
        <v>Mixed</v>
      </c>
      <c r="S34">
        <v>0</v>
      </c>
      <c r="T34">
        <v>0</v>
      </c>
      <c r="V34" s="10" t="str">
        <f t="shared" si="1"/>
        <v>-</v>
      </c>
      <c r="W34" s="10" t="str">
        <f t="shared" si="2"/>
        <v>x</v>
      </c>
      <c r="X34" s="10" t="str">
        <f t="shared" si="3"/>
        <v>-</v>
      </c>
      <c r="AA34" s="10">
        <v>20.824908297821114</v>
      </c>
      <c r="AB34">
        <v>0.27641060301669101</v>
      </c>
      <c r="AC34">
        <v>7162</v>
      </c>
      <c r="AD34">
        <v>0.30806077363640699</v>
      </c>
    </row>
    <row r="35" spans="1:30">
      <c r="A35" s="4" t="s">
        <v>61</v>
      </c>
      <c r="B35" s="4" t="s">
        <v>53</v>
      </c>
      <c r="C35" s="4" t="s">
        <v>25</v>
      </c>
      <c r="D35" s="4">
        <v>3</v>
      </c>
      <c r="E35" s="5">
        <v>1</v>
      </c>
      <c r="G35" s="4" t="s">
        <v>103</v>
      </c>
      <c r="H35" s="4" t="s">
        <v>26</v>
      </c>
      <c r="I35" s="4">
        <v>0.92</v>
      </c>
      <c r="J35" s="4">
        <v>2.2766869742897201E-2</v>
      </c>
      <c r="L35" s="4" t="s">
        <v>104</v>
      </c>
      <c r="M35" s="4" t="s">
        <v>28</v>
      </c>
      <c r="N35" s="4">
        <v>1.05</v>
      </c>
      <c r="O35" s="4">
        <v>2.9181975610247698E-2</v>
      </c>
      <c r="Q35" s="4" t="str">
        <f t="shared" si="0"/>
        <v>Mixed-TP</v>
      </c>
      <c r="S35">
        <v>7.4793524316250197</v>
      </c>
      <c r="T35">
        <v>1.3462525192024399</v>
      </c>
      <c r="V35" s="10" t="str">
        <f t="shared" si="1"/>
        <v>-</v>
      </c>
      <c r="W35" s="10" t="str">
        <f t="shared" si="2"/>
        <v>-</v>
      </c>
      <c r="X35" s="10" t="str">
        <f t="shared" si="3"/>
        <v>-</v>
      </c>
      <c r="AA35" s="10">
        <v>7368.6124494365768</v>
      </c>
      <c r="AB35">
        <v>0.28145806389751199</v>
      </c>
      <c r="AC35">
        <v>482</v>
      </c>
      <c r="AD35">
        <v>5.2497951335398803</v>
      </c>
    </row>
    <row r="36" spans="1:30">
      <c r="A36" s="4" t="s">
        <v>62</v>
      </c>
      <c r="B36" s="4" t="s">
        <v>53</v>
      </c>
      <c r="C36" s="4" t="s">
        <v>25</v>
      </c>
      <c r="D36" s="4">
        <v>3</v>
      </c>
      <c r="E36" s="5">
        <v>2</v>
      </c>
      <c r="G36" s="4" t="s">
        <v>103</v>
      </c>
      <c r="H36" s="4" t="s">
        <v>26</v>
      </c>
      <c r="I36" s="4">
        <v>1.24</v>
      </c>
      <c r="J36" s="4">
        <v>0.130989210775076</v>
      </c>
      <c r="L36" s="4" t="s">
        <v>104</v>
      </c>
      <c r="M36" s="4" t="s">
        <v>26</v>
      </c>
      <c r="N36" s="4">
        <v>0.78</v>
      </c>
      <c r="O36" s="4">
        <v>0.11013973979486499</v>
      </c>
      <c r="Q36" s="4" t="str">
        <f t="shared" si="0"/>
        <v>Mixed</v>
      </c>
      <c r="S36">
        <v>2.37345019948545</v>
      </c>
      <c r="T36">
        <v>1.37437520399625</v>
      </c>
      <c r="V36" s="10" t="str">
        <f t="shared" si="1"/>
        <v>-</v>
      </c>
      <c r="W36" s="10" t="str">
        <f t="shared" si="2"/>
        <v>-</v>
      </c>
      <c r="X36" s="10" t="str">
        <f t="shared" si="3"/>
        <v>-</v>
      </c>
      <c r="AA36" s="10">
        <v>967.06748200241998</v>
      </c>
      <c r="AB36">
        <v>0.26590126951823201</v>
      </c>
      <c r="AC36">
        <v>3942</v>
      </c>
      <c r="AD36">
        <v>1.35900433108828</v>
      </c>
    </row>
    <row r="37" spans="1:30">
      <c r="A37" s="7" t="s">
        <v>63</v>
      </c>
      <c r="B37" s="7" t="s">
        <v>53</v>
      </c>
      <c r="C37" s="7" t="s">
        <v>25</v>
      </c>
      <c r="D37" s="7">
        <v>3</v>
      </c>
      <c r="E37" s="5">
        <v>3</v>
      </c>
      <c r="F37" s="7"/>
      <c r="G37" s="7" t="s">
        <v>103</v>
      </c>
      <c r="H37" s="7" t="s">
        <v>26</v>
      </c>
      <c r="I37" s="7">
        <v>0.75</v>
      </c>
      <c r="J37" s="7">
        <v>7.3714829606264895E-2</v>
      </c>
      <c r="K37" s="7"/>
      <c r="L37" s="7" t="s">
        <v>104</v>
      </c>
      <c r="M37" s="7" t="s">
        <v>26</v>
      </c>
      <c r="N37" s="7">
        <v>0.79</v>
      </c>
      <c r="O37" s="7">
        <v>6.7409310864033303E-2</v>
      </c>
      <c r="P37" s="7"/>
      <c r="Q37" s="7" t="str">
        <f t="shared" si="0"/>
        <v>Mixed</v>
      </c>
      <c r="S37">
        <v>2.1667290079227399</v>
      </c>
      <c r="T37">
        <v>1.4768424466721499</v>
      </c>
      <c r="V37" s="10" t="str">
        <f t="shared" si="1"/>
        <v>-</v>
      </c>
      <c r="W37" s="10" t="str">
        <f t="shared" si="2"/>
        <v>-</v>
      </c>
      <c r="X37" s="10" t="str">
        <f t="shared" si="3"/>
        <v>-</v>
      </c>
      <c r="AA37" s="10">
        <v>1801.9744590906314</v>
      </c>
      <c r="AB37">
        <v>0.262980559465888</v>
      </c>
      <c r="AC37">
        <v>2443</v>
      </c>
      <c r="AD37">
        <v>1.78166349524484</v>
      </c>
    </row>
    <row r="38" spans="1:30">
      <c r="A38" s="7" t="s">
        <v>64</v>
      </c>
      <c r="B38" s="7" t="s">
        <v>53</v>
      </c>
      <c r="C38" s="7" t="s">
        <v>25</v>
      </c>
      <c r="D38" s="7">
        <v>3</v>
      </c>
      <c r="E38" s="5">
        <v>4</v>
      </c>
      <c r="F38" s="7"/>
      <c r="G38" s="7" t="s">
        <v>103</v>
      </c>
      <c r="H38" s="7" t="s">
        <v>28</v>
      </c>
      <c r="I38" s="7">
        <v>1.01</v>
      </c>
      <c r="J38" s="7">
        <v>4.3763261179872101E-2</v>
      </c>
      <c r="K38" s="7"/>
      <c r="L38" s="7" t="s">
        <v>104</v>
      </c>
      <c r="M38" s="7" t="s">
        <v>26</v>
      </c>
      <c r="N38" s="7">
        <v>0.66</v>
      </c>
      <c r="O38" s="7">
        <v>7.0324733246356699E-2</v>
      </c>
      <c r="P38" s="7"/>
      <c r="Q38" s="7" t="str">
        <f t="shared" si="0"/>
        <v>TP-Mixed</v>
      </c>
      <c r="S38">
        <v>2.9508949353113398</v>
      </c>
      <c r="T38">
        <v>1.4303112940456699</v>
      </c>
      <c r="V38" s="10" t="str">
        <f t="shared" si="1"/>
        <v>-</v>
      </c>
      <c r="W38" s="10" t="str">
        <f t="shared" si="2"/>
        <v>-</v>
      </c>
      <c r="X38" s="10" t="str">
        <f t="shared" si="3"/>
        <v>-</v>
      </c>
      <c r="AA38" s="10">
        <v>2414.7462092067553</v>
      </c>
      <c r="AB38">
        <v>0.25731204407977998</v>
      </c>
      <c r="AC38">
        <v>2478</v>
      </c>
      <c r="AD38">
        <v>2.4041678705762202</v>
      </c>
    </row>
    <row r="39" spans="1:30">
      <c r="A39" s="4" t="s">
        <v>65</v>
      </c>
      <c r="B39" s="4" t="s">
        <v>53</v>
      </c>
      <c r="C39" s="4" t="s">
        <v>40</v>
      </c>
      <c r="D39" s="4">
        <v>1</v>
      </c>
      <c r="E39" s="5">
        <v>1</v>
      </c>
      <c r="G39" s="4" t="s">
        <v>103</v>
      </c>
      <c r="H39" s="4" t="s">
        <v>26</v>
      </c>
      <c r="I39" s="4">
        <v>0.89</v>
      </c>
      <c r="J39" s="4">
        <v>1.55521702891153E-2</v>
      </c>
      <c r="L39" s="4" t="s">
        <v>104</v>
      </c>
      <c r="M39" s="4" t="s">
        <v>26</v>
      </c>
      <c r="N39" s="4">
        <v>0.7</v>
      </c>
      <c r="O39" s="4">
        <v>1.9693714458801199E-2</v>
      </c>
      <c r="Q39" s="4" t="str">
        <f t="shared" si="0"/>
        <v>Mixed</v>
      </c>
      <c r="S39">
        <v>8.8241355367014407</v>
      </c>
      <c r="T39">
        <v>1.3645367963758299</v>
      </c>
      <c r="V39" s="10" t="str">
        <f t="shared" si="1"/>
        <v>-</v>
      </c>
      <c r="W39" s="10" t="str">
        <f t="shared" si="2"/>
        <v>-</v>
      </c>
      <c r="X39" s="10" t="str">
        <f t="shared" si="3"/>
        <v>-</v>
      </c>
      <c r="AA39" s="10">
        <v>10732.013286300522</v>
      </c>
      <c r="AB39">
        <v>0.32527134416363701</v>
      </c>
      <c r="AC39">
        <v>619</v>
      </c>
      <c r="AD39">
        <v>7.79829478731327</v>
      </c>
    </row>
    <row r="40" spans="1:30">
      <c r="A40" s="4" t="s">
        <v>66</v>
      </c>
      <c r="B40" s="4" t="s">
        <v>53</v>
      </c>
      <c r="C40" s="4" t="s">
        <v>40</v>
      </c>
      <c r="D40" s="4">
        <v>1</v>
      </c>
      <c r="E40" s="5">
        <v>2</v>
      </c>
      <c r="G40" s="4" t="s">
        <v>103</v>
      </c>
      <c r="H40" s="4" t="s">
        <v>26</v>
      </c>
      <c r="I40" s="4">
        <v>0.92</v>
      </c>
      <c r="J40" s="4">
        <v>2.3029503449361399E-2</v>
      </c>
      <c r="L40" s="4" t="s">
        <v>104</v>
      </c>
      <c r="M40" s="4" t="s">
        <v>26</v>
      </c>
      <c r="N40" s="4">
        <v>0.95</v>
      </c>
      <c r="O40" s="4">
        <v>3.28516409972021E-2</v>
      </c>
      <c r="Q40" s="4" t="str">
        <f t="shared" si="0"/>
        <v>Mixed</v>
      </c>
      <c r="S40">
        <v>10.3288030670706</v>
      </c>
      <c r="T40">
        <v>1.2397368176469099</v>
      </c>
      <c r="V40" s="10" t="str">
        <f t="shared" si="1"/>
        <v>-</v>
      </c>
      <c r="W40" s="10" t="str">
        <f t="shared" si="2"/>
        <v>-</v>
      </c>
      <c r="X40" s="10" t="str">
        <f t="shared" si="3"/>
        <v>-</v>
      </c>
      <c r="AA40" s="10">
        <v>6528.1023804855449</v>
      </c>
      <c r="AB40">
        <v>0.297273670876192</v>
      </c>
      <c r="AC40">
        <v>863</v>
      </c>
      <c r="AD40">
        <v>4.9179617149958901</v>
      </c>
    </row>
    <row r="41" spans="1:30">
      <c r="A41" s="7" t="s">
        <v>67</v>
      </c>
      <c r="B41" s="7" t="s">
        <v>53</v>
      </c>
      <c r="C41" s="7" t="s">
        <v>40</v>
      </c>
      <c r="D41" s="7">
        <v>1</v>
      </c>
      <c r="E41" s="5">
        <v>3</v>
      </c>
      <c r="F41" s="7"/>
      <c r="G41" s="7" t="s">
        <v>103</v>
      </c>
      <c r="H41" s="7" t="s">
        <v>26</v>
      </c>
      <c r="I41" s="7">
        <v>0.91</v>
      </c>
      <c r="J41" s="7">
        <v>6.6275676992232996E-2</v>
      </c>
      <c r="K41" s="7"/>
      <c r="L41" s="7" t="s">
        <v>104</v>
      </c>
      <c r="M41" s="7" t="s">
        <v>26</v>
      </c>
      <c r="N41" s="7">
        <v>0.7</v>
      </c>
      <c r="O41" s="7">
        <v>7.6591249409015003E-2</v>
      </c>
      <c r="P41" s="7"/>
      <c r="Q41" s="7" t="str">
        <f t="shared" si="0"/>
        <v>Mixed</v>
      </c>
      <c r="S41">
        <v>8.9394551504324191</v>
      </c>
      <c r="T41">
        <v>1.05567134002911</v>
      </c>
      <c r="V41" s="10" t="str">
        <f t="shared" si="1"/>
        <v>-</v>
      </c>
      <c r="W41" s="10" t="str">
        <f t="shared" si="2"/>
        <v>-</v>
      </c>
      <c r="X41" s="10" t="str">
        <f t="shared" si="3"/>
        <v>-</v>
      </c>
      <c r="AA41" s="10">
        <v>3200.5679293577123</v>
      </c>
      <c r="AB41">
        <v>0.28212980399287602</v>
      </c>
      <c r="AC41">
        <v>2702</v>
      </c>
      <c r="AD41">
        <v>3.3353146408479701</v>
      </c>
    </row>
    <row r="42" spans="1:30">
      <c r="A42" s="7" t="s">
        <v>68</v>
      </c>
      <c r="B42" s="7" t="s">
        <v>53</v>
      </c>
      <c r="C42" s="7" t="s">
        <v>40</v>
      </c>
      <c r="D42" s="7">
        <v>1</v>
      </c>
      <c r="E42" s="5">
        <v>4</v>
      </c>
      <c r="F42" s="7"/>
      <c r="G42" s="7" t="s">
        <v>103</v>
      </c>
      <c r="H42" s="7" t="s">
        <v>26</v>
      </c>
      <c r="I42" s="7">
        <v>0.78</v>
      </c>
      <c r="J42" s="7">
        <v>0.206899819314388</v>
      </c>
      <c r="K42" s="7"/>
      <c r="L42" s="7" t="s">
        <v>104</v>
      </c>
      <c r="M42" s="7" t="s">
        <v>28</v>
      </c>
      <c r="N42" s="7">
        <v>1.17</v>
      </c>
      <c r="O42" s="7">
        <v>0.16407284868663499</v>
      </c>
      <c r="P42" s="7"/>
      <c r="Q42" s="7" t="str">
        <f t="shared" si="0"/>
        <v>Mixed-TP</v>
      </c>
      <c r="S42">
        <v>3.0924019969964398</v>
      </c>
      <c r="T42">
        <v>1.25467941648683</v>
      </c>
      <c r="V42" s="10" t="str">
        <f t="shared" si="1"/>
        <v>-</v>
      </c>
      <c r="W42" s="10" t="str">
        <f t="shared" si="2"/>
        <v>-</v>
      </c>
      <c r="X42" s="10" t="str">
        <f t="shared" si="3"/>
        <v>-</v>
      </c>
      <c r="AA42" s="10">
        <v>977.15094865346452</v>
      </c>
      <c r="AB42">
        <v>0.27677866061625001</v>
      </c>
      <c r="AC42">
        <v>4911</v>
      </c>
      <c r="AD42">
        <v>1.8871204106864901</v>
      </c>
    </row>
    <row r="43" spans="1:30">
      <c r="A43" s="9" t="s">
        <v>69</v>
      </c>
      <c r="B43" s="9" t="s">
        <v>53</v>
      </c>
      <c r="C43" s="9" t="s">
        <v>40</v>
      </c>
      <c r="D43" s="9">
        <v>2</v>
      </c>
      <c r="E43" s="3">
        <v>1</v>
      </c>
      <c r="F43" s="9"/>
      <c r="G43" s="9" t="s">
        <v>103</v>
      </c>
      <c r="H43" s="9" t="s">
        <v>26</v>
      </c>
      <c r="I43" s="9">
        <v>0.42</v>
      </c>
      <c r="J43" s="9">
        <v>4.4236227449434902E-2</v>
      </c>
      <c r="K43" s="9"/>
      <c r="L43" s="9" t="s">
        <v>104</v>
      </c>
      <c r="M43" s="9" t="s">
        <v>26</v>
      </c>
      <c r="N43" s="9">
        <v>0.55000000000000004</v>
      </c>
      <c r="O43" s="9">
        <v>4.2825319566103401E-2</v>
      </c>
      <c r="P43" s="9"/>
      <c r="Q43" s="9" t="str">
        <f t="shared" si="0"/>
        <v>Mixed</v>
      </c>
      <c r="R43" s="9"/>
      <c r="S43" s="9">
        <v>28.726109215643501</v>
      </c>
      <c r="T43" s="9">
        <v>0.79807196189876495</v>
      </c>
      <c r="V43" s="10" t="str">
        <f t="shared" si="1"/>
        <v>-</v>
      </c>
      <c r="W43" s="10" t="str">
        <f t="shared" si="2"/>
        <v>x</v>
      </c>
      <c r="X43" s="10" t="str">
        <f t="shared" si="3"/>
        <v>-</v>
      </c>
      <c r="AA43" s="10">
        <v>8858.3709769649104</v>
      </c>
      <c r="AB43">
        <v>0.27291768281589202</v>
      </c>
      <c r="AC43">
        <v>983</v>
      </c>
      <c r="AD43">
        <v>6.7963564346823002</v>
      </c>
    </row>
    <row r="44" spans="1:30">
      <c r="A44" s="7" t="s">
        <v>70</v>
      </c>
      <c r="B44" s="7" t="s">
        <v>53</v>
      </c>
      <c r="C44" s="7" t="s">
        <v>40</v>
      </c>
      <c r="D44" s="7">
        <v>2</v>
      </c>
      <c r="E44" s="5">
        <v>2</v>
      </c>
      <c r="F44" s="7"/>
      <c r="G44" s="7" t="s">
        <v>103</v>
      </c>
      <c r="H44" s="7" t="s">
        <v>26</v>
      </c>
      <c r="I44" s="7">
        <v>0.69</v>
      </c>
      <c r="J44" s="7">
        <v>4.6044512247816E-2</v>
      </c>
      <c r="K44" s="7"/>
      <c r="L44" s="7" t="s">
        <v>104</v>
      </c>
      <c r="M44" s="7" t="s">
        <v>26</v>
      </c>
      <c r="N44" s="7">
        <v>0.84</v>
      </c>
      <c r="O44" s="7">
        <v>4.0004004636181797E-2</v>
      </c>
      <c r="P44" s="7"/>
      <c r="Q44" s="7" t="str">
        <f t="shared" si="0"/>
        <v>Mixed</v>
      </c>
      <c r="S44">
        <v>20.1086747642501</v>
      </c>
      <c r="T44">
        <v>0.97202480142792302</v>
      </c>
      <c r="V44" s="10" t="str">
        <f t="shared" si="1"/>
        <v>-</v>
      </c>
      <c r="W44" s="10" t="str">
        <f t="shared" si="2"/>
        <v>-</v>
      </c>
      <c r="X44" s="10" t="str">
        <f t="shared" si="3"/>
        <v>-</v>
      </c>
      <c r="AA44" s="10">
        <v>5235.3002515830294</v>
      </c>
      <c r="AB44">
        <v>0.27253347808780398</v>
      </c>
      <c r="AC44">
        <v>1181</v>
      </c>
      <c r="AD44">
        <v>4.1425069248164501</v>
      </c>
    </row>
    <row r="45" spans="1:30">
      <c r="A45" s="4" t="s">
        <v>71</v>
      </c>
      <c r="B45" s="4" t="s">
        <v>53</v>
      </c>
      <c r="C45" s="4" t="s">
        <v>40</v>
      </c>
      <c r="D45" s="4">
        <v>2</v>
      </c>
      <c r="E45" s="5">
        <v>3</v>
      </c>
      <c r="G45" s="4" t="s">
        <v>103</v>
      </c>
      <c r="H45" s="4" t="s">
        <v>26</v>
      </c>
      <c r="I45" s="4">
        <v>0.93</v>
      </c>
      <c r="J45" s="4">
        <v>5.71281670427604E-2</v>
      </c>
      <c r="L45" s="4" t="s">
        <v>104</v>
      </c>
      <c r="M45" s="4" t="s">
        <v>28</v>
      </c>
      <c r="N45" s="4">
        <v>1.03</v>
      </c>
      <c r="O45" s="4">
        <v>4.5102008678844202E-2</v>
      </c>
      <c r="Q45" s="4" t="str">
        <f t="shared" si="0"/>
        <v>Mixed-TP</v>
      </c>
      <c r="S45">
        <v>6.3286439897459799</v>
      </c>
      <c r="T45">
        <v>1.24955915411084</v>
      </c>
      <c r="V45" s="10" t="str">
        <f t="shared" si="1"/>
        <v>-</v>
      </c>
      <c r="W45" s="10" t="str">
        <f t="shared" si="2"/>
        <v>-</v>
      </c>
      <c r="X45" s="10" t="str">
        <f t="shared" si="3"/>
        <v>-</v>
      </c>
      <c r="AA45" s="10">
        <v>3269.4668912039619</v>
      </c>
      <c r="AB45">
        <v>0.27462960602661302</v>
      </c>
      <c r="AC45">
        <v>2478</v>
      </c>
      <c r="AD45">
        <v>3.2551442564754698</v>
      </c>
    </row>
    <row r="46" spans="1:30">
      <c r="A46" s="8" t="s">
        <v>72</v>
      </c>
      <c r="B46" s="8" t="s">
        <v>53</v>
      </c>
      <c r="C46" s="8" t="s">
        <v>40</v>
      </c>
      <c r="D46" s="8">
        <v>2</v>
      </c>
      <c r="E46" s="6">
        <v>4</v>
      </c>
      <c r="F46" s="8"/>
      <c r="G46" s="8" t="s">
        <v>103</v>
      </c>
      <c r="H46" s="8" t="s">
        <v>28</v>
      </c>
      <c r="I46" s="8">
        <v>1.39</v>
      </c>
      <c r="J46" s="8">
        <v>6.8811476042590705E-2</v>
      </c>
      <c r="K46" s="8"/>
      <c r="L46" s="8" t="s">
        <v>104</v>
      </c>
      <c r="M46" s="8" t="s">
        <v>28</v>
      </c>
      <c r="N46" s="8">
        <v>1.06</v>
      </c>
      <c r="O46" s="8">
        <v>6.2694394180744295E-2</v>
      </c>
      <c r="P46" s="8"/>
      <c r="Q46" s="8" t="str">
        <f t="shared" si="0"/>
        <v>TP</v>
      </c>
      <c r="R46" s="8"/>
      <c r="S46" s="8">
        <v>4.9135585119071497</v>
      </c>
      <c r="T46" s="8">
        <v>1.26090191608598</v>
      </c>
      <c r="V46" s="10" t="str">
        <f t="shared" si="1"/>
        <v>x</v>
      </c>
      <c r="W46" s="10" t="str">
        <f t="shared" si="2"/>
        <v>-</v>
      </c>
      <c r="X46" s="10" t="str">
        <f t="shared" si="3"/>
        <v>-</v>
      </c>
      <c r="AA46" s="10">
        <v>3799.4051312362062</v>
      </c>
      <c r="AB46">
        <v>0.27785498844949402</v>
      </c>
      <c r="AC46">
        <v>1481</v>
      </c>
      <c r="AD46">
        <v>3.1561763841470398</v>
      </c>
    </row>
    <row r="47" spans="1:30">
      <c r="A47" s="4" t="s">
        <v>73</v>
      </c>
      <c r="B47" s="4" t="s">
        <v>53</v>
      </c>
      <c r="C47" s="4" t="s">
        <v>40</v>
      </c>
      <c r="D47" s="4">
        <v>3</v>
      </c>
      <c r="E47" s="5">
        <v>1</v>
      </c>
      <c r="G47" s="4" t="s">
        <v>103</v>
      </c>
      <c r="H47" s="4" t="s">
        <v>26</v>
      </c>
      <c r="I47" s="4">
        <v>0.82</v>
      </c>
      <c r="J47" s="4">
        <v>4.2431895539314701E-2</v>
      </c>
      <c r="L47" s="4" t="s">
        <v>104</v>
      </c>
      <c r="M47" s="4" t="s">
        <v>26</v>
      </c>
      <c r="N47" s="4">
        <v>0.9</v>
      </c>
      <c r="O47" s="4">
        <v>2.8933466609453399E-2</v>
      </c>
      <c r="Q47" s="4" t="str">
        <f t="shared" si="0"/>
        <v>Mixed</v>
      </c>
      <c r="S47">
        <v>8.2847824010926097</v>
      </c>
      <c r="T47">
        <v>1.2661708136212599</v>
      </c>
      <c r="V47" s="10" t="str">
        <f t="shared" si="1"/>
        <v>-</v>
      </c>
      <c r="W47" s="10" t="str">
        <f t="shared" si="2"/>
        <v>-</v>
      </c>
      <c r="X47" s="10" t="str">
        <f t="shared" si="3"/>
        <v>-</v>
      </c>
      <c r="AA47" s="10">
        <v>5802.0841936922943</v>
      </c>
      <c r="AB47">
        <v>0.29687273891956301</v>
      </c>
      <c r="AC47">
        <v>1284</v>
      </c>
      <c r="AD47">
        <v>4.6670561403573796</v>
      </c>
    </row>
    <row r="48" spans="1:30">
      <c r="A48" s="7" t="s">
        <v>74</v>
      </c>
      <c r="B48" s="7" t="s">
        <v>53</v>
      </c>
      <c r="C48" s="7" t="s">
        <v>40</v>
      </c>
      <c r="D48" s="7">
        <v>3</v>
      </c>
      <c r="E48" s="5">
        <v>2</v>
      </c>
      <c r="F48" s="7"/>
      <c r="G48" s="7" t="s">
        <v>103</v>
      </c>
      <c r="H48" s="7" t="s">
        <v>26</v>
      </c>
      <c r="I48" s="7">
        <v>0.68</v>
      </c>
      <c r="J48" s="7">
        <v>6.9537454238767296E-2</v>
      </c>
      <c r="K48" s="7"/>
      <c r="L48" s="7" t="s">
        <v>104</v>
      </c>
      <c r="M48" s="7" t="s">
        <v>26</v>
      </c>
      <c r="N48" s="7">
        <v>0.77</v>
      </c>
      <c r="O48" s="7">
        <v>7.9341350546162606E-2</v>
      </c>
      <c r="P48" s="7"/>
      <c r="Q48" s="7" t="str">
        <f t="shared" si="0"/>
        <v>Mixed</v>
      </c>
      <c r="S48">
        <v>6.5115223268267899</v>
      </c>
      <c r="T48">
        <v>1.2138349693238699</v>
      </c>
      <c r="V48" s="10" t="str">
        <f t="shared" si="1"/>
        <v>-</v>
      </c>
      <c r="W48" s="10" t="str">
        <f t="shared" si="2"/>
        <v>-</v>
      </c>
      <c r="X48" s="10" t="str">
        <f t="shared" si="3"/>
        <v>-</v>
      </c>
      <c r="AA48" s="10">
        <v>2870.4338592903832</v>
      </c>
      <c r="AB48">
        <v>0.28846518484547601</v>
      </c>
      <c r="AC48">
        <v>2603</v>
      </c>
      <c r="AD48">
        <v>2.93080851469306</v>
      </c>
    </row>
    <row r="49" spans="1:30">
      <c r="A49" s="4" t="s">
        <v>75</v>
      </c>
      <c r="B49" s="4" t="s">
        <v>53</v>
      </c>
      <c r="C49" s="4" t="s">
        <v>40</v>
      </c>
      <c r="D49" s="4">
        <v>3</v>
      </c>
      <c r="E49" s="5">
        <v>3</v>
      </c>
      <c r="G49" s="4" t="s">
        <v>103</v>
      </c>
      <c r="H49" s="4" t="s">
        <v>28</v>
      </c>
      <c r="I49" s="4">
        <v>1.04</v>
      </c>
      <c r="J49" s="4">
        <v>3.1698866962743502E-2</v>
      </c>
      <c r="L49" s="4" t="s">
        <v>104</v>
      </c>
      <c r="M49" s="4" t="s">
        <v>26</v>
      </c>
      <c r="N49" s="4">
        <v>0.88</v>
      </c>
      <c r="O49" s="4">
        <v>3.62326544802637E-2</v>
      </c>
      <c r="Q49" s="4" t="str">
        <f t="shared" si="0"/>
        <v>TP-Mixed</v>
      </c>
      <c r="S49">
        <v>4.8934823363770397</v>
      </c>
      <c r="T49">
        <v>1.3460268068590799</v>
      </c>
      <c r="V49" s="10" t="str">
        <f t="shared" si="1"/>
        <v>-</v>
      </c>
      <c r="W49" s="10" t="str">
        <f t="shared" si="2"/>
        <v>-</v>
      </c>
      <c r="X49" s="10" t="str">
        <f t="shared" si="3"/>
        <v>-</v>
      </c>
      <c r="AA49" s="10">
        <v>3910.5585708035696</v>
      </c>
      <c r="AB49">
        <v>0.278472679619715</v>
      </c>
      <c r="AC49">
        <v>1962</v>
      </c>
      <c r="AD49">
        <v>3.53065959805306</v>
      </c>
    </row>
    <row r="50" spans="1:30">
      <c r="A50" s="8" t="s">
        <v>76</v>
      </c>
      <c r="B50" s="8" t="s">
        <v>53</v>
      </c>
      <c r="C50" s="8" t="s">
        <v>40</v>
      </c>
      <c r="D50" s="8">
        <v>3</v>
      </c>
      <c r="E50" s="6">
        <v>4</v>
      </c>
      <c r="F50" s="8"/>
      <c r="G50" s="8" t="s">
        <v>103</v>
      </c>
      <c r="H50" s="8" t="s">
        <v>28</v>
      </c>
      <c r="I50" s="8">
        <v>1.0900000000000001</v>
      </c>
      <c r="J50" s="8">
        <v>7.4678487481950204E-2</v>
      </c>
      <c r="K50" s="8"/>
      <c r="L50" s="8" t="s">
        <v>104</v>
      </c>
      <c r="M50" s="8" t="s">
        <v>28</v>
      </c>
      <c r="N50" s="8">
        <v>1.93</v>
      </c>
      <c r="O50" s="8">
        <v>7.1378218627280304E-2</v>
      </c>
      <c r="P50" s="8"/>
      <c r="Q50" s="8" t="str">
        <f t="shared" si="0"/>
        <v>TP</v>
      </c>
      <c r="R50" s="8"/>
      <c r="S50" s="8">
        <v>1.89882890982584</v>
      </c>
      <c r="T50" s="8">
        <v>1.55947635310195</v>
      </c>
      <c r="U50" s="2"/>
      <c r="V50" s="10" t="str">
        <f t="shared" si="1"/>
        <v>x</v>
      </c>
      <c r="W50" s="10" t="str">
        <f t="shared" si="2"/>
        <v>-</v>
      </c>
      <c r="X50" s="10" t="str">
        <f t="shared" si="3"/>
        <v>-</v>
      </c>
      <c r="AA50" s="10">
        <v>1638.6374907495235</v>
      </c>
      <c r="AB50">
        <v>0.25858061201953803</v>
      </c>
      <c r="AC50">
        <v>4157</v>
      </c>
      <c r="AD50">
        <v>2.4508487746777199</v>
      </c>
    </row>
    <row r="51" spans="1:30">
      <c r="A51" s="2" t="s">
        <v>77</v>
      </c>
      <c r="B51" s="2" t="s">
        <v>78</v>
      </c>
      <c r="C51" s="2" t="s">
        <v>25</v>
      </c>
      <c r="D51" s="2">
        <v>1</v>
      </c>
      <c r="E51" s="3">
        <v>1</v>
      </c>
      <c r="F51" s="2"/>
      <c r="G51" s="2" t="s">
        <v>103</v>
      </c>
      <c r="H51" s="2" t="s">
        <v>26</v>
      </c>
      <c r="I51" s="2">
        <v>0.53</v>
      </c>
      <c r="J51" s="2">
        <v>2.7091475933378299E-2</v>
      </c>
      <c r="K51" s="2"/>
      <c r="L51" s="2" t="s">
        <v>104</v>
      </c>
      <c r="M51" s="2" t="s">
        <v>26</v>
      </c>
      <c r="N51" s="2">
        <v>0.7</v>
      </c>
      <c r="O51" s="2">
        <v>2.7577909509496901E-2</v>
      </c>
      <c r="P51" s="2"/>
      <c r="Q51" s="2" t="str">
        <f t="shared" si="0"/>
        <v>Mixed</v>
      </c>
      <c r="R51" s="9"/>
      <c r="S51" s="9">
        <v>52.393600960608097</v>
      </c>
      <c r="T51" s="9">
        <v>0.88271968461985195</v>
      </c>
      <c r="V51" s="10" t="str">
        <f t="shared" si="1"/>
        <v>-</v>
      </c>
      <c r="W51" s="10" t="str">
        <f t="shared" si="2"/>
        <v>x</v>
      </c>
      <c r="X51" s="10" t="str">
        <f t="shared" si="3"/>
        <v>-</v>
      </c>
      <c r="AA51" s="10">
        <v>18170.574470833028</v>
      </c>
      <c r="AB51">
        <v>0.50093245993765401</v>
      </c>
      <c r="AC51">
        <v>306</v>
      </c>
      <c r="AD51">
        <v>12.628978642502799</v>
      </c>
    </row>
    <row r="52" spans="1:30">
      <c r="A52" s="4" t="s">
        <v>79</v>
      </c>
      <c r="B52" s="4" t="s">
        <v>78</v>
      </c>
      <c r="C52" s="4" t="s">
        <v>25</v>
      </c>
      <c r="D52" s="4">
        <v>1</v>
      </c>
      <c r="E52" s="5">
        <v>2</v>
      </c>
      <c r="G52" s="4" t="s">
        <v>103</v>
      </c>
      <c r="H52" s="4" t="s">
        <v>26</v>
      </c>
      <c r="I52" s="4">
        <v>0.88</v>
      </c>
      <c r="J52" s="4">
        <v>2.2251485989433099E-2</v>
      </c>
      <c r="L52" s="4" t="s">
        <v>104</v>
      </c>
      <c r="M52" s="4" t="s">
        <v>28</v>
      </c>
      <c r="N52" s="4">
        <v>1.07</v>
      </c>
      <c r="O52" s="4">
        <v>2.71794087428151E-2</v>
      </c>
      <c r="Q52" s="4" t="str">
        <f t="shared" si="0"/>
        <v>Mixed-TP</v>
      </c>
      <c r="S52">
        <v>11.5483982861646</v>
      </c>
      <c r="T52">
        <v>1.2436147983697201</v>
      </c>
      <c r="V52" s="10" t="str">
        <f t="shared" si="1"/>
        <v>-</v>
      </c>
      <c r="W52" s="10" t="str">
        <f t="shared" si="2"/>
        <v>-</v>
      </c>
      <c r="X52" s="10" t="str">
        <f t="shared" si="3"/>
        <v>-</v>
      </c>
      <c r="AA52" s="10">
        <v>12500.149805141493</v>
      </c>
      <c r="AB52">
        <v>0.42335369580802801</v>
      </c>
      <c r="AC52">
        <v>368</v>
      </c>
      <c r="AD52">
        <v>8.7634252700094599</v>
      </c>
    </row>
    <row r="53" spans="1:30">
      <c r="A53" s="4" t="s">
        <v>80</v>
      </c>
      <c r="B53" s="4" t="s">
        <v>78</v>
      </c>
      <c r="C53" s="4" t="s">
        <v>25</v>
      </c>
      <c r="D53" s="4">
        <v>1</v>
      </c>
      <c r="E53" s="5">
        <v>3</v>
      </c>
      <c r="G53" s="4" t="s">
        <v>103</v>
      </c>
      <c r="H53" s="4" t="s">
        <v>26</v>
      </c>
      <c r="I53" s="4">
        <v>0.61</v>
      </c>
      <c r="J53" s="4">
        <v>2.8637702351319998E-2</v>
      </c>
      <c r="L53" s="4" t="s">
        <v>104</v>
      </c>
      <c r="M53" s="4" t="s">
        <v>26</v>
      </c>
      <c r="N53" s="4">
        <v>0.64</v>
      </c>
      <c r="O53" s="4">
        <v>3.0181720273031499E-2</v>
      </c>
      <c r="Q53" s="4" t="str">
        <f t="shared" si="0"/>
        <v>Mixed</v>
      </c>
      <c r="S53">
        <v>8.2451505845613209</v>
      </c>
      <c r="T53">
        <v>1.29173926660784</v>
      </c>
      <c r="V53" s="10" t="str">
        <f t="shared" si="1"/>
        <v>-</v>
      </c>
      <c r="W53" s="10" t="str">
        <f t="shared" si="2"/>
        <v>-</v>
      </c>
      <c r="X53" s="10" t="str">
        <f t="shared" si="3"/>
        <v>-</v>
      </c>
      <c r="AA53" s="10">
        <v>10532.397375153527</v>
      </c>
      <c r="AB53">
        <v>0.42445679919748802</v>
      </c>
      <c r="AC53">
        <v>704</v>
      </c>
      <c r="AD53">
        <v>7.7489680511724002</v>
      </c>
    </row>
    <row r="54" spans="1:30">
      <c r="A54" s="4" t="s">
        <v>81</v>
      </c>
      <c r="B54" s="4" t="s">
        <v>78</v>
      </c>
      <c r="C54" s="4" t="s">
        <v>25</v>
      </c>
      <c r="D54" s="4">
        <v>1</v>
      </c>
      <c r="E54" s="5">
        <v>4</v>
      </c>
      <c r="G54" s="4" t="s">
        <v>103</v>
      </c>
      <c r="H54" s="4" t="s">
        <v>26</v>
      </c>
      <c r="I54" s="4">
        <v>0.68</v>
      </c>
      <c r="J54" s="4">
        <v>2.5326568888189599E-2</v>
      </c>
      <c r="L54" s="4" t="s">
        <v>104</v>
      </c>
      <c r="M54" s="4" t="s">
        <v>26</v>
      </c>
      <c r="N54" s="4">
        <v>0.66</v>
      </c>
      <c r="O54" s="4">
        <v>2.89784857536299E-2</v>
      </c>
      <c r="Q54" s="4" t="str">
        <f t="shared" si="0"/>
        <v>Mixed</v>
      </c>
      <c r="S54">
        <v>44.586023634115797</v>
      </c>
      <c r="T54">
        <v>0.91789095055561498</v>
      </c>
      <c r="V54" s="10" t="str">
        <f t="shared" si="1"/>
        <v>-</v>
      </c>
      <c r="W54" s="10" t="str">
        <f t="shared" si="2"/>
        <v>-</v>
      </c>
      <c r="X54" s="10" t="str">
        <f t="shared" si="3"/>
        <v>-</v>
      </c>
      <c r="AA54" s="10">
        <v>14203.407691528821</v>
      </c>
      <c r="AB54">
        <v>0.44559697211836802</v>
      </c>
      <c r="AC54">
        <v>374</v>
      </c>
      <c r="AD54">
        <v>9.9659049196806198</v>
      </c>
    </row>
    <row r="55" spans="1:30">
      <c r="A55" s="4" t="s">
        <v>82</v>
      </c>
      <c r="B55" s="4" t="s">
        <v>78</v>
      </c>
      <c r="C55" s="4" t="s">
        <v>25</v>
      </c>
      <c r="D55" s="4">
        <v>2</v>
      </c>
      <c r="E55" s="5">
        <v>1</v>
      </c>
      <c r="G55" s="4" t="s">
        <v>103</v>
      </c>
      <c r="H55" s="4" t="s">
        <v>26</v>
      </c>
      <c r="I55" s="4">
        <v>0.88</v>
      </c>
      <c r="J55" s="4">
        <v>2.4318576628412799E-2</v>
      </c>
      <c r="L55" s="4" t="s">
        <v>104</v>
      </c>
      <c r="M55" s="4" t="s">
        <v>28</v>
      </c>
      <c r="N55" s="4">
        <v>1.25</v>
      </c>
      <c r="O55" s="4">
        <v>3.0593834149981899E-2</v>
      </c>
      <c r="Q55" s="4" t="str">
        <f t="shared" si="0"/>
        <v>Mixed-TP</v>
      </c>
      <c r="S55">
        <v>28.568112236943598</v>
      </c>
      <c r="T55">
        <v>1.02966274467769</v>
      </c>
      <c r="V55" s="10" t="str">
        <f t="shared" si="1"/>
        <v>-</v>
      </c>
      <c r="W55" s="10" t="str">
        <f t="shared" si="2"/>
        <v>-</v>
      </c>
      <c r="X55" s="10" t="str">
        <f t="shared" si="3"/>
        <v>-</v>
      </c>
      <c r="AA55" s="10">
        <v>10796.656446203651</v>
      </c>
      <c r="AB55">
        <v>0.39359633431024299</v>
      </c>
      <c r="AC55">
        <v>1066</v>
      </c>
      <c r="AD55">
        <v>8.3903143038573607</v>
      </c>
    </row>
    <row r="56" spans="1:30">
      <c r="A56" s="8" t="s">
        <v>83</v>
      </c>
      <c r="B56" s="8" t="s">
        <v>78</v>
      </c>
      <c r="C56" s="8" t="s">
        <v>25</v>
      </c>
      <c r="D56" s="8">
        <v>2</v>
      </c>
      <c r="E56" s="6">
        <v>2</v>
      </c>
      <c r="F56" s="8"/>
      <c r="G56" s="8" t="s">
        <v>103</v>
      </c>
      <c r="H56" s="8" t="s">
        <v>28</v>
      </c>
      <c r="I56" s="8">
        <v>1.23</v>
      </c>
      <c r="J56" s="8">
        <v>2.34294781493758E-2</v>
      </c>
      <c r="K56" s="8"/>
      <c r="L56" s="8" t="s">
        <v>104</v>
      </c>
      <c r="M56" s="8" t="s">
        <v>28</v>
      </c>
      <c r="N56" s="8">
        <v>1.34</v>
      </c>
      <c r="O56" s="8">
        <v>2.62392941985501E-2</v>
      </c>
      <c r="P56" s="8"/>
      <c r="Q56" s="8" t="str">
        <f t="shared" si="0"/>
        <v>TP</v>
      </c>
      <c r="R56" s="8"/>
      <c r="S56" s="8">
        <v>6.9026347215819301</v>
      </c>
      <c r="T56" s="8">
        <v>1.34732833316038</v>
      </c>
      <c r="V56" s="10" t="str">
        <f t="shared" si="1"/>
        <v>x</v>
      </c>
      <c r="W56" s="10" t="str">
        <f t="shared" si="2"/>
        <v>-</v>
      </c>
      <c r="X56" s="10" t="str">
        <f t="shared" si="3"/>
        <v>-</v>
      </c>
      <c r="AA56" s="10">
        <v>13170.948319431176</v>
      </c>
      <c r="AB56">
        <v>0.44960455696892798</v>
      </c>
      <c r="AC56">
        <v>520</v>
      </c>
      <c r="AD56">
        <v>9.4347767331168892</v>
      </c>
    </row>
    <row r="57" spans="1:30">
      <c r="A57" s="7" t="s">
        <v>84</v>
      </c>
      <c r="B57" s="7" t="s">
        <v>78</v>
      </c>
      <c r="C57" s="7" t="s">
        <v>25</v>
      </c>
      <c r="D57" s="7">
        <v>2</v>
      </c>
      <c r="E57" s="5">
        <v>3</v>
      </c>
      <c r="F57" s="7"/>
      <c r="G57" s="7" t="s">
        <v>103</v>
      </c>
      <c r="H57" s="7" t="s">
        <v>26</v>
      </c>
      <c r="I57" s="7">
        <v>0.66</v>
      </c>
      <c r="J57" s="7">
        <v>3.7658052558316897E-2</v>
      </c>
      <c r="K57" s="7"/>
      <c r="L57" s="7" t="s">
        <v>104</v>
      </c>
      <c r="M57" s="7" t="s">
        <v>26</v>
      </c>
      <c r="N57" s="7">
        <v>0.68</v>
      </c>
      <c r="O57" s="7">
        <v>4.24642845780926E-2</v>
      </c>
      <c r="P57" s="7"/>
      <c r="Q57" s="7" t="str">
        <f t="shared" si="0"/>
        <v>Mixed</v>
      </c>
      <c r="S57">
        <v>27.106617809360198</v>
      </c>
      <c r="T57">
        <v>0.914535670417993</v>
      </c>
      <c r="V57" s="10" t="str">
        <f t="shared" si="1"/>
        <v>-</v>
      </c>
      <c r="W57" s="10" t="str">
        <f t="shared" si="2"/>
        <v>-</v>
      </c>
      <c r="X57" s="10" t="str">
        <f t="shared" si="3"/>
        <v>-</v>
      </c>
      <c r="AA57" s="10">
        <v>7013.4600171659868</v>
      </c>
      <c r="AB57">
        <v>0.35891758401995399</v>
      </c>
      <c r="AC57">
        <v>913</v>
      </c>
      <c r="AD57">
        <v>5.3237133878594101</v>
      </c>
    </row>
    <row r="58" spans="1:30">
      <c r="A58" s="9" t="s">
        <v>85</v>
      </c>
      <c r="B58" s="9" t="s">
        <v>78</v>
      </c>
      <c r="C58" s="9" t="s">
        <v>25</v>
      </c>
      <c r="D58" s="9">
        <v>2</v>
      </c>
      <c r="E58" s="3">
        <v>4</v>
      </c>
      <c r="F58" s="9"/>
      <c r="G58" s="9" t="s">
        <v>103</v>
      </c>
      <c r="H58" s="9" t="s">
        <v>26</v>
      </c>
      <c r="I58" s="9">
        <v>0.72</v>
      </c>
      <c r="J58" s="9">
        <v>3.4384196403069202E-2</v>
      </c>
      <c r="K58" s="9"/>
      <c r="L58" s="9" t="s">
        <v>104</v>
      </c>
      <c r="M58" s="9" t="s">
        <v>26</v>
      </c>
      <c r="N58" s="9">
        <v>0.71</v>
      </c>
      <c r="O58" s="9">
        <v>5.0779981070975602E-2</v>
      </c>
      <c r="P58" s="9"/>
      <c r="Q58" s="9" t="str">
        <f t="shared" si="0"/>
        <v>Mixed</v>
      </c>
      <c r="R58" s="9"/>
      <c r="S58" s="9">
        <v>36.131731684087399</v>
      </c>
      <c r="T58" s="9">
        <v>0.79318024562795297</v>
      </c>
      <c r="V58" s="10" t="str">
        <f t="shared" si="1"/>
        <v>-</v>
      </c>
      <c r="W58" s="10" t="str">
        <f t="shared" si="2"/>
        <v>x</v>
      </c>
      <c r="X58" s="10" t="str">
        <f t="shared" si="3"/>
        <v>-</v>
      </c>
      <c r="AA58" s="10">
        <v>5976.8257329889266</v>
      </c>
      <c r="AB58">
        <v>0.299914602813805</v>
      </c>
      <c r="AC58">
        <v>1825</v>
      </c>
      <c r="AD58">
        <v>5.2659257559373804</v>
      </c>
    </row>
    <row r="59" spans="1:30">
      <c r="A59" s="4" t="s">
        <v>86</v>
      </c>
      <c r="B59" s="4" t="s">
        <v>78</v>
      </c>
      <c r="C59" s="4" t="s">
        <v>25</v>
      </c>
      <c r="D59" s="4">
        <v>3</v>
      </c>
      <c r="E59" s="5">
        <v>1</v>
      </c>
      <c r="G59" s="4" t="s">
        <v>103</v>
      </c>
      <c r="H59" s="4" t="s">
        <v>26</v>
      </c>
      <c r="I59" s="4">
        <v>0.65</v>
      </c>
      <c r="J59" s="4">
        <v>2.6315070769048699E-2</v>
      </c>
      <c r="L59" s="4" t="s">
        <v>104</v>
      </c>
      <c r="M59" s="4" t="s">
        <v>28</v>
      </c>
      <c r="N59" s="4">
        <v>1.8</v>
      </c>
      <c r="O59" s="4">
        <v>3.1621573426812398E-2</v>
      </c>
      <c r="Q59" s="4" t="str">
        <f t="shared" si="0"/>
        <v>Mixed-TP</v>
      </c>
      <c r="S59">
        <v>29.986028282796902</v>
      </c>
      <c r="T59">
        <v>1.0205812592662</v>
      </c>
      <c r="V59" s="10" t="str">
        <f t="shared" si="1"/>
        <v>-</v>
      </c>
      <c r="W59" s="10" t="str">
        <f t="shared" si="2"/>
        <v>-</v>
      </c>
      <c r="X59" s="10" t="str">
        <f t="shared" si="3"/>
        <v>-</v>
      </c>
      <c r="AA59" s="10">
        <v>17175.700218398189</v>
      </c>
      <c r="AB59">
        <v>0.490556320422253</v>
      </c>
      <c r="AC59">
        <v>531</v>
      </c>
      <c r="AD59">
        <v>12.322930275791499</v>
      </c>
    </row>
    <row r="60" spans="1:30">
      <c r="A60" s="4" t="s">
        <v>87</v>
      </c>
      <c r="B60" s="4" t="s">
        <v>78</v>
      </c>
      <c r="C60" s="4" t="s">
        <v>25</v>
      </c>
      <c r="D60" s="4">
        <v>3</v>
      </c>
      <c r="E60" s="5">
        <v>2</v>
      </c>
      <c r="G60" s="4" t="s">
        <v>103</v>
      </c>
      <c r="H60" s="4" t="s">
        <v>26</v>
      </c>
      <c r="I60" s="4">
        <v>0.56000000000000005</v>
      </c>
      <c r="J60" s="4">
        <v>2.8645714861451701E-2</v>
      </c>
      <c r="L60" s="4" t="s">
        <v>104</v>
      </c>
      <c r="M60" s="4" t="s">
        <v>28</v>
      </c>
      <c r="N60" s="4">
        <v>1.18</v>
      </c>
      <c r="O60" s="4">
        <v>3.3374842540205597E-2</v>
      </c>
      <c r="Q60" s="4" t="str">
        <f t="shared" si="0"/>
        <v>Mixed-TP</v>
      </c>
      <c r="S60">
        <v>14.4150328519463</v>
      </c>
      <c r="T60">
        <v>1.1289028416167</v>
      </c>
      <c r="V60" s="10" t="str">
        <f t="shared" si="1"/>
        <v>-</v>
      </c>
      <c r="W60" s="10" t="str">
        <f t="shared" si="2"/>
        <v>-</v>
      </c>
      <c r="X60" s="10" t="str">
        <f t="shared" si="3"/>
        <v>-</v>
      </c>
      <c r="AA60" s="10">
        <v>16184.337501579186</v>
      </c>
      <c r="AB60">
        <v>0.527504258577146</v>
      </c>
      <c r="AC60">
        <v>269</v>
      </c>
      <c r="AD60">
        <v>11.1909400508776</v>
      </c>
    </row>
    <row r="61" spans="1:30">
      <c r="A61" s="7" t="s">
        <v>88</v>
      </c>
      <c r="B61" s="7" t="s">
        <v>78</v>
      </c>
      <c r="C61" s="7" t="s">
        <v>25</v>
      </c>
      <c r="D61" s="7">
        <v>3</v>
      </c>
      <c r="E61" s="5">
        <v>3</v>
      </c>
      <c r="F61" s="7"/>
      <c r="G61" s="7" t="s">
        <v>103</v>
      </c>
      <c r="H61" s="7" t="s">
        <v>26</v>
      </c>
      <c r="I61" s="7">
        <v>1.05</v>
      </c>
      <c r="J61" s="7">
        <v>0.181219962125028</v>
      </c>
      <c r="K61" s="7"/>
      <c r="L61" s="7" t="s">
        <v>104</v>
      </c>
      <c r="M61" s="7" t="s">
        <v>26</v>
      </c>
      <c r="N61" s="7">
        <v>1.1599999999999999</v>
      </c>
      <c r="O61" s="7">
        <v>0.282189005963359</v>
      </c>
      <c r="P61" s="7"/>
      <c r="Q61" s="7" t="str">
        <f t="shared" si="0"/>
        <v>Mixed</v>
      </c>
      <c r="S61">
        <v>4.4873518101457597</v>
      </c>
      <c r="T61">
        <v>1.09274033243753</v>
      </c>
      <c r="V61" s="10" t="str">
        <f t="shared" si="1"/>
        <v>-</v>
      </c>
      <c r="W61" s="10" t="str">
        <f t="shared" si="2"/>
        <v>-</v>
      </c>
      <c r="X61" s="10" t="str">
        <f t="shared" si="3"/>
        <v>-</v>
      </c>
      <c r="AA61" s="10">
        <v>745.74994787586058</v>
      </c>
      <c r="AB61">
        <v>0.28583325087850597</v>
      </c>
      <c r="AC61">
        <v>5371</v>
      </c>
      <c r="AD61">
        <v>1.7514089898446701</v>
      </c>
    </row>
    <row r="62" spans="1:30">
      <c r="A62" s="9" t="s">
        <v>89</v>
      </c>
      <c r="B62" s="9" t="s">
        <v>78</v>
      </c>
      <c r="C62" s="9" t="s">
        <v>25</v>
      </c>
      <c r="D62" s="9">
        <v>3</v>
      </c>
      <c r="E62" s="3">
        <v>4</v>
      </c>
      <c r="F62" s="9"/>
      <c r="G62" s="9" t="s">
        <v>103</v>
      </c>
      <c r="H62" s="9" t="s">
        <v>26</v>
      </c>
      <c r="I62" s="9">
        <v>0.65</v>
      </c>
      <c r="J62" s="9">
        <v>5.7995061573062001E-2</v>
      </c>
      <c r="K62" s="9"/>
      <c r="L62" s="9" t="s">
        <v>104</v>
      </c>
      <c r="M62" s="9" t="s">
        <v>26</v>
      </c>
      <c r="N62" s="9">
        <v>0.19</v>
      </c>
      <c r="O62" s="9">
        <v>8.3850735370949198E-2</v>
      </c>
      <c r="P62" s="9"/>
      <c r="Q62" s="9" t="str">
        <f t="shared" si="0"/>
        <v>Mixed</v>
      </c>
      <c r="R62" s="9"/>
      <c r="S62" s="9">
        <v>19.3832771484585</v>
      </c>
      <c r="T62" s="9">
        <v>0.79047188169008298</v>
      </c>
      <c r="V62" s="10" t="str">
        <f t="shared" si="1"/>
        <v>-</v>
      </c>
      <c r="W62" s="10" t="str">
        <f t="shared" si="2"/>
        <v>x</v>
      </c>
      <c r="X62" s="10" t="str">
        <f t="shared" si="3"/>
        <v>-</v>
      </c>
      <c r="AA62" s="10">
        <v>4397.9633773555388</v>
      </c>
      <c r="AB62">
        <v>0.285455571758639</v>
      </c>
      <c r="AC62">
        <v>1416</v>
      </c>
      <c r="AD62">
        <v>3.6143683245854201</v>
      </c>
    </row>
    <row r="63" spans="1:30">
      <c r="A63" s="4" t="s">
        <v>90</v>
      </c>
      <c r="B63" s="4" t="s">
        <v>78</v>
      </c>
      <c r="C63" s="4" t="s">
        <v>40</v>
      </c>
      <c r="D63" s="4">
        <v>1</v>
      </c>
      <c r="E63" s="5">
        <v>1</v>
      </c>
      <c r="G63" s="4" t="s">
        <v>103</v>
      </c>
      <c r="H63" s="4" t="s">
        <v>26</v>
      </c>
      <c r="I63" s="4">
        <v>0.95</v>
      </c>
      <c r="J63" s="4">
        <v>9.4925739613039E-3</v>
      </c>
      <c r="L63" s="4" t="s">
        <v>104</v>
      </c>
      <c r="M63" s="4" t="s">
        <v>26</v>
      </c>
      <c r="N63" s="4">
        <v>0.84</v>
      </c>
      <c r="O63" s="4">
        <v>1.2697134330536999E-2</v>
      </c>
      <c r="Q63" s="4" t="str">
        <f t="shared" si="0"/>
        <v>Mixed</v>
      </c>
      <c r="S63">
        <v>24.219331017210301</v>
      </c>
      <c r="T63">
        <v>1.18675989701046</v>
      </c>
      <c r="V63" s="10" t="str">
        <f t="shared" si="1"/>
        <v>-</v>
      </c>
      <c r="W63" s="10" t="str">
        <f t="shared" si="2"/>
        <v>-</v>
      </c>
      <c r="X63" s="10" t="str">
        <f t="shared" si="3"/>
        <v>-</v>
      </c>
      <c r="AA63" s="10">
        <v>15520.408031746785</v>
      </c>
      <c r="AB63">
        <v>0.36841977897084499</v>
      </c>
      <c r="AC63">
        <v>825</v>
      </c>
      <c r="AD63">
        <v>11.6257738065519</v>
      </c>
    </row>
    <row r="64" spans="1:30">
      <c r="A64" s="4" t="s">
        <v>91</v>
      </c>
      <c r="B64" s="4" t="s">
        <v>78</v>
      </c>
      <c r="C64" s="4" t="s">
        <v>40</v>
      </c>
      <c r="D64" s="4">
        <v>1</v>
      </c>
      <c r="E64" s="5">
        <v>2</v>
      </c>
      <c r="G64" s="4" t="s">
        <v>103</v>
      </c>
      <c r="H64" s="4" t="s">
        <v>26</v>
      </c>
      <c r="I64" s="4">
        <v>0.59</v>
      </c>
      <c r="J64" s="4">
        <v>2.8446820758739E-2</v>
      </c>
      <c r="L64" s="4" t="s">
        <v>104</v>
      </c>
      <c r="M64" s="4" t="s">
        <v>26</v>
      </c>
      <c r="N64" s="4">
        <v>0.61</v>
      </c>
      <c r="O64" s="4">
        <v>3.7775149860079897E-2</v>
      </c>
      <c r="Q64" s="4" t="str">
        <f t="shared" si="0"/>
        <v>Mixed</v>
      </c>
      <c r="S64">
        <v>12.0411469709776</v>
      </c>
      <c r="T64">
        <v>1.17685584260667</v>
      </c>
      <c r="V64" s="10" t="str">
        <f t="shared" si="1"/>
        <v>-</v>
      </c>
      <c r="W64" s="10" t="str">
        <f t="shared" si="2"/>
        <v>-</v>
      </c>
      <c r="X64" s="10" t="str">
        <f t="shared" si="3"/>
        <v>-</v>
      </c>
      <c r="AA64" s="10">
        <v>9397.6239328092252</v>
      </c>
      <c r="AB64">
        <v>0.35208615226412399</v>
      </c>
      <c r="AC64">
        <v>855</v>
      </c>
      <c r="AD64">
        <v>7.0711993474862496</v>
      </c>
    </row>
    <row r="65" spans="1:30">
      <c r="A65" s="4" t="s">
        <v>92</v>
      </c>
      <c r="B65" s="4" t="s">
        <v>78</v>
      </c>
      <c r="C65" s="4" t="s">
        <v>40</v>
      </c>
      <c r="D65" s="4">
        <v>1</v>
      </c>
      <c r="E65" s="5">
        <v>3</v>
      </c>
      <c r="G65" s="4" t="s">
        <v>103</v>
      </c>
      <c r="H65" s="4" t="s">
        <v>28</v>
      </c>
      <c r="I65" s="4">
        <v>1.49</v>
      </c>
      <c r="J65" s="4">
        <v>1.6830305939197598E-2</v>
      </c>
      <c r="L65" s="4" t="s">
        <v>104</v>
      </c>
      <c r="M65" s="4" t="s">
        <v>26</v>
      </c>
      <c r="N65" s="4">
        <v>0.72</v>
      </c>
      <c r="O65" s="4">
        <v>2.23285970469785E-2</v>
      </c>
      <c r="Q65" s="4" t="str">
        <f t="shared" si="0"/>
        <v>TP-Mixed</v>
      </c>
      <c r="S65">
        <v>33.105189424399001</v>
      </c>
      <c r="T65">
        <v>1.00261169442979</v>
      </c>
      <c r="V65" s="10" t="str">
        <f t="shared" si="1"/>
        <v>-</v>
      </c>
      <c r="W65" s="10" t="str">
        <f t="shared" si="2"/>
        <v>-</v>
      </c>
      <c r="X65" s="10" t="str">
        <f t="shared" si="3"/>
        <v>-</v>
      </c>
      <c r="AA65" s="10">
        <v>14287.005268655159</v>
      </c>
      <c r="AB65">
        <v>0.33011339561099801</v>
      </c>
      <c r="AC65">
        <v>547</v>
      </c>
      <c r="AD65">
        <v>10.273986242381101</v>
      </c>
    </row>
    <row r="66" spans="1:30">
      <c r="A66" s="7" t="s">
        <v>93</v>
      </c>
      <c r="B66" s="7" t="s">
        <v>78</v>
      </c>
      <c r="C66" s="7" t="s">
        <v>40</v>
      </c>
      <c r="D66" s="7">
        <v>1</v>
      </c>
      <c r="E66" s="5">
        <v>4</v>
      </c>
      <c r="F66" s="7"/>
      <c r="G66" s="7" t="s">
        <v>103</v>
      </c>
      <c r="H66" s="7" t="s">
        <v>28</v>
      </c>
      <c r="I66" s="7">
        <v>1.01</v>
      </c>
      <c r="J66" s="7">
        <v>4.8312988101373799E-2</v>
      </c>
      <c r="K66" s="7"/>
      <c r="L66" s="7" t="s">
        <v>104</v>
      </c>
      <c r="M66" s="7" t="s">
        <v>26</v>
      </c>
      <c r="N66" s="7">
        <v>0.86</v>
      </c>
      <c r="O66" s="7">
        <v>6.1372124483497797E-2</v>
      </c>
      <c r="P66" s="7"/>
      <c r="Q66" s="7" t="str">
        <f t="shared" si="0"/>
        <v>TP-Mixed</v>
      </c>
      <c r="S66">
        <v>4.2862083362123302</v>
      </c>
      <c r="T66">
        <v>1.30315774125104</v>
      </c>
      <c r="V66" s="10" t="str">
        <f t="shared" si="1"/>
        <v>-</v>
      </c>
      <c r="W66" s="10" t="str">
        <f t="shared" si="2"/>
        <v>-</v>
      </c>
      <c r="X66" s="10" t="str">
        <f t="shared" si="3"/>
        <v>-</v>
      </c>
      <c r="AA66" s="10">
        <v>2196.949986247726</v>
      </c>
      <c r="AB66">
        <v>0.29278651088881402</v>
      </c>
      <c r="AC66">
        <v>4331</v>
      </c>
      <c r="AD66">
        <v>3.46631427303207</v>
      </c>
    </row>
    <row r="67" spans="1:30">
      <c r="A67" s="7" t="s">
        <v>94</v>
      </c>
      <c r="B67" s="7" t="s">
        <v>78</v>
      </c>
      <c r="C67" s="7" t="s">
        <v>40</v>
      </c>
      <c r="D67" s="7">
        <v>2</v>
      </c>
      <c r="E67" s="5">
        <v>1</v>
      </c>
      <c r="F67" s="7"/>
      <c r="G67" s="7" t="s">
        <v>103</v>
      </c>
      <c r="H67" s="7" t="s">
        <v>28</v>
      </c>
      <c r="I67" s="7">
        <v>2.15</v>
      </c>
      <c r="J67" s="7">
        <v>2.1162327021448098E-2</v>
      </c>
      <c r="K67" s="7"/>
      <c r="L67" s="7" t="s">
        <v>104</v>
      </c>
      <c r="M67" s="7" t="s">
        <v>28</v>
      </c>
      <c r="N67" s="7">
        <v>1.01</v>
      </c>
      <c r="O67" s="7">
        <v>2.2655517963075401E-2</v>
      </c>
      <c r="P67" s="7"/>
      <c r="Q67" s="7" t="str">
        <f t="shared" si="0"/>
        <v>TP</v>
      </c>
      <c r="S67">
        <v>29.181614055356501</v>
      </c>
      <c r="T67">
        <v>1.0027411427074999</v>
      </c>
      <c r="V67" s="10" t="str">
        <f t="shared" si="1"/>
        <v>-</v>
      </c>
      <c r="W67" s="10" t="str">
        <f t="shared" si="2"/>
        <v>-</v>
      </c>
      <c r="X67" s="10" t="str">
        <f t="shared" si="3"/>
        <v>-</v>
      </c>
      <c r="AA67" s="10">
        <v>12045.146203927208</v>
      </c>
      <c r="AB67">
        <v>0.36598378737245901</v>
      </c>
      <c r="AC67">
        <v>1080</v>
      </c>
      <c r="AD67">
        <v>9.3809549874822498</v>
      </c>
    </row>
    <row r="68" spans="1:30">
      <c r="A68" s="4" t="s">
        <v>95</v>
      </c>
      <c r="B68" s="4" t="s">
        <v>78</v>
      </c>
      <c r="C68" s="4" t="s">
        <v>40</v>
      </c>
      <c r="D68" s="4">
        <v>2</v>
      </c>
      <c r="E68" s="5">
        <v>2</v>
      </c>
      <c r="G68" s="4" t="s">
        <v>103</v>
      </c>
      <c r="H68" s="4" t="s">
        <v>26</v>
      </c>
      <c r="I68" s="4">
        <v>0.77</v>
      </c>
      <c r="J68" s="4">
        <v>2.6618578134932101E-2</v>
      </c>
      <c r="L68" s="4" t="s">
        <v>104</v>
      </c>
      <c r="M68" s="4" t="s">
        <v>26</v>
      </c>
      <c r="N68" s="4">
        <v>0.9</v>
      </c>
      <c r="O68" s="4">
        <v>1.83085001826335E-2</v>
      </c>
      <c r="Q68" s="4" t="str">
        <f t="shared" ref="Q68:Q74" si="4">IF(H68=M68,M68,CONCATENATE(H68,"-",M68))</f>
        <v>Mixed</v>
      </c>
      <c r="S68">
        <v>3.4942488291004299</v>
      </c>
      <c r="T68">
        <v>1.54640244024926</v>
      </c>
      <c r="V68" s="10" t="str">
        <f t="shared" ref="V68:V74" si="5">IF(AND($Q68="TP",$T68&gt;1.1),"x","-")</f>
        <v>-</v>
      </c>
      <c r="W68" s="10" t="str">
        <f t="shared" ref="W68:W74" si="6">IF(AND(NOT(Q68="TP"),$T68&lt;0.9),"x","-")</f>
        <v>-</v>
      </c>
      <c r="X68" s="10" t="str">
        <f t="shared" ref="X68:X74" si="7">IF(AND($Q68="TP",$T68&lt;1),"x","-")</f>
        <v>-</v>
      </c>
      <c r="AA68" s="10">
        <v>9294.0548415067096</v>
      </c>
      <c r="AB68">
        <v>0.32588715886001202</v>
      </c>
      <c r="AC68">
        <v>610</v>
      </c>
      <c r="AD68">
        <v>6.7445971273633596</v>
      </c>
    </row>
    <row r="69" spans="1:30">
      <c r="A69" s="4" t="s">
        <v>96</v>
      </c>
      <c r="B69" s="4" t="s">
        <v>78</v>
      </c>
      <c r="C69" s="4" t="s">
        <v>40</v>
      </c>
      <c r="D69" s="4">
        <v>2</v>
      </c>
      <c r="E69" s="5">
        <v>3</v>
      </c>
      <c r="G69" s="4" t="s">
        <v>103</v>
      </c>
      <c r="H69" s="4" t="s">
        <v>26</v>
      </c>
      <c r="I69" s="4">
        <v>1.28</v>
      </c>
      <c r="J69" s="4">
        <v>5.6142893571709401E-2</v>
      </c>
      <c r="L69" s="4" t="s">
        <v>104</v>
      </c>
      <c r="M69" s="4" t="s">
        <v>28</v>
      </c>
      <c r="N69" s="4">
        <v>3</v>
      </c>
      <c r="O69" s="4">
        <v>6.3831099615907896E-2</v>
      </c>
      <c r="Q69" s="4" t="str">
        <f t="shared" si="4"/>
        <v>Mixed-TP</v>
      </c>
      <c r="S69">
        <v>14.4177996745118</v>
      </c>
      <c r="T69">
        <v>0.98743054409700604</v>
      </c>
      <c r="V69" s="10" t="str">
        <f t="shared" si="5"/>
        <v>-</v>
      </c>
      <c r="W69" s="10" t="str">
        <f t="shared" si="6"/>
        <v>-</v>
      </c>
      <c r="X69" s="10" t="str">
        <f t="shared" si="7"/>
        <v>-</v>
      </c>
      <c r="AA69" s="10">
        <v>4944.1161666008802</v>
      </c>
      <c r="AB69">
        <v>0.30982967236380299</v>
      </c>
      <c r="AC69">
        <v>1549</v>
      </c>
      <c r="AD69">
        <v>4.1540213128893297</v>
      </c>
    </row>
    <row r="70" spans="1:30">
      <c r="A70" s="7" t="s">
        <v>97</v>
      </c>
      <c r="B70" s="7" t="s">
        <v>78</v>
      </c>
      <c r="C70" s="7" t="s">
        <v>40</v>
      </c>
      <c r="D70" s="7">
        <v>2</v>
      </c>
      <c r="E70" s="5">
        <v>4</v>
      </c>
      <c r="F70" s="7"/>
      <c r="G70" s="7" t="s">
        <v>103</v>
      </c>
      <c r="H70" s="7" t="s">
        <v>28</v>
      </c>
      <c r="I70" s="7">
        <v>1.23</v>
      </c>
      <c r="J70" s="7">
        <v>6.4878857656327005E-2</v>
      </c>
      <c r="K70" s="7"/>
      <c r="L70" s="7" t="s">
        <v>104</v>
      </c>
      <c r="M70" s="7" t="s">
        <v>26</v>
      </c>
      <c r="N70" s="7">
        <v>0.94</v>
      </c>
      <c r="O70" s="7">
        <v>5.5073559918197401E-2</v>
      </c>
      <c r="P70" s="7"/>
      <c r="Q70" s="7" t="str">
        <f t="shared" si="4"/>
        <v>TP-Mixed</v>
      </c>
      <c r="S70">
        <v>3.9920589365855101</v>
      </c>
      <c r="T70">
        <v>1.3282850053153701</v>
      </c>
      <c r="V70" s="10" t="str">
        <f t="shared" si="5"/>
        <v>-</v>
      </c>
      <c r="W70" s="10" t="str">
        <f t="shared" si="6"/>
        <v>-</v>
      </c>
      <c r="X70" s="10" t="str">
        <f t="shared" si="7"/>
        <v>-</v>
      </c>
      <c r="AA70" s="10">
        <v>2230.317849114856</v>
      </c>
      <c r="AB70">
        <v>0.27128444371809701</v>
      </c>
      <c r="AC70">
        <v>4394</v>
      </c>
      <c r="AD70">
        <v>3.59033781248367</v>
      </c>
    </row>
    <row r="71" spans="1:30">
      <c r="A71" s="7" t="s">
        <v>98</v>
      </c>
      <c r="B71" s="7" t="s">
        <v>78</v>
      </c>
      <c r="C71" s="7" t="s">
        <v>40</v>
      </c>
      <c r="D71" s="7">
        <v>3</v>
      </c>
      <c r="E71" s="5">
        <v>1</v>
      </c>
      <c r="F71" s="7"/>
      <c r="G71" s="7" t="s">
        <v>103</v>
      </c>
      <c r="H71" s="7" t="s">
        <v>28</v>
      </c>
      <c r="I71" s="7">
        <v>1.37</v>
      </c>
      <c r="J71" s="7">
        <v>3.9846770775550697E-2</v>
      </c>
      <c r="K71" s="7"/>
      <c r="L71" s="7" t="s">
        <v>104</v>
      </c>
      <c r="M71" s="7" t="s">
        <v>28</v>
      </c>
      <c r="N71" s="7">
        <v>1.01</v>
      </c>
      <c r="O71" s="7">
        <v>2.8391811225288902E-2</v>
      </c>
      <c r="P71" s="7"/>
      <c r="Q71" s="7" t="str">
        <f t="shared" si="4"/>
        <v>TP</v>
      </c>
      <c r="S71">
        <v>25.4741730658106</v>
      </c>
      <c r="T71">
        <v>1.0638265484738001</v>
      </c>
      <c r="V71" s="10" t="str">
        <f t="shared" si="5"/>
        <v>-</v>
      </c>
      <c r="W71" s="10" t="str">
        <f t="shared" si="6"/>
        <v>-</v>
      </c>
      <c r="X71" s="10" t="str">
        <f t="shared" si="7"/>
        <v>-</v>
      </c>
      <c r="AA71" s="10">
        <v>9638.3551031326824</v>
      </c>
      <c r="AB71">
        <v>0.40035797382368099</v>
      </c>
      <c r="AC71">
        <v>994</v>
      </c>
      <c r="AD71">
        <v>7.4072818191920398</v>
      </c>
    </row>
    <row r="72" spans="1:30">
      <c r="A72" s="7" t="s">
        <v>99</v>
      </c>
      <c r="B72" s="7" t="s">
        <v>78</v>
      </c>
      <c r="C72" s="7" t="s">
        <v>40</v>
      </c>
      <c r="D72" s="7">
        <v>3</v>
      </c>
      <c r="E72" s="5">
        <v>2</v>
      </c>
      <c r="F72" s="7"/>
      <c r="G72" s="7" t="s">
        <v>103</v>
      </c>
      <c r="H72" s="7" t="s">
        <v>26</v>
      </c>
      <c r="I72" s="7">
        <v>0.61</v>
      </c>
      <c r="J72" s="7">
        <v>4.2261499866845201E-2</v>
      </c>
      <c r="K72" s="7"/>
      <c r="L72" s="7" t="s">
        <v>104</v>
      </c>
      <c r="M72" s="7" t="s">
        <v>26</v>
      </c>
      <c r="N72" s="7">
        <v>0.79</v>
      </c>
      <c r="O72" s="7">
        <v>6.7082959218157198E-2</v>
      </c>
      <c r="P72" s="7"/>
      <c r="Q72" s="7" t="str">
        <f t="shared" si="4"/>
        <v>Mixed</v>
      </c>
      <c r="S72">
        <v>14.4103601832155</v>
      </c>
      <c r="T72">
        <v>1.0859660105736799</v>
      </c>
      <c r="V72" s="10" t="str">
        <f t="shared" si="5"/>
        <v>-</v>
      </c>
      <c r="W72" s="10" t="str">
        <f t="shared" si="6"/>
        <v>-</v>
      </c>
      <c r="X72" s="10" t="str">
        <f t="shared" si="7"/>
        <v>-</v>
      </c>
      <c r="AA72" s="10">
        <v>6400.8700921104992</v>
      </c>
      <c r="AB72">
        <v>0.332024832516368</v>
      </c>
      <c r="AC72">
        <v>983</v>
      </c>
      <c r="AD72">
        <v>4.9109023263085003</v>
      </c>
    </row>
    <row r="73" spans="1:30">
      <c r="A73" s="7" t="s">
        <v>100</v>
      </c>
      <c r="B73" s="7" t="s">
        <v>78</v>
      </c>
      <c r="C73" s="7" t="s">
        <v>40</v>
      </c>
      <c r="D73" s="7">
        <v>3</v>
      </c>
      <c r="E73" s="5">
        <v>3</v>
      </c>
      <c r="F73" s="7"/>
      <c r="G73" s="7" t="s">
        <v>103</v>
      </c>
      <c r="H73" s="7" t="s">
        <v>28</v>
      </c>
      <c r="I73" s="7">
        <v>2.06</v>
      </c>
      <c r="J73" s="7">
        <v>8.9964452474414397E-2</v>
      </c>
      <c r="K73" s="7"/>
      <c r="L73" s="7" t="s">
        <v>104</v>
      </c>
      <c r="M73" s="7" t="s">
        <v>28</v>
      </c>
      <c r="N73" s="7">
        <v>1.03</v>
      </c>
      <c r="O73" s="7">
        <v>6.8341517941997706E-2</v>
      </c>
      <c r="P73" s="7"/>
      <c r="Q73" s="7" t="str">
        <f t="shared" si="4"/>
        <v>TP</v>
      </c>
      <c r="S73">
        <v>8.7729569009142008</v>
      </c>
      <c r="T73">
        <v>1.0771038721031501</v>
      </c>
      <c r="U73" s="2"/>
      <c r="V73" s="10" t="str">
        <f t="shared" si="5"/>
        <v>-</v>
      </c>
      <c r="W73" s="10" t="str">
        <f t="shared" si="6"/>
        <v>-</v>
      </c>
      <c r="X73" s="10" t="str">
        <f t="shared" si="7"/>
        <v>-</v>
      </c>
      <c r="AA73" s="10">
        <v>3391.4264829247941</v>
      </c>
      <c r="AB73">
        <v>0.28361754499170999</v>
      </c>
      <c r="AC73">
        <v>1315</v>
      </c>
      <c r="AD73">
        <v>2.7416543920168102</v>
      </c>
    </row>
    <row r="74" spans="1:30">
      <c r="A74" s="7" t="s">
        <v>101</v>
      </c>
      <c r="B74" s="7" t="s">
        <v>78</v>
      </c>
      <c r="C74" s="7" t="s">
        <v>40</v>
      </c>
      <c r="D74" s="7">
        <v>3</v>
      </c>
      <c r="E74" s="5">
        <v>4</v>
      </c>
      <c r="F74" s="7"/>
      <c r="G74" s="7" t="s">
        <v>103</v>
      </c>
      <c r="H74" s="7" t="s">
        <v>26</v>
      </c>
      <c r="I74" s="7">
        <v>0.8</v>
      </c>
      <c r="J74" s="7">
        <v>0.16436164675760101</v>
      </c>
      <c r="K74" s="7"/>
      <c r="L74" s="7" t="s">
        <v>104</v>
      </c>
      <c r="M74" s="7" t="s">
        <v>26</v>
      </c>
      <c r="N74" s="7">
        <v>0.84</v>
      </c>
      <c r="O74" s="7">
        <v>6.2838176816834193E-2</v>
      </c>
      <c r="P74" s="7"/>
      <c r="Q74" s="7" t="str">
        <f t="shared" si="4"/>
        <v>Mixed</v>
      </c>
      <c r="S74">
        <v>2.17510844044671</v>
      </c>
      <c r="T74">
        <v>1.48432735859624</v>
      </c>
      <c r="V74" s="10" t="str">
        <f t="shared" si="5"/>
        <v>-</v>
      </c>
      <c r="W74" s="10" t="str">
        <f t="shared" si="6"/>
        <v>-</v>
      </c>
      <c r="X74" s="10" t="str">
        <f t="shared" si="7"/>
        <v>-</v>
      </c>
      <c r="AA74" s="10">
        <v>1167.9120981847627</v>
      </c>
      <c r="AB74">
        <v>0.28373574320711997</v>
      </c>
      <c r="AC74">
        <v>4770</v>
      </c>
      <c r="AD74">
        <v>2.13903314685854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workbookViewId="0">
      <selection activeCell="I26" sqref="I26"/>
    </sheetView>
  </sheetViews>
  <sheetFormatPr defaultRowHeight="13.5"/>
  <cols>
    <col min="1" max="2" width="9" style="4"/>
  </cols>
  <sheetData>
    <row r="2" spans="1:6">
      <c r="A2" s="4" t="s">
        <v>111</v>
      </c>
      <c r="B2" s="4" t="s">
        <v>110</v>
      </c>
    </row>
    <row r="3" spans="1:6">
      <c r="A3" s="5">
        <v>1</v>
      </c>
      <c r="B3" s="4" t="s">
        <v>26</v>
      </c>
    </row>
    <row r="4" spans="1:6">
      <c r="A4" s="5">
        <v>1</v>
      </c>
      <c r="B4" s="4" t="s">
        <v>138</v>
      </c>
      <c r="D4">
        <f>COUNTIF(B3:B20,"TP")</f>
        <v>4</v>
      </c>
      <c r="E4" s="10">
        <f>COUNTIF(B3:B20,"Mixed-TP")+COUNTIF(B3:B20,"TP-Mixed")</f>
        <v>6</v>
      </c>
      <c r="F4" s="10">
        <f>COUNTIF(B3:B20,"Mixed")</f>
        <v>8</v>
      </c>
    </row>
    <row r="5" spans="1:6">
      <c r="A5" s="5">
        <v>1</v>
      </c>
      <c r="B5" s="4" t="s">
        <v>137</v>
      </c>
      <c r="D5" s="10">
        <f>COUNTIF(B22:B38,"TP")</f>
        <v>4</v>
      </c>
      <c r="E5" s="10">
        <f>COUNTIF(B22:B38,"Mixed-TP")+COUNTIF(B22:B38,"TP-Mixed")</f>
        <v>3</v>
      </c>
      <c r="F5" s="10">
        <f>COUNTIF(B22:B38,"Mixed")</f>
        <v>10</v>
      </c>
    </row>
    <row r="6" spans="1:6">
      <c r="A6" s="5">
        <v>1</v>
      </c>
      <c r="B6" s="4" t="s">
        <v>137</v>
      </c>
      <c r="D6" s="10">
        <f>COUNTIF(B39:B55,"TP")</f>
        <v>1</v>
      </c>
      <c r="E6" s="10">
        <f>COUNTIF(B39:B56,"Mixed-TP")+COUNTIF(B39:B56,"TP-Mixed")</f>
        <v>6</v>
      </c>
      <c r="F6" s="10">
        <f>COUNTIF(B39:B56,"Mixed")</f>
        <v>10</v>
      </c>
    </row>
    <row r="7" spans="1:6">
      <c r="A7" s="5">
        <v>1</v>
      </c>
      <c r="B7" s="7" t="s">
        <v>28</v>
      </c>
      <c r="D7" s="10">
        <f>COUNTIF(B57:B74,"TP")</f>
        <v>4</v>
      </c>
      <c r="E7" s="10">
        <f>COUNTIF(B57:B74,"Mixed-TP")+COUNTIF(B57:B74,"TP-Mixed")</f>
        <v>4</v>
      </c>
      <c r="F7" s="10">
        <f>COUNTIF(B57:B74,"Mixed")</f>
        <v>10</v>
      </c>
    </row>
    <row r="8" spans="1:6">
      <c r="A8" s="3">
        <v>1</v>
      </c>
      <c r="B8" s="9" t="s">
        <v>26</v>
      </c>
    </row>
    <row r="9" spans="1:6">
      <c r="A9" s="5">
        <v>1</v>
      </c>
      <c r="B9" s="4" t="s">
        <v>26</v>
      </c>
    </row>
    <row r="10" spans="1:6">
      <c r="A10" s="6">
        <v>1</v>
      </c>
      <c r="B10" s="8" t="s">
        <v>28</v>
      </c>
    </row>
    <row r="11" spans="1:6">
      <c r="A11" s="5">
        <v>1</v>
      </c>
      <c r="B11" s="4" t="s">
        <v>137</v>
      </c>
    </row>
    <row r="12" spans="1:6">
      <c r="A12" s="5">
        <v>1</v>
      </c>
      <c r="B12" s="4" t="s">
        <v>26</v>
      </c>
    </row>
    <row r="13" spans="1:6">
      <c r="A13" s="3">
        <v>1</v>
      </c>
      <c r="B13" s="9" t="s">
        <v>26</v>
      </c>
    </row>
    <row r="14" spans="1:6">
      <c r="A14" s="5">
        <v>1</v>
      </c>
      <c r="B14" s="4" t="s">
        <v>26</v>
      </c>
    </row>
    <row r="15" spans="1:6">
      <c r="A15" s="3">
        <v>1</v>
      </c>
      <c r="B15" s="2" t="s">
        <v>26</v>
      </c>
    </row>
    <row r="16" spans="1:6">
      <c r="A16" s="5">
        <v>1</v>
      </c>
      <c r="B16" s="4" t="s">
        <v>137</v>
      </c>
    </row>
    <row r="17" spans="1:2">
      <c r="A17" s="5">
        <v>1</v>
      </c>
      <c r="B17" s="4" t="s">
        <v>137</v>
      </c>
    </row>
    <row r="18" spans="1:2">
      <c r="A18" s="5">
        <v>1</v>
      </c>
      <c r="B18" s="4" t="s">
        <v>26</v>
      </c>
    </row>
    <row r="19" spans="1:2">
      <c r="A19" s="5">
        <v>1</v>
      </c>
      <c r="B19" s="7" t="s">
        <v>28</v>
      </c>
    </row>
    <row r="20" spans="1:2">
      <c r="A20" s="5">
        <v>1</v>
      </c>
      <c r="B20" s="7" t="s">
        <v>28</v>
      </c>
    </row>
    <row r="21" spans="1:2">
      <c r="A21" s="6">
        <v>2</v>
      </c>
      <c r="B21" s="8" t="s">
        <v>28</v>
      </c>
    </row>
    <row r="22" spans="1:2">
      <c r="A22" s="5">
        <v>2</v>
      </c>
      <c r="B22" s="4" t="s">
        <v>138</v>
      </c>
    </row>
    <row r="23" spans="1:2">
      <c r="A23" s="6">
        <v>2</v>
      </c>
      <c r="B23" s="8" t="s">
        <v>28</v>
      </c>
    </row>
    <row r="24" spans="1:2">
      <c r="A24" s="6">
        <v>2</v>
      </c>
      <c r="B24" s="8" t="s">
        <v>28</v>
      </c>
    </row>
    <row r="25" spans="1:2">
      <c r="A25" s="3">
        <v>2</v>
      </c>
      <c r="B25" s="2" t="s">
        <v>26</v>
      </c>
    </row>
    <row r="26" spans="1:2">
      <c r="A26" s="5">
        <v>2</v>
      </c>
      <c r="B26" s="7" t="s">
        <v>26</v>
      </c>
    </row>
    <row r="27" spans="1:2">
      <c r="A27" s="5">
        <v>2</v>
      </c>
      <c r="B27" s="4" t="s">
        <v>26</v>
      </c>
    </row>
    <row r="28" spans="1:2">
      <c r="A28" s="5">
        <v>2</v>
      </c>
      <c r="B28" s="7" t="s">
        <v>28</v>
      </c>
    </row>
    <row r="29" spans="1:2">
      <c r="A29" s="5">
        <v>2</v>
      </c>
      <c r="B29" s="4" t="s">
        <v>26</v>
      </c>
    </row>
    <row r="30" spans="1:2">
      <c r="A30" s="5">
        <v>2</v>
      </c>
      <c r="B30" s="4" t="s">
        <v>26</v>
      </c>
    </row>
    <row r="31" spans="1:2">
      <c r="A31" s="5">
        <v>2</v>
      </c>
      <c r="B31" s="7" t="s">
        <v>26</v>
      </c>
    </row>
    <row r="32" spans="1:2">
      <c r="A32" s="5">
        <v>2</v>
      </c>
      <c r="B32" s="7" t="s">
        <v>26</v>
      </c>
    </row>
    <row r="33" spans="1:2">
      <c r="A33" s="5">
        <v>2</v>
      </c>
      <c r="B33" s="4" t="s">
        <v>137</v>
      </c>
    </row>
    <row r="34" spans="1:2">
      <c r="A34" s="6">
        <v>2</v>
      </c>
      <c r="B34" s="8" t="s">
        <v>28</v>
      </c>
    </row>
    <row r="35" spans="1:2">
      <c r="A35" s="5">
        <v>2</v>
      </c>
      <c r="B35" s="4" t="s">
        <v>137</v>
      </c>
    </row>
    <row r="36" spans="1:2">
      <c r="A36" s="5">
        <v>2</v>
      </c>
      <c r="B36" s="4" t="s">
        <v>26</v>
      </c>
    </row>
    <row r="37" spans="1:2">
      <c r="A37" s="5">
        <v>2</v>
      </c>
      <c r="B37" s="4" t="s">
        <v>26</v>
      </c>
    </row>
    <row r="38" spans="1:2">
      <c r="A38" s="5">
        <v>2</v>
      </c>
      <c r="B38" s="7" t="s">
        <v>26</v>
      </c>
    </row>
    <row r="39" spans="1:2">
      <c r="A39" s="5">
        <v>3</v>
      </c>
      <c r="B39" s="4" t="s">
        <v>137</v>
      </c>
    </row>
    <row r="40" spans="1:2">
      <c r="A40" s="5">
        <v>3</v>
      </c>
      <c r="B40" s="7" t="s">
        <v>28</v>
      </c>
    </row>
    <row r="41" spans="1:2">
      <c r="A41" s="5">
        <v>3</v>
      </c>
      <c r="B41" s="4" t="s">
        <v>137</v>
      </c>
    </row>
    <row r="42" spans="1:2">
      <c r="A42" s="5">
        <v>3</v>
      </c>
      <c r="B42" s="4" t="s">
        <v>26</v>
      </c>
    </row>
    <row r="43" spans="1:2">
      <c r="A43" s="5">
        <v>3</v>
      </c>
      <c r="B43" s="7" t="s">
        <v>26</v>
      </c>
    </row>
    <row r="44" spans="1:2">
      <c r="A44" s="5">
        <v>3</v>
      </c>
      <c r="B44" s="4" t="s">
        <v>26</v>
      </c>
    </row>
    <row r="45" spans="1:2">
      <c r="A45" s="3">
        <v>3</v>
      </c>
      <c r="B45" s="9" t="s">
        <v>26</v>
      </c>
    </row>
    <row r="46" spans="1:2">
      <c r="A46" s="5">
        <v>3</v>
      </c>
      <c r="B46" s="4" t="s">
        <v>26</v>
      </c>
    </row>
    <row r="47" spans="1:2">
      <c r="A47" s="5">
        <v>3</v>
      </c>
      <c r="B47" s="7" t="s">
        <v>26</v>
      </c>
    </row>
    <row r="48" spans="1:2">
      <c r="A48" s="5">
        <v>3</v>
      </c>
      <c r="B48" s="7" t="s">
        <v>26</v>
      </c>
    </row>
    <row r="49" spans="1:2">
      <c r="A49" s="5">
        <v>3</v>
      </c>
      <c r="B49" s="4" t="s">
        <v>137</v>
      </c>
    </row>
    <row r="50" spans="1:2">
      <c r="A50" s="5">
        <v>3</v>
      </c>
      <c r="B50" s="4" t="s">
        <v>138</v>
      </c>
    </row>
    <row r="51" spans="1:2">
      <c r="A51" s="5">
        <v>3</v>
      </c>
      <c r="B51" s="4" t="s">
        <v>26</v>
      </c>
    </row>
    <row r="52" spans="1:2">
      <c r="A52" s="5">
        <v>3</v>
      </c>
      <c r="B52" s="7" t="s">
        <v>26</v>
      </c>
    </row>
    <row r="53" spans="1:2">
      <c r="A53" s="5">
        <v>3</v>
      </c>
      <c r="B53" s="7" t="s">
        <v>26</v>
      </c>
    </row>
    <row r="54" spans="1:2">
      <c r="A54" s="5">
        <v>3</v>
      </c>
      <c r="B54" s="4" t="s">
        <v>138</v>
      </c>
    </row>
    <row r="55" spans="1:2">
      <c r="A55" s="5">
        <v>3</v>
      </c>
      <c r="B55" s="4" t="s">
        <v>137</v>
      </c>
    </row>
    <row r="56" spans="1:2">
      <c r="A56" s="5">
        <v>3</v>
      </c>
      <c r="B56" s="7" t="s">
        <v>28</v>
      </c>
    </row>
    <row r="57" spans="1:2">
      <c r="A57" s="5">
        <v>4</v>
      </c>
      <c r="B57" s="4" t="s">
        <v>26</v>
      </c>
    </row>
    <row r="58" spans="1:2">
      <c r="A58" s="6">
        <v>4</v>
      </c>
      <c r="B58" s="8" t="s">
        <v>28</v>
      </c>
    </row>
    <row r="59" spans="1:2">
      <c r="A59" s="6">
        <v>4</v>
      </c>
      <c r="B59" s="8" t="s">
        <v>28</v>
      </c>
    </row>
    <row r="60" spans="1:2">
      <c r="A60" s="5">
        <v>4</v>
      </c>
      <c r="B60" s="7" t="s">
        <v>26</v>
      </c>
    </row>
    <row r="61" spans="1:2">
      <c r="A61" s="3">
        <v>4</v>
      </c>
      <c r="B61" s="9" t="s">
        <v>26</v>
      </c>
    </row>
    <row r="62" spans="1:2">
      <c r="A62" s="5">
        <v>4</v>
      </c>
      <c r="B62" s="4" t="s">
        <v>26</v>
      </c>
    </row>
    <row r="63" spans="1:2">
      <c r="A63" s="3">
        <v>4</v>
      </c>
      <c r="B63" s="9" t="s">
        <v>26</v>
      </c>
    </row>
    <row r="64" spans="1:2">
      <c r="A64" s="5">
        <v>4</v>
      </c>
      <c r="B64" s="7" t="s">
        <v>26</v>
      </c>
    </row>
    <row r="65" spans="1:2">
      <c r="A65" s="5">
        <v>4</v>
      </c>
      <c r="B65" s="7" t="s">
        <v>138</v>
      </c>
    </row>
    <row r="66" spans="1:2">
      <c r="A66" s="5">
        <v>4</v>
      </c>
      <c r="B66" s="7" t="s">
        <v>137</v>
      </c>
    </row>
    <row r="67" spans="1:2">
      <c r="A67" s="6">
        <v>4</v>
      </c>
      <c r="B67" s="8" t="s">
        <v>28</v>
      </c>
    </row>
    <row r="68" spans="1:2">
      <c r="A68" s="6">
        <v>4</v>
      </c>
      <c r="B68" s="8" t="s">
        <v>28</v>
      </c>
    </row>
    <row r="69" spans="1:2">
      <c r="A69" s="5">
        <v>4</v>
      </c>
      <c r="B69" s="4" t="s">
        <v>26</v>
      </c>
    </row>
    <row r="70" spans="1:2">
      <c r="A70" s="3">
        <v>4</v>
      </c>
      <c r="B70" s="9" t="s">
        <v>26</v>
      </c>
    </row>
    <row r="71" spans="1:2">
      <c r="A71" s="3">
        <v>4</v>
      </c>
      <c r="B71" s="9" t="s">
        <v>26</v>
      </c>
    </row>
    <row r="72" spans="1:2">
      <c r="A72" s="5">
        <v>4</v>
      </c>
      <c r="B72" s="7" t="s">
        <v>138</v>
      </c>
    </row>
    <row r="73" spans="1:2">
      <c r="A73" s="5">
        <v>4</v>
      </c>
      <c r="B73" s="7" t="s">
        <v>138</v>
      </c>
    </row>
    <row r="74" spans="1:2">
      <c r="A74" s="5">
        <v>4</v>
      </c>
      <c r="B74" s="7" t="s">
        <v>26</v>
      </c>
    </row>
  </sheetData>
  <sortState ref="A3:B74">
    <sortCondition ref="A2"/>
  </sortState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4"/>
  <sheetViews>
    <sheetView zoomScale="70" zoomScaleNormal="70" workbookViewId="0">
      <selection activeCell="N17" sqref="N17"/>
    </sheetView>
  </sheetViews>
  <sheetFormatPr defaultRowHeight="13.5"/>
  <cols>
    <col min="1" max="1" width="11.875" style="4" customWidth="1"/>
    <col min="2" max="5" width="9" style="4"/>
    <col min="6" max="16384" width="9" style="10"/>
  </cols>
  <sheetData>
    <row r="2" spans="1:11">
      <c r="A2" s="4" t="s">
        <v>0</v>
      </c>
      <c r="B2" s="4" t="s">
        <v>1</v>
      </c>
      <c r="C2" s="4" t="s">
        <v>2</v>
      </c>
      <c r="D2" s="4" t="s">
        <v>3</v>
      </c>
      <c r="E2" s="4" t="s">
        <v>111</v>
      </c>
      <c r="F2" s="10" t="s">
        <v>105</v>
      </c>
      <c r="G2" s="10" t="s">
        <v>106</v>
      </c>
      <c r="H2" s="10" t="s">
        <v>118</v>
      </c>
      <c r="I2" s="10" t="s">
        <v>115</v>
      </c>
      <c r="J2" s="10" t="s">
        <v>116</v>
      </c>
      <c r="K2" s="10" t="s">
        <v>117</v>
      </c>
    </row>
    <row r="3" spans="1:11">
      <c r="A3" s="4" t="s">
        <v>119</v>
      </c>
      <c r="B3" s="4" t="s">
        <v>24</v>
      </c>
      <c r="C3" s="4" t="s">
        <v>25</v>
      </c>
      <c r="D3" s="4">
        <v>1</v>
      </c>
      <c r="E3" s="5">
        <v>1</v>
      </c>
      <c r="F3" s="10">
        <v>14.179516608712399</v>
      </c>
      <c r="G3" s="10">
        <v>1.2781751461875499</v>
      </c>
      <c r="H3" s="10">
        <v>12553.694712873323</v>
      </c>
      <c r="I3" s="10">
        <v>0.34012505809008298</v>
      </c>
      <c r="J3" s="10">
        <v>508</v>
      </c>
      <c r="K3" s="10">
        <v>8.9771844342629592</v>
      </c>
    </row>
    <row r="4" spans="1:11">
      <c r="A4" s="4" t="s">
        <v>119</v>
      </c>
      <c r="B4" s="8" t="s">
        <v>24</v>
      </c>
      <c r="C4" s="8" t="s">
        <v>25</v>
      </c>
      <c r="D4" s="8">
        <v>1</v>
      </c>
      <c r="E4" s="6">
        <v>2</v>
      </c>
      <c r="F4" s="8">
        <v>2.86853858625956</v>
      </c>
      <c r="G4" s="8">
        <v>1.60769503754319</v>
      </c>
      <c r="H4" s="10">
        <v>6089.5079460317866</v>
      </c>
      <c r="I4" s="10">
        <v>0.29290176944452301</v>
      </c>
      <c r="J4" s="10">
        <v>491</v>
      </c>
      <c r="K4" s="10">
        <v>4.3440633086259002</v>
      </c>
    </row>
    <row r="5" spans="1:11">
      <c r="A5" s="4" t="s">
        <v>119</v>
      </c>
      <c r="B5" s="4" t="s">
        <v>24</v>
      </c>
      <c r="C5" s="4" t="s">
        <v>25</v>
      </c>
      <c r="D5" s="4">
        <v>1</v>
      </c>
      <c r="E5" s="5">
        <v>3</v>
      </c>
      <c r="F5" s="10">
        <v>3.85205538392858</v>
      </c>
      <c r="G5" s="10">
        <v>1.53800140853531</v>
      </c>
      <c r="H5" s="10">
        <v>8211.2000063886408</v>
      </c>
      <c r="I5" s="10">
        <v>0.29830535018559201</v>
      </c>
      <c r="J5" s="10">
        <v>706</v>
      </c>
      <c r="K5" s="10">
        <v>6.0429791039068599</v>
      </c>
    </row>
    <row r="6" spans="1:11">
      <c r="A6" s="4" t="s">
        <v>119</v>
      </c>
      <c r="B6" s="4" t="s">
        <v>24</v>
      </c>
      <c r="C6" s="4" t="s">
        <v>25</v>
      </c>
      <c r="D6" s="4">
        <v>1</v>
      </c>
      <c r="E6" s="5">
        <v>4</v>
      </c>
      <c r="F6" s="10">
        <v>2.66755377593543</v>
      </c>
      <c r="G6" s="10">
        <v>1.5545992296223301</v>
      </c>
      <c r="H6" s="10">
        <v>9020.5879551203379</v>
      </c>
      <c r="I6" s="10">
        <v>0.37583545348018799</v>
      </c>
      <c r="J6" s="10">
        <v>723</v>
      </c>
      <c r="K6" s="10">
        <v>6.6552958205108004</v>
      </c>
    </row>
    <row r="7" spans="1:11">
      <c r="A7" s="4" t="s">
        <v>120</v>
      </c>
      <c r="B7" s="4" t="s">
        <v>24</v>
      </c>
      <c r="C7" s="4" t="s">
        <v>25</v>
      </c>
      <c r="D7" s="4">
        <v>2</v>
      </c>
      <c r="E7" s="5">
        <v>1</v>
      </c>
      <c r="F7" s="10">
        <v>9.3227155325026008</v>
      </c>
      <c r="G7" s="10">
        <v>1.3916178025936701</v>
      </c>
      <c r="H7" s="10">
        <v>14093.586351861813</v>
      </c>
      <c r="I7" s="10">
        <v>0.39876575511518603</v>
      </c>
      <c r="J7" s="10">
        <v>438</v>
      </c>
      <c r="K7" s="10">
        <v>9.9784666892253</v>
      </c>
    </row>
    <row r="8" spans="1:11">
      <c r="A8" s="4" t="s">
        <v>120</v>
      </c>
      <c r="B8" s="4" t="s">
        <v>24</v>
      </c>
      <c r="C8" s="4" t="s">
        <v>25</v>
      </c>
      <c r="D8" s="4">
        <v>2</v>
      </c>
      <c r="E8" s="5">
        <v>2</v>
      </c>
      <c r="F8" s="10">
        <v>9.9799576770450091</v>
      </c>
      <c r="G8" s="10">
        <v>1.1562489356625301</v>
      </c>
      <c r="H8" s="10">
        <v>12321.210109670135</v>
      </c>
      <c r="I8" s="10">
        <v>0.48491753433115597</v>
      </c>
      <c r="J8" s="10">
        <v>506</v>
      </c>
      <c r="K8" s="10">
        <v>8.8084144335645806</v>
      </c>
    </row>
    <row r="9" spans="1:11">
      <c r="A9" s="4" t="s">
        <v>120</v>
      </c>
      <c r="B9" s="7" t="s">
        <v>24</v>
      </c>
      <c r="C9" s="7" t="s">
        <v>25</v>
      </c>
      <c r="D9" s="7">
        <v>2</v>
      </c>
      <c r="E9" s="5">
        <v>3</v>
      </c>
      <c r="F9" s="10">
        <v>12.227938680921</v>
      </c>
      <c r="G9" s="10">
        <v>1.0839355213336499</v>
      </c>
      <c r="H9" s="10">
        <v>10373.740551119708</v>
      </c>
      <c r="I9" s="10">
        <v>0.49324225595836202</v>
      </c>
      <c r="J9" s="10">
        <v>710</v>
      </c>
      <c r="K9" s="10">
        <v>7.6389842055373398</v>
      </c>
    </row>
    <row r="10" spans="1:11">
      <c r="A10" s="4" t="s">
        <v>120</v>
      </c>
      <c r="B10" s="8" t="s">
        <v>24</v>
      </c>
      <c r="C10" s="8" t="s">
        <v>25</v>
      </c>
      <c r="D10" s="8">
        <v>2</v>
      </c>
      <c r="E10" s="6">
        <v>4</v>
      </c>
      <c r="F10" s="8">
        <v>9.3363714087975591</v>
      </c>
      <c r="G10" s="8">
        <v>1.1724279659907</v>
      </c>
      <c r="H10" s="10">
        <v>9741.0346968302656</v>
      </c>
      <c r="I10" s="10">
        <v>0.47444001017774001</v>
      </c>
      <c r="J10" s="10">
        <v>522</v>
      </c>
      <c r="K10" s="10">
        <v>6.9798184987319196</v>
      </c>
    </row>
    <row r="11" spans="1:11">
      <c r="A11" s="4" t="s">
        <v>121</v>
      </c>
      <c r="B11" s="4" t="s">
        <v>24</v>
      </c>
      <c r="C11" s="4" t="s">
        <v>25</v>
      </c>
      <c r="D11" s="4">
        <v>3</v>
      </c>
      <c r="E11" s="5">
        <v>1</v>
      </c>
      <c r="F11" s="10">
        <v>23.298419703716601</v>
      </c>
      <c r="G11" s="10">
        <v>0.97830943757650801</v>
      </c>
      <c r="H11" s="10">
        <v>13954.042753640528</v>
      </c>
      <c r="I11" s="10">
        <v>0.36659063455595498</v>
      </c>
      <c r="J11" s="10">
        <v>190</v>
      </c>
      <c r="K11" s="10">
        <v>9.5444888875790195</v>
      </c>
    </row>
    <row r="12" spans="1:11">
      <c r="A12" s="4" t="s">
        <v>121</v>
      </c>
      <c r="B12" s="8" t="s">
        <v>24</v>
      </c>
      <c r="C12" s="8" t="s">
        <v>25</v>
      </c>
      <c r="D12" s="8">
        <v>3</v>
      </c>
      <c r="E12" s="6">
        <v>2</v>
      </c>
      <c r="F12" s="8">
        <v>16.825840561160302</v>
      </c>
      <c r="G12" s="8">
        <v>1.1610358280334501</v>
      </c>
      <c r="H12" s="10">
        <v>12964.460552742907</v>
      </c>
      <c r="I12" s="10">
        <v>0.35509074348303499</v>
      </c>
      <c r="J12" s="10">
        <v>251</v>
      </c>
      <c r="K12" s="10">
        <v>8.9422406902627305</v>
      </c>
    </row>
    <row r="13" spans="1:11">
      <c r="A13" s="4" t="s">
        <v>121</v>
      </c>
      <c r="B13" s="4" t="s">
        <v>24</v>
      </c>
      <c r="C13" s="4" t="s">
        <v>25</v>
      </c>
      <c r="D13" s="4">
        <v>3</v>
      </c>
      <c r="E13" s="5">
        <v>3</v>
      </c>
      <c r="F13" s="10">
        <v>8.4615340848139002</v>
      </c>
      <c r="G13" s="10">
        <v>1.24044780742034</v>
      </c>
      <c r="H13" s="10">
        <v>7671.2362212133885</v>
      </c>
      <c r="I13" s="10">
        <v>0.37925871734245098</v>
      </c>
      <c r="J13" s="10">
        <v>1565</v>
      </c>
      <c r="K13" s="10">
        <v>6.4627095376692401</v>
      </c>
    </row>
    <row r="14" spans="1:11">
      <c r="A14" s="4" t="s">
        <v>121</v>
      </c>
      <c r="B14" s="8" t="s">
        <v>24</v>
      </c>
      <c r="C14" s="8" t="s">
        <v>25</v>
      </c>
      <c r="D14" s="8">
        <v>3</v>
      </c>
      <c r="E14" s="6">
        <v>4</v>
      </c>
      <c r="F14" s="8">
        <v>8.9496175321197295</v>
      </c>
      <c r="G14" s="8">
        <v>1.16987834922387</v>
      </c>
      <c r="H14" s="10">
        <v>6523.8283853341545</v>
      </c>
      <c r="I14" s="10">
        <v>0.35499361886380298</v>
      </c>
      <c r="J14" s="10">
        <v>841</v>
      </c>
      <c r="K14" s="10">
        <v>4.8985045692552598</v>
      </c>
    </row>
    <row r="15" spans="1:11">
      <c r="A15" s="4" t="s">
        <v>122</v>
      </c>
      <c r="B15" s="4" t="s">
        <v>24</v>
      </c>
      <c r="C15" s="4" t="s">
        <v>40</v>
      </c>
      <c r="D15" s="4">
        <v>1</v>
      </c>
      <c r="E15" s="5">
        <v>1</v>
      </c>
      <c r="F15" s="10">
        <v>27.6204939403409</v>
      </c>
      <c r="G15" s="10">
        <v>1.03367876118807</v>
      </c>
      <c r="H15" s="10">
        <v>13181.916003019203</v>
      </c>
      <c r="I15" s="10">
        <v>0.29413031143447999</v>
      </c>
      <c r="J15" s="10">
        <v>182</v>
      </c>
      <c r="K15" s="10">
        <v>9.0065017785045107</v>
      </c>
    </row>
    <row r="16" spans="1:11">
      <c r="A16" s="4" t="s">
        <v>122</v>
      </c>
      <c r="B16" s="8" t="s">
        <v>24</v>
      </c>
      <c r="C16" s="8" t="s">
        <v>40</v>
      </c>
      <c r="D16" s="8">
        <v>1</v>
      </c>
      <c r="E16" s="6">
        <v>2</v>
      </c>
      <c r="F16" s="8">
        <v>5.3349555504918502</v>
      </c>
      <c r="G16" s="8">
        <v>1.4948159352986401</v>
      </c>
      <c r="H16" s="10">
        <v>10793.635016274882</v>
      </c>
      <c r="I16" s="10">
        <v>0.26320857596321801</v>
      </c>
      <c r="J16" s="10">
        <v>122</v>
      </c>
      <c r="K16" s="10">
        <v>7.3147431663559797</v>
      </c>
    </row>
    <row r="17" spans="1:11">
      <c r="A17" s="4" t="s">
        <v>122</v>
      </c>
      <c r="B17" s="4" t="s">
        <v>24</v>
      </c>
      <c r="C17" s="4" t="s">
        <v>40</v>
      </c>
      <c r="D17" s="4">
        <v>1</v>
      </c>
      <c r="E17" s="5">
        <v>3</v>
      </c>
      <c r="F17" s="10">
        <v>9.6581792531559998</v>
      </c>
      <c r="G17" s="10">
        <v>1.1789101603738401</v>
      </c>
      <c r="H17" s="10">
        <v>6110.1070006155351</v>
      </c>
      <c r="I17" s="10">
        <v>0.26235403620616798</v>
      </c>
      <c r="J17" s="10">
        <v>555</v>
      </c>
      <c r="K17" s="10">
        <v>4.3989251264330704</v>
      </c>
    </row>
    <row r="18" spans="1:11">
      <c r="A18" s="4" t="s">
        <v>122</v>
      </c>
      <c r="B18" s="7" t="s">
        <v>24</v>
      </c>
      <c r="C18" s="7" t="s">
        <v>40</v>
      </c>
      <c r="D18" s="7">
        <v>1</v>
      </c>
      <c r="E18" s="5">
        <v>4</v>
      </c>
      <c r="F18" s="10">
        <v>4.4577467949684797</v>
      </c>
      <c r="G18" s="10">
        <v>1.16371011550532</v>
      </c>
      <c r="H18" s="10">
        <v>2259.5207994410325</v>
      </c>
      <c r="I18" s="10">
        <v>0.27921519170542403</v>
      </c>
      <c r="J18" s="10">
        <v>1945</v>
      </c>
      <c r="K18" s="10">
        <v>2.0337720967066</v>
      </c>
    </row>
    <row r="19" spans="1:11">
      <c r="A19" s="4" t="s">
        <v>123</v>
      </c>
      <c r="B19" s="7" t="s">
        <v>24</v>
      </c>
      <c r="C19" s="7" t="s">
        <v>40</v>
      </c>
      <c r="D19" s="7">
        <v>2</v>
      </c>
      <c r="E19" s="5">
        <v>1</v>
      </c>
      <c r="F19" s="10">
        <v>19.569844052055601</v>
      </c>
      <c r="G19" s="10">
        <v>1.0653119502068999</v>
      </c>
      <c r="H19" s="10">
        <v>12830.901677257356</v>
      </c>
      <c r="I19" s="10">
        <v>0.43061172638825002</v>
      </c>
      <c r="J19" s="10">
        <v>2077</v>
      </c>
      <c r="K19" s="10">
        <v>11.830077150338701</v>
      </c>
    </row>
    <row r="20" spans="1:11">
      <c r="A20" s="4" t="s">
        <v>123</v>
      </c>
      <c r="B20" s="2" t="s">
        <v>24</v>
      </c>
      <c r="C20" s="2" t="s">
        <v>40</v>
      </c>
      <c r="D20" s="2">
        <v>2</v>
      </c>
      <c r="E20" s="3">
        <v>2</v>
      </c>
      <c r="F20" s="9">
        <v>43.8341559282849</v>
      </c>
      <c r="G20" s="9">
        <v>0.890047417916766</v>
      </c>
      <c r="H20" s="10">
        <v>10705.841478916122</v>
      </c>
      <c r="I20" s="10">
        <v>0.34652158274883399</v>
      </c>
      <c r="J20" s="10">
        <v>327</v>
      </c>
      <c r="K20" s="10">
        <v>7.4625968764227801</v>
      </c>
    </row>
    <row r="21" spans="1:11">
      <c r="A21" s="4" t="s">
        <v>123</v>
      </c>
      <c r="B21" s="7" t="s">
        <v>24</v>
      </c>
      <c r="C21" s="7" t="s">
        <v>40</v>
      </c>
      <c r="D21" s="7">
        <v>2</v>
      </c>
      <c r="E21" s="5">
        <v>3</v>
      </c>
      <c r="F21" s="10">
        <v>11.701979174429599</v>
      </c>
      <c r="G21" s="10">
        <v>1.0186588216088099</v>
      </c>
      <c r="H21" s="10">
        <v>4097.7983359273139</v>
      </c>
      <c r="I21" s="10">
        <v>0.31609338502629702</v>
      </c>
      <c r="J21" s="10">
        <v>1953</v>
      </c>
      <c r="K21" s="10">
        <v>3.69370681082325</v>
      </c>
    </row>
    <row r="22" spans="1:11">
      <c r="A22" s="4" t="s">
        <v>123</v>
      </c>
      <c r="B22" s="9" t="s">
        <v>24</v>
      </c>
      <c r="C22" s="9" t="s">
        <v>40</v>
      </c>
      <c r="D22" s="9">
        <v>2</v>
      </c>
      <c r="E22" s="3">
        <v>4</v>
      </c>
      <c r="F22" s="9">
        <v>15.1394238685742</v>
      </c>
      <c r="G22" s="9">
        <v>0.82653293335409495</v>
      </c>
      <c r="H22" s="10">
        <v>3609.3807567778217</v>
      </c>
      <c r="I22" s="10">
        <v>0.28515119461946897</v>
      </c>
      <c r="J22" s="10">
        <v>2082</v>
      </c>
      <c r="K22" s="10">
        <v>3.3309161653542101</v>
      </c>
    </row>
    <row r="23" spans="1:11">
      <c r="A23" s="4" t="s">
        <v>124</v>
      </c>
      <c r="B23" s="9" t="s">
        <v>24</v>
      </c>
      <c r="C23" s="9" t="s">
        <v>40</v>
      </c>
      <c r="D23" s="9">
        <v>3</v>
      </c>
      <c r="E23" s="3">
        <v>1</v>
      </c>
      <c r="F23" s="9">
        <v>119.622882444575</v>
      </c>
      <c r="G23" s="9">
        <v>0.51273499169862002</v>
      </c>
      <c r="H23" s="10">
        <v>15793.71724388662</v>
      </c>
      <c r="I23" s="10">
        <v>0.20679996573565501</v>
      </c>
      <c r="J23" s="10">
        <v>271</v>
      </c>
      <c r="K23" s="10">
        <v>10.923860315317899</v>
      </c>
    </row>
    <row r="24" spans="1:11">
      <c r="A24" s="4" t="s">
        <v>124</v>
      </c>
      <c r="B24" s="7" t="s">
        <v>24</v>
      </c>
      <c r="C24" s="7" t="s">
        <v>40</v>
      </c>
      <c r="D24" s="7">
        <v>3</v>
      </c>
      <c r="E24" s="5">
        <v>2</v>
      </c>
      <c r="F24" s="10">
        <v>15.258252608583</v>
      </c>
      <c r="G24" s="10">
        <v>0.92629795209265597</v>
      </c>
      <c r="H24" s="10">
        <v>4173.5281640068515</v>
      </c>
      <c r="I24" s="10">
        <v>0.23370298755687799</v>
      </c>
      <c r="J24" s="10">
        <v>2577</v>
      </c>
      <c r="K24" s="10">
        <v>4.23880577290966</v>
      </c>
    </row>
    <row r="25" spans="1:11">
      <c r="A25" s="4" t="s">
        <v>124</v>
      </c>
      <c r="B25" s="4" t="s">
        <v>24</v>
      </c>
      <c r="C25" s="4" t="s">
        <v>40</v>
      </c>
      <c r="D25" s="4">
        <v>3</v>
      </c>
      <c r="E25" s="5">
        <v>3</v>
      </c>
      <c r="F25" s="10">
        <v>24.242257200419999</v>
      </c>
      <c r="G25" s="10">
        <v>1.01665316435673</v>
      </c>
      <c r="H25" s="10">
        <v>7929.7849817887854</v>
      </c>
      <c r="I25" s="10">
        <v>0.234749344276387</v>
      </c>
      <c r="J25" s="10">
        <v>573</v>
      </c>
      <c r="K25" s="10">
        <v>5.7238234313474701</v>
      </c>
    </row>
    <row r="26" spans="1:11">
      <c r="A26" s="4" t="s">
        <v>124</v>
      </c>
      <c r="B26" s="4" t="s">
        <v>24</v>
      </c>
      <c r="C26" s="4" t="s">
        <v>40</v>
      </c>
      <c r="D26" s="4">
        <v>3</v>
      </c>
      <c r="E26" s="5">
        <v>4</v>
      </c>
      <c r="F26" s="10">
        <v>6.5114261848691699</v>
      </c>
      <c r="G26" s="10">
        <v>1.2867768719345301</v>
      </c>
      <c r="H26" s="10">
        <v>6686.5866290744498</v>
      </c>
      <c r="I26" s="10">
        <v>0.26707915419945699</v>
      </c>
      <c r="J26" s="10">
        <v>473</v>
      </c>
      <c r="K26" s="10">
        <v>4.75778186215629</v>
      </c>
    </row>
    <row r="27" spans="1:11">
      <c r="A27" s="4" t="s">
        <v>125</v>
      </c>
      <c r="B27" s="4" t="s">
        <v>53</v>
      </c>
      <c r="C27" s="4" t="s">
        <v>25</v>
      </c>
      <c r="D27" s="4">
        <v>1</v>
      </c>
      <c r="E27" s="5">
        <v>1</v>
      </c>
      <c r="F27" s="10">
        <v>22.633437050434001</v>
      </c>
      <c r="G27" s="10">
        <v>1.0941451849572099</v>
      </c>
      <c r="H27" s="10">
        <v>13583.309169071621</v>
      </c>
      <c r="I27" s="10">
        <v>0.407584876374181</v>
      </c>
      <c r="J27" s="10">
        <v>444</v>
      </c>
      <c r="K27" s="10">
        <v>9.6253608057480307</v>
      </c>
    </row>
    <row r="28" spans="1:11">
      <c r="A28" s="4" t="s">
        <v>125</v>
      </c>
      <c r="B28" s="4" t="s">
        <v>53</v>
      </c>
      <c r="C28" s="4" t="s">
        <v>25</v>
      </c>
      <c r="D28" s="4">
        <v>1</v>
      </c>
      <c r="E28" s="5">
        <v>2</v>
      </c>
      <c r="F28" s="10">
        <v>16.6669910008833</v>
      </c>
      <c r="G28" s="10">
        <v>1.02225482305184</v>
      </c>
      <c r="H28" s="10">
        <v>10034.554071137271</v>
      </c>
      <c r="I28" s="10">
        <v>0.379543374556918</v>
      </c>
      <c r="J28" s="10">
        <v>441</v>
      </c>
      <c r="K28" s="10">
        <v>7.1076314429361602</v>
      </c>
    </row>
    <row r="29" spans="1:11">
      <c r="A29" s="4" t="s">
        <v>125</v>
      </c>
      <c r="B29" s="9" t="s">
        <v>53</v>
      </c>
      <c r="C29" s="9" t="s">
        <v>25</v>
      </c>
      <c r="D29" s="9">
        <v>1</v>
      </c>
      <c r="E29" s="3">
        <v>3</v>
      </c>
      <c r="F29" s="9">
        <v>19.583464663503499</v>
      </c>
      <c r="G29" s="9">
        <v>0.80580917373914795</v>
      </c>
      <c r="H29" s="10">
        <v>3426.6646605864107</v>
      </c>
      <c r="I29" s="10">
        <v>0.252920695067405</v>
      </c>
      <c r="J29" s="10">
        <v>1706</v>
      </c>
      <c r="K29" s="10">
        <v>2.95708030772041</v>
      </c>
    </row>
    <row r="30" spans="1:11">
      <c r="A30" s="4" t="s">
        <v>125</v>
      </c>
      <c r="B30" s="9" t="s">
        <v>53</v>
      </c>
      <c r="C30" s="9" t="s">
        <v>25</v>
      </c>
      <c r="D30" s="9">
        <v>1</v>
      </c>
      <c r="E30" s="3">
        <v>4</v>
      </c>
      <c r="F30" s="9">
        <v>18.250997246752799</v>
      </c>
      <c r="G30" s="9">
        <v>0.63580017103057695</v>
      </c>
      <c r="H30" s="10">
        <v>2254.4097169577699</v>
      </c>
      <c r="I30" s="10">
        <v>0.27081461501419901</v>
      </c>
      <c r="J30" s="10">
        <v>2431</v>
      </c>
      <c r="K30" s="10">
        <v>2.2237223485478101</v>
      </c>
    </row>
    <row r="31" spans="1:11">
      <c r="A31" s="4" t="s">
        <v>126</v>
      </c>
      <c r="B31" s="8" t="s">
        <v>53</v>
      </c>
      <c r="C31" s="8" t="s">
        <v>25</v>
      </c>
      <c r="D31" s="8">
        <v>2</v>
      </c>
      <c r="E31" s="6">
        <v>1</v>
      </c>
      <c r="F31" s="8">
        <v>13.6310669191655</v>
      </c>
      <c r="G31" s="8">
        <v>1.1878858978186999</v>
      </c>
      <c r="H31" s="10">
        <v>8833.1685025335591</v>
      </c>
      <c r="I31" s="10">
        <v>0.35358856799181199</v>
      </c>
      <c r="J31" s="10">
        <v>457</v>
      </c>
      <c r="K31" s="10">
        <v>6.2708849229969896</v>
      </c>
    </row>
    <row r="32" spans="1:11">
      <c r="A32" s="4" t="s">
        <v>126</v>
      </c>
      <c r="B32" s="7" t="s">
        <v>53</v>
      </c>
      <c r="C32" s="7" t="s">
        <v>25</v>
      </c>
      <c r="D32" s="7">
        <v>2</v>
      </c>
      <c r="E32" s="5">
        <v>2</v>
      </c>
      <c r="F32" s="10">
        <v>17.672784279599799</v>
      </c>
      <c r="G32" s="10">
        <v>1.0417147961027</v>
      </c>
      <c r="H32" s="10">
        <v>6279.6168038687774</v>
      </c>
      <c r="I32" s="10">
        <v>0.33212248970194802</v>
      </c>
      <c r="J32" s="10">
        <v>528</v>
      </c>
      <c r="K32" s="10">
        <v>4.5034543917590204</v>
      </c>
    </row>
    <row r="33" spans="1:11">
      <c r="A33" s="4" t="s">
        <v>126</v>
      </c>
      <c r="B33" s="4" t="s">
        <v>53</v>
      </c>
      <c r="C33" s="4" t="s">
        <v>25</v>
      </c>
      <c r="D33" s="4">
        <v>2</v>
      </c>
      <c r="E33" s="5">
        <v>3</v>
      </c>
      <c r="F33" s="10">
        <v>5.4052763302004401</v>
      </c>
      <c r="G33" s="10">
        <v>1.15070346120005</v>
      </c>
      <c r="H33" s="10">
        <v>2366.700968996839</v>
      </c>
      <c r="I33" s="10">
        <v>0.300440261772913</v>
      </c>
      <c r="J33" s="10">
        <v>1998</v>
      </c>
      <c r="K33" s="10">
        <v>2.15076423936463</v>
      </c>
    </row>
    <row r="34" spans="1:11">
      <c r="A34" s="4" t="s">
        <v>126</v>
      </c>
      <c r="B34" s="7" t="s">
        <v>53</v>
      </c>
      <c r="C34" s="7" t="s">
        <v>25</v>
      </c>
      <c r="D34" s="7">
        <v>2</v>
      </c>
      <c r="E34" s="5">
        <v>4</v>
      </c>
      <c r="F34" s="10">
        <v>0</v>
      </c>
      <c r="G34" s="10">
        <v>0</v>
      </c>
      <c r="H34" s="10">
        <v>20.824908297821114</v>
      </c>
      <c r="I34" s="10">
        <v>0.27641060301669101</v>
      </c>
      <c r="J34" s="10">
        <v>7162</v>
      </c>
      <c r="K34" s="10">
        <v>0.30806077363640699</v>
      </c>
    </row>
    <row r="35" spans="1:11">
      <c r="A35" s="4" t="s">
        <v>127</v>
      </c>
      <c r="B35" s="4" t="s">
        <v>53</v>
      </c>
      <c r="C35" s="4" t="s">
        <v>25</v>
      </c>
      <c r="D35" s="4">
        <v>3</v>
      </c>
      <c r="E35" s="5">
        <v>1</v>
      </c>
      <c r="F35" s="10">
        <v>7.4793524316250197</v>
      </c>
      <c r="G35" s="10">
        <v>1.3462525192024399</v>
      </c>
      <c r="H35" s="10">
        <v>7368.6124494365768</v>
      </c>
      <c r="I35" s="10">
        <v>0.28145806389751199</v>
      </c>
      <c r="J35" s="10">
        <v>482</v>
      </c>
      <c r="K35" s="10">
        <v>5.2497951335398803</v>
      </c>
    </row>
    <row r="36" spans="1:11">
      <c r="A36" s="4" t="s">
        <v>127</v>
      </c>
      <c r="B36" s="4" t="s">
        <v>53</v>
      </c>
      <c r="C36" s="4" t="s">
        <v>25</v>
      </c>
      <c r="D36" s="4">
        <v>3</v>
      </c>
      <c r="E36" s="5">
        <v>2</v>
      </c>
      <c r="F36" s="10">
        <v>2.37345019948545</v>
      </c>
      <c r="G36" s="10">
        <v>1.37437520399625</v>
      </c>
      <c r="H36" s="10">
        <v>967.06748200241998</v>
      </c>
      <c r="I36" s="10">
        <v>0.26590126951823201</v>
      </c>
      <c r="J36" s="10">
        <v>3942</v>
      </c>
      <c r="K36" s="10">
        <v>1.35900433108828</v>
      </c>
    </row>
    <row r="37" spans="1:11">
      <c r="A37" s="4" t="s">
        <v>127</v>
      </c>
      <c r="B37" s="7" t="s">
        <v>53</v>
      </c>
      <c r="C37" s="7" t="s">
        <v>25</v>
      </c>
      <c r="D37" s="7">
        <v>3</v>
      </c>
      <c r="E37" s="5">
        <v>3</v>
      </c>
      <c r="F37" s="10">
        <v>2.1667290079227399</v>
      </c>
      <c r="G37" s="10">
        <v>1.4768424466721499</v>
      </c>
      <c r="H37" s="10">
        <v>1801.9744590906314</v>
      </c>
      <c r="I37" s="10">
        <v>0.262980559465888</v>
      </c>
      <c r="J37" s="10">
        <v>2443</v>
      </c>
      <c r="K37" s="10">
        <v>1.78166349524484</v>
      </c>
    </row>
    <row r="38" spans="1:11">
      <c r="A38" s="4" t="s">
        <v>127</v>
      </c>
      <c r="B38" s="7" t="s">
        <v>53</v>
      </c>
      <c r="C38" s="7" t="s">
        <v>25</v>
      </c>
      <c r="D38" s="7">
        <v>3</v>
      </c>
      <c r="E38" s="5">
        <v>4</v>
      </c>
      <c r="F38" s="10">
        <v>2.9508949353113398</v>
      </c>
      <c r="G38" s="10">
        <v>1.4303112940456699</v>
      </c>
      <c r="H38" s="10">
        <v>2414.7462092067553</v>
      </c>
      <c r="I38" s="10">
        <v>0.25731204407977998</v>
      </c>
      <c r="J38" s="10">
        <v>2478</v>
      </c>
      <c r="K38" s="10">
        <v>2.4041678705762202</v>
      </c>
    </row>
    <row r="39" spans="1:11">
      <c r="A39" s="4" t="s">
        <v>128</v>
      </c>
      <c r="B39" s="4" t="s">
        <v>53</v>
      </c>
      <c r="C39" s="4" t="s">
        <v>40</v>
      </c>
      <c r="D39" s="4">
        <v>1</v>
      </c>
      <c r="E39" s="5">
        <v>1</v>
      </c>
      <c r="F39" s="10">
        <v>8.8241355367014407</v>
      </c>
      <c r="G39" s="10">
        <v>1.3645367963758299</v>
      </c>
      <c r="H39" s="10">
        <v>10732.013286300522</v>
      </c>
      <c r="I39" s="10">
        <v>0.32527134416363701</v>
      </c>
      <c r="J39" s="10">
        <v>619</v>
      </c>
      <c r="K39" s="10">
        <v>7.79829478731327</v>
      </c>
    </row>
    <row r="40" spans="1:11">
      <c r="A40" s="4" t="s">
        <v>128</v>
      </c>
      <c r="B40" s="4" t="s">
        <v>53</v>
      </c>
      <c r="C40" s="4" t="s">
        <v>40</v>
      </c>
      <c r="D40" s="4">
        <v>1</v>
      </c>
      <c r="E40" s="5">
        <v>2</v>
      </c>
      <c r="F40" s="10">
        <v>10.3288030670706</v>
      </c>
      <c r="G40" s="10">
        <v>1.2397368176469099</v>
      </c>
      <c r="H40" s="10">
        <v>6528.1023804855449</v>
      </c>
      <c r="I40" s="10">
        <v>0.297273670876192</v>
      </c>
      <c r="J40" s="10">
        <v>863</v>
      </c>
      <c r="K40" s="10">
        <v>4.9179617149958901</v>
      </c>
    </row>
    <row r="41" spans="1:11">
      <c r="A41" s="4" t="s">
        <v>128</v>
      </c>
      <c r="B41" s="7" t="s">
        <v>53</v>
      </c>
      <c r="C41" s="7" t="s">
        <v>40</v>
      </c>
      <c r="D41" s="7">
        <v>1</v>
      </c>
      <c r="E41" s="5">
        <v>3</v>
      </c>
      <c r="F41" s="10">
        <v>8.9394551504324191</v>
      </c>
      <c r="G41" s="10">
        <v>1.05567134002911</v>
      </c>
      <c r="H41" s="10">
        <v>3200.5679293577123</v>
      </c>
      <c r="I41" s="10">
        <v>0.28212980399287602</v>
      </c>
      <c r="J41" s="10">
        <v>2702</v>
      </c>
      <c r="K41" s="10">
        <v>3.3353146408479701</v>
      </c>
    </row>
    <row r="42" spans="1:11">
      <c r="A42" s="4" t="s">
        <v>128</v>
      </c>
      <c r="B42" s="7" t="s">
        <v>53</v>
      </c>
      <c r="C42" s="7" t="s">
        <v>40</v>
      </c>
      <c r="D42" s="7">
        <v>1</v>
      </c>
      <c r="E42" s="5">
        <v>4</v>
      </c>
      <c r="F42" s="10">
        <v>3.0924019969964398</v>
      </c>
      <c r="G42" s="10">
        <v>1.25467941648683</v>
      </c>
      <c r="H42" s="10">
        <v>977.15094865346452</v>
      </c>
      <c r="I42" s="10">
        <v>0.27677866061625001</v>
      </c>
      <c r="J42" s="10">
        <v>4911</v>
      </c>
      <c r="K42" s="10">
        <v>1.8871204106864901</v>
      </c>
    </row>
    <row r="43" spans="1:11">
      <c r="A43" s="4" t="s">
        <v>129</v>
      </c>
      <c r="B43" s="9" t="s">
        <v>53</v>
      </c>
      <c r="C43" s="9" t="s">
        <v>40</v>
      </c>
      <c r="D43" s="9">
        <v>2</v>
      </c>
      <c r="E43" s="3">
        <v>1</v>
      </c>
      <c r="F43" s="9">
        <v>28.726109215643501</v>
      </c>
      <c r="G43" s="9">
        <v>0.79807196189876495</v>
      </c>
      <c r="H43" s="10">
        <v>8858.3709769649104</v>
      </c>
      <c r="I43" s="10">
        <v>0.27291768281589202</v>
      </c>
      <c r="J43" s="10">
        <v>983</v>
      </c>
      <c r="K43" s="10">
        <v>6.7963564346823002</v>
      </c>
    </row>
    <row r="44" spans="1:11">
      <c r="A44" s="4" t="s">
        <v>129</v>
      </c>
      <c r="B44" s="7" t="s">
        <v>53</v>
      </c>
      <c r="C44" s="7" t="s">
        <v>40</v>
      </c>
      <c r="D44" s="7">
        <v>2</v>
      </c>
      <c r="E44" s="5">
        <v>2</v>
      </c>
      <c r="F44" s="10">
        <v>20.1086747642501</v>
      </c>
      <c r="G44" s="10">
        <v>0.97202480142792302</v>
      </c>
      <c r="H44" s="10">
        <v>5235.3002515830294</v>
      </c>
      <c r="I44" s="10">
        <v>0.27253347808780398</v>
      </c>
      <c r="J44" s="10">
        <v>1181</v>
      </c>
      <c r="K44" s="10">
        <v>4.1425069248164501</v>
      </c>
    </row>
    <row r="45" spans="1:11">
      <c r="A45" s="4" t="s">
        <v>129</v>
      </c>
      <c r="B45" s="4" t="s">
        <v>53</v>
      </c>
      <c r="C45" s="4" t="s">
        <v>40</v>
      </c>
      <c r="D45" s="4">
        <v>2</v>
      </c>
      <c r="E45" s="5">
        <v>3</v>
      </c>
      <c r="F45" s="10">
        <v>6.3286439897459799</v>
      </c>
      <c r="G45" s="10">
        <v>1.24955915411084</v>
      </c>
      <c r="H45" s="10">
        <v>3269.4668912039619</v>
      </c>
      <c r="I45" s="10">
        <v>0.27462960602661302</v>
      </c>
      <c r="J45" s="10">
        <v>2478</v>
      </c>
      <c r="K45" s="10">
        <v>3.2551442564754698</v>
      </c>
    </row>
    <row r="46" spans="1:11">
      <c r="A46" s="4" t="s">
        <v>129</v>
      </c>
      <c r="B46" s="8" t="s">
        <v>53</v>
      </c>
      <c r="C46" s="8" t="s">
        <v>40</v>
      </c>
      <c r="D46" s="8">
        <v>2</v>
      </c>
      <c r="E46" s="6">
        <v>4</v>
      </c>
      <c r="F46" s="8">
        <v>4.9135585119071497</v>
      </c>
      <c r="G46" s="8">
        <v>1.26090191608598</v>
      </c>
      <c r="H46" s="10">
        <v>3799.4051312362062</v>
      </c>
      <c r="I46" s="10">
        <v>0.27785498844949402</v>
      </c>
      <c r="J46" s="10">
        <v>1481</v>
      </c>
      <c r="K46" s="10">
        <v>3.1561763841470398</v>
      </c>
    </row>
    <row r="47" spans="1:11">
      <c r="A47" s="4" t="s">
        <v>130</v>
      </c>
      <c r="B47" s="4" t="s">
        <v>53</v>
      </c>
      <c r="C47" s="4" t="s">
        <v>40</v>
      </c>
      <c r="D47" s="4">
        <v>3</v>
      </c>
      <c r="E47" s="5">
        <v>1</v>
      </c>
      <c r="F47" s="10">
        <v>8.2847824010926097</v>
      </c>
      <c r="G47" s="10">
        <v>1.2661708136212599</v>
      </c>
      <c r="H47" s="10">
        <v>5802.0841936922943</v>
      </c>
      <c r="I47" s="10">
        <v>0.29687273891956301</v>
      </c>
      <c r="J47" s="10">
        <v>1284</v>
      </c>
      <c r="K47" s="10">
        <v>4.6670561403573796</v>
      </c>
    </row>
    <row r="48" spans="1:11">
      <c r="A48" s="4" t="s">
        <v>130</v>
      </c>
      <c r="B48" s="7" t="s">
        <v>53</v>
      </c>
      <c r="C48" s="7" t="s">
        <v>40</v>
      </c>
      <c r="D48" s="7">
        <v>3</v>
      </c>
      <c r="E48" s="5">
        <v>2</v>
      </c>
      <c r="F48" s="10">
        <v>6.5115223268267899</v>
      </c>
      <c r="G48" s="10">
        <v>1.2138349693238699</v>
      </c>
      <c r="H48" s="10">
        <v>2870.4338592903832</v>
      </c>
      <c r="I48" s="10">
        <v>0.28846518484547601</v>
      </c>
      <c r="J48" s="10">
        <v>2603</v>
      </c>
      <c r="K48" s="10">
        <v>2.93080851469306</v>
      </c>
    </row>
    <row r="49" spans="1:11">
      <c r="A49" s="4" t="s">
        <v>130</v>
      </c>
      <c r="B49" s="4" t="s">
        <v>53</v>
      </c>
      <c r="C49" s="4" t="s">
        <v>40</v>
      </c>
      <c r="D49" s="4">
        <v>3</v>
      </c>
      <c r="E49" s="5">
        <v>3</v>
      </c>
      <c r="F49" s="10">
        <v>4.8934823363770397</v>
      </c>
      <c r="G49" s="10">
        <v>1.3460268068590799</v>
      </c>
      <c r="H49" s="10">
        <v>3910.5585708035696</v>
      </c>
      <c r="I49" s="10">
        <v>0.278472679619715</v>
      </c>
      <c r="J49" s="10">
        <v>1962</v>
      </c>
      <c r="K49" s="10">
        <v>3.53065959805306</v>
      </c>
    </row>
    <row r="50" spans="1:11">
      <c r="A50" s="4" t="s">
        <v>130</v>
      </c>
      <c r="B50" s="8" t="s">
        <v>53</v>
      </c>
      <c r="C50" s="8" t="s">
        <v>40</v>
      </c>
      <c r="D50" s="8">
        <v>3</v>
      </c>
      <c r="E50" s="6">
        <v>4</v>
      </c>
      <c r="F50" s="8">
        <v>1.89882890982584</v>
      </c>
      <c r="G50" s="8">
        <v>1.55947635310195</v>
      </c>
      <c r="H50" s="10">
        <v>1638.6374907495235</v>
      </c>
      <c r="I50" s="10">
        <v>0.25858061201953803</v>
      </c>
      <c r="J50" s="10">
        <v>4157</v>
      </c>
      <c r="K50" s="10">
        <v>2.4508487746777199</v>
      </c>
    </row>
    <row r="51" spans="1:11">
      <c r="A51" s="4" t="s">
        <v>131</v>
      </c>
      <c r="B51" s="2" t="s">
        <v>78</v>
      </c>
      <c r="C51" s="2" t="s">
        <v>25</v>
      </c>
      <c r="D51" s="2">
        <v>1</v>
      </c>
      <c r="E51" s="3">
        <v>1</v>
      </c>
      <c r="F51" s="9">
        <v>52.393600960608097</v>
      </c>
      <c r="G51" s="9">
        <v>0.88271968461985195</v>
      </c>
      <c r="H51" s="10">
        <v>18170.574470833028</v>
      </c>
      <c r="I51" s="10">
        <v>0.50093245993765401</v>
      </c>
      <c r="J51" s="10">
        <v>306</v>
      </c>
      <c r="K51" s="10">
        <v>12.628978642502799</v>
      </c>
    </row>
    <row r="52" spans="1:11">
      <c r="A52" s="4" t="s">
        <v>131</v>
      </c>
      <c r="B52" s="4" t="s">
        <v>78</v>
      </c>
      <c r="C52" s="4" t="s">
        <v>25</v>
      </c>
      <c r="D52" s="4">
        <v>1</v>
      </c>
      <c r="E52" s="5">
        <v>2</v>
      </c>
      <c r="F52" s="10">
        <v>11.5483982861646</v>
      </c>
      <c r="G52" s="10">
        <v>1.2436147983697201</v>
      </c>
      <c r="H52" s="10">
        <v>12500.149805141493</v>
      </c>
      <c r="I52" s="10">
        <v>0.42335369580802801</v>
      </c>
      <c r="J52" s="10">
        <v>368</v>
      </c>
      <c r="K52" s="10">
        <v>8.7634252700094599</v>
      </c>
    </row>
    <row r="53" spans="1:11">
      <c r="A53" s="4" t="s">
        <v>131</v>
      </c>
      <c r="B53" s="4" t="s">
        <v>78</v>
      </c>
      <c r="C53" s="4" t="s">
        <v>25</v>
      </c>
      <c r="D53" s="4">
        <v>1</v>
      </c>
      <c r="E53" s="5">
        <v>3</v>
      </c>
      <c r="F53" s="10">
        <v>8.2451505845613209</v>
      </c>
      <c r="G53" s="10">
        <v>1.29173926660784</v>
      </c>
      <c r="H53" s="10">
        <v>10532.397375153527</v>
      </c>
      <c r="I53" s="10">
        <v>0.42445679919748802</v>
      </c>
      <c r="J53" s="10">
        <v>704</v>
      </c>
      <c r="K53" s="10">
        <v>7.7489680511724002</v>
      </c>
    </row>
    <row r="54" spans="1:11">
      <c r="A54" s="4" t="s">
        <v>131</v>
      </c>
      <c r="B54" s="4" t="s">
        <v>78</v>
      </c>
      <c r="C54" s="4" t="s">
        <v>25</v>
      </c>
      <c r="D54" s="4">
        <v>1</v>
      </c>
      <c r="E54" s="5">
        <v>4</v>
      </c>
      <c r="F54" s="10">
        <v>44.586023634115797</v>
      </c>
      <c r="G54" s="10">
        <v>0.91789095055561498</v>
      </c>
      <c r="H54" s="10">
        <v>14203.407691528821</v>
      </c>
      <c r="I54" s="10">
        <v>0.44559697211836802</v>
      </c>
      <c r="J54" s="10">
        <v>374</v>
      </c>
      <c r="K54" s="10">
        <v>9.9659049196806198</v>
      </c>
    </row>
    <row r="55" spans="1:11">
      <c r="A55" s="4" t="s">
        <v>132</v>
      </c>
      <c r="B55" s="4" t="s">
        <v>78</v>
      </c>
      <c r="C55" s="4" t="s">
        <v>25</v>
      </c>
      <c r="D55" s="4">
        <v>2</v>
      </c>
      <c r="E55" s="5">
        <v>1</v>
      </c>
      <c r="F55" s="10">
        <v>28.568112236943598</v>
      </c>
      <c r="G55" s="10">
        <v>1.02966274467769</v>
      </c>
      <c r="H55" s="10">
        <v>10796.656446203651</v>
      </c>
      <c r="I55" s="10">
        <v>0.39359633431024299</v>
      </c>
      <c r="J55" s="10">
        <v>1066</v>
      </c>
      <c r="K55" s="10">
        <v>8.3903143038573607</v>
      </c>
    </row>
    <row r="56" spans="1:11">
      <c r="A56" s="4" t="s">
        <v>132</v>
      </c>
      <c r="B56" s="8" t="s">
        <v>78</v>
      </c>
      <c r="C56" s="8" t="s">
        <v>25</v>
      </c>
      <c r="D56" s="8">
        <v>2</v>
      </c>
      <c r="E56" s="6">
        <v>2</v>
      </c>
      <c r="F56" s="8">
        <v>6.9026347215819301</v>
      </c>
      <c r="G56" s="8">
        <v>1.34732833316038</v>
      </c>
      <c r="H56" s="10">
        <v>13170.948319431176</v>
      </c>
      <c r="I56" s="10">
        <v>0.44960455696892798</v>
      </c>
      <c r="J56" s="10">
        <v>520</v>
      </c>
      <c r="K56" s="10">
        <v>9.4347767331168892</v>
      </c>
    </row>
    <row r="57" spans="1:11">
      <c r="A57" s="4" t="s">
        <v>132</v>
      </c>
      <c r="B57" s="7" t="s">
        <v>78</v>
      </c>
      <c r="C57" s="7" t="s">
        <v>25</v>
      </c>
      <c r="D57" s="7">
        <v>2</v>
      </c>
      <c r="E57" s="5">
        <v>3</v>
      </c>
      <c r="F57" s="10">
        <v>27.106617809360198</v>
      </c>
      <c r="G57" s="10">
        <v>0.914535670417993</v>
      </c>
      <c r="H57" s="10">
        <v>7013.4600171659868</v>
      </c>
      <c r="I57" s="10">
        <v>0.35891758401995399</v>
      </c>
      <c r="J57" s="10">
        <v>913</v>
      </c>
      <c r="K57" s="10">
        <v>5.3237133878594101</v>
      </c>
    </row>
    <row r="58" spans="1:11">
      <c r="A58" s="4" t="s">
        <v>132</v>
      </c>
      <c r="B58" s="9" t="s">
        <v>78</v>
      </c>
      <c r="C58" s="9" t="s">
        <v>25</v>
      </c>
      <c r="D58" s="9">
        <v>2</v>
      </c>
      <c r="E58" s="3">
        <v>4</v>
      </c>
      <c r="F58" s="9">
        <v>36.131731684087399</v>
      </c>
      <c r="G58" s="9">
        <v>0.79318024562795297</v>
      </c>
      <c r="H58" s="10">
        <v>5976.8257329889266</v>
      </c>
      <c r="I58" s="10">
        <v>0.299914602813805</v>
      </c>
      <c r="J58" s="10">
        <v>1825</v>
      </c>
      <c r="K58" s="10">
        <v>5.2659257559373804</v>
      </c>
    </row>
    <row r="59" spans="1:11">
      <c r="A59" s="4" t="s">
        <v>133</v>
      </c>
      <c r="B59" s="4" t="s">
        <v>78</v>
      </c>
      <c r="C59" s="4" t="s">
        <v>25</v>
      </c>
      <c r="D59" s="4">
        <v>3</v>
      </c>
      <c r="E59" s="5">
        <v>1</v>
      </c>
      <c r="F59" s="10">
        <v>29.986028282796902</v>
      </c>
      <c r="G59" s="10">
        <v>1.0205812592662</v>
      </c>
      <c r="H59" s="10">
        <v>17175.700218398189</v>
      </c>
      <c r="I59" s="10">
        <v>0.490556320422253</v>
      </c>
      <c r="J59" s="10">
        <v>531</v>
      </c>
      <c r="K59" s="10">
        <v>12.322930275791499</v>
      </c>
    </row>
    <row r="60" spans="1:11">
      <c r="A60" s="4" t="s">
        <v>133</v>
      </c>
      <c r="B60" s="4" t="s">
        <v>78</v>
      </c>
      <c r="C60" s="4" t="s">
        <v>25</v>
      </c>
      <c r="D60" s="4">
        <v>3</v>
      </c>
      <c r="E60" s="5">
        <v>2</v>
      </c>
      <c r="F60" s="10">
        <v>14.4150328519463</v>
      </c>
      <c r="G60" s="10">
        <v>1.1289028416167</v>
      </c>
      <c r="H60" s="10">
        <v>16184.337501579186</v>
      </c>
      <c r="I60" s="10">
        <v>0.527504258577146</v>
      </c>
      <c r="J60" s="10">
        <v>269</v>
      </c>
      <c r="K60" s="10">
        <v>11.1909400508776</v>
      </c>
    </row>
    <row r="61" spans="1:11">
      <c r="A61" s="4" t="s">
        <v>133</v>
      </c>
      <c r="B61" s="7" t="s">
        <v>78</v>
      </c>
      <c r="C61" s="7" t="s">
        <v>25</v>
      </c>
      <c r="D61" s="7">
        <v>3</v>
      </c>
      <c r="E61" s="5">
        <v>3</v>
      </c>
      <c r="F61" s="10">
        <v>4.4873518101457597</v>
      </c>
      <c r="G61" s="10">
        <v>1.09274033243753</v>
      </c>
      <c r="H61" s="10">
        <v>745.74994787586058</v>
      </c>
      <c r="I61" s="10">
        <v>0.28583325087850597</v>
      </c>
      <c r="J61" s="10">
        <v>5371</v>
      </c>
      <c r="K61" s="10">
        <v>1.7514089898446701</v>
      </c>
    </row>
    <row r="62" spans="1:11">
      <c r="A62" s="4" t="s">
        <v>133</v>
      </c>
      <c r="B62" s="9" t="s">
        <v>78</v>
      </c>
      <c r="C62" s="9" t="s">
        <v>25</v>
      </c>
      <c r="D62" s="9">
        <v>3</v>
      </c>
      <c r="E62" s="3">
        <v>4</v>
      </c>
      <c r="F62" s="9">
        <v>19.3832771484585</v>
      </c>
      <c r="G62" s="9">
        <v>0.79047188169008298</v>
      </c>
      <c r="H62" s="10">
        <v>4397.9633773555388</v>
      </c>
      <c r="I62" s="10">
        <v>0.285455571758639</v>
      </c>
      <c r="J62" s="10">
        <v>1416</v>
      </c>
      <c r="K62" s="10">
        <v>3.6143683245854201</v>
      </c>
    </row>
    <row r="63" spans="1:11">
      <c r="A63" s="4" t="s">
        <v>134</v>
      </c>
      <c r="B63" s="4" t="s">
        <v>78</v>
      </c>
      <c r="C63" s="4" t="s">
        <v>40</v>
      </c>
      <c r="D63" s="4">
        <v>1</v>
      </c>
      <c r="E63" s="5">
        <v>1</v>
      </c>
      <c r="F63" s="10">
        <v>24.219331017210301</v>
      </c>
      <c r="G63" s="10">
        <v>1.18675989701046</v>
      </c>
      <c r="H63" s="10">
        <v>15520.408031746785</v>
      </c>
      <c r="I63" s="10">
        <v>0.36841977897084499</v>
      </c>
      <c r="J63" s="10">
        <v>825</v>
      </c>
      <c r="K63" s="10">
        <v>11.6257738065519</v>
      </c>
    </row>
    <row r="64" spans="1:11">
      <c r="A64" s="4" t="s">
        <v>134</v>
      </c>
      <c r="B64" s="4" t="s">
        <v>78</v>
      </c>
      <c r="C64" s="4" t="s">
        <v>40</v>
      </c>
      <c r="D64" s="4">
        <v>1</v>
      </c>
      <c r="E64" s="5">
        <v>2</v>
      </c>
      <c r="F64" s="10">
        <v>12.0411469709776</v>
      </c>
      <c r="G64" s="10">
        <v>1.17685584260667</v>
      </c>
      <c r="H64" s="10">
        <v>9397.6239328092252</v>
      </c>
      <c r="I64" s="10">
        <v>0.35208615226412399</v>
      </c>
      <c r="J64" s="10">
        <v>855</v>
      </c>
      <c r="K64" s="10">
        <v>7.0711993474862496</v>
      </c>
    </row>
    <row r="65" spans="1:11">
      <c r="A65" s="4" t="s">
        <v>134</v>
      </c>
      <c r="B65" s="4" t="s">
        <v>78</v>
      </c>
      <c r="C65" s="4" t="s">
        <v>40</v>
      </c>
      <c r="D65" s="4">
        <v>1</v>
      </c>
      <c r="E65" s="5">
        <v>3</v>
      </c>
      <c r="F65" s="10">
        <v>33.105189424399001</v>
      </c>
      <c r="G65" s="10">
        <v>1.00261169442979</v>
      </c>
      <c r="H65" s="10">
        <v>14287.005268655159</v>
      </c>
      <c r="I65" s="10">
        <v>0.33011339561099801</v>
      </c>
      <c r="J65" s="10">
        <v>547</v>
      </c>
      <c r="K65" s="10">
        <v>10.273986242381101</v>
      </c>
    </row>
    <row r="66" spans="1:11">
      <c r="A66" s="4" t="s">
        <v>134</v>
      </c>
      <c r="B66" s="7" t="s">
        <v>78</v>
      </c>
      <c r="C66" s="7" t="s">
        <v>40</v>
      </c>
      <c r="D66" s="7">
        <v>1</v>
      </c>
      <c r="E66" s="5">
        <v>4</v>
      </c>
      <c r="F66" s="10">
        <v>4.2862083362123302</v>
      </c>
      <c r="G66" s="10">
        <v>1.30315774125104</v>
      </c>
      <c r="H66" s="10">
        <v>2196.949986247726</v>
      </c>
      <c r="I66" s="10">
        <v>0.29278651088881402</v>
      </c>
      <c r="J66" s="10">
        <v>4331</v>
      </c>
      <c r="K66" s="10">
        <v>3.46631427303207</v>
      </c>
    </row>
    <row r="67" spans="1:11">
      <c r="A67" s="4" t="s">
        <v>135</v>
      </c>
      <c r="B67" s="7" t="s">
        <v>78</v>
      </c>
      <c r="C67" s="7" t="s">
        <v>40</v>
      </c>
      <c r="D67" s="7">
        <v>2</v>
      </c>
      <c r="E67" s="5">
        <v>1</v>
      </c>
      <c r="F67" s="10">
        <v>29.181614055356501</v>
      </c>
      <c r="G67" s="10">
        <v>1.0027411427074999</v>
      </c>
      <c r="H67" s="10">
        <v>12045.146203927208</v>
      </c>
      <c r="I67" s="10">
        <v>0.36598378737245901</v>
      </c>
      <c r="J67" s="10">
        <v>1080</v>
      </c>
      <c r="K67" s="10">
        <v>9.3809549874822498</v>
      </c>
    </row>
    <row r="68" spans="1:11">
      <c r="A68" s="4" t="s">
        <v>135</v>
      </c>
      <c r="B68" s="4" t="s">
        <v>78</v>
      </c>
      <c r="C68" s="4" t="s">
        <v>40</v>
      </c>
      <c r="D68" s="4">
        <v>2</v>
      </c>
      <c r="E68" s="5">
        <v>2</v>
      </c>
      <c r="F68" s="10">
        <v>3.4942488291004299</v>
      </c>
      <c r="G68" s="10">
        <v>1.54640244024926</v>
      </c>
      <c r="H68" s="10">
        <v>9294.0548415067096</v>
      </c>
      <c r="I68" s="10">
        <v>0.32588715886001202</v>
      </c>
      <c r="J68" s="10">
        <v>610</v>
      </c>
      <c r="K68" s="10">
        <v>6.7445971273633596</v>
      </c>
    </row>
    <row r="69" spans="1:11">
      <c r="A69" s="4" t="s">
        <v>135</v>
      </c>
      <c r="B69" s="4" t="s">
        <v>78</v>
      </c>
      <c r="C69" s="4" t="s">
        <v>40</v>
      </c>
      <c r="D69" s="4">
        <v>2</v>
      </c>
      <c r="E69" s="5">
        <v>3</v>
      </c>
      <c r="F69" s="10">
        <v>14.4177996745118</v>
      </c>
      <c r="G69" s="10">
        <v>0.98743054409700604</v>
      </c>
      <c r="H69" s="10">
        <v>4944.1161666008802</v>
      </c>
      <c r="I69" s="10">
        <v>0.30982967236380299</v>
      </c>
      <c r="J69" s="10">
        <v>1549</v>
      </c>
      <c r="K69" s="10">
        <v>4.1540213128893297</v>
      </c>
    </row>
    <row r="70" spans="1:11">
      <c r="A70" s="4" t="s">
        <v>135</v>
      </c>
      <c r="B70" s="7" t="s">
        <v>78</v>
      </c>
      <c r="C70" s="7" t="s">
        <v>40</v>
      </c>
      <c r="D70" s="7">
        <v>2</v>
      </c>
      <c r="E70" s="5">
        <v>4</v>
      </c>
      <c r="F70" s="10">
        <v>3.9920589365855101</v>
      </c>
      <c r="G70" s="10">
        <v>1.3282850053153701</v>
      </c>
      <c r="H70" s="10">
        <v>2230.317849114856</v>
      </c>
      <c r="I70" s="10">
        <v>0.27128444371809701</v>
      </c>
      <c r="J70" s="10">
        <v>4394</v>
      </c>
      <c r="K70" s="10">
        <v>3.59033781248367</v>
      </c>
    </row>
    <row r="71" spans="1:11">
      <c r="A71" s="4" t="s">
        <v>136</v>
      </c>
      <c r="B71" s="7" t="s">
        <v>78</v>
      </c>
      <c r="C71" s="7" t="s">
        <v>40</v>
      </c>
      <c r="D71" s="7">
        <v>3</v>
      </c>
      <c r="E71" s="5">
        <v>1</v>
      </c>
      <c r="F71" s="10">
        <v>25.4741730658106</v>
      </c>
      <c r="G71" s="10">
        <v>1.0638265484738001</v>
      </c>
      <c r="H71" s="10">
        <v>9638.3551031326824</v>
      </c>
      <c r="I71" s="10">
        <v>0.40035797382368099</v>
      </c>
      <c r="J71" s="10">
        <v>994</v>
      </c>
      <c r="K71" s="10">
        <v>7.4072818191920398</v>
      </c>
    </row>
    <row r="72" spans="1:11">
      <c r="A72" s="4" t="s">
        <v>136</v>
      </c>
      <c r="B72" s="7" t="s">
        <v>78</v>
      </c>
      <c r="C72" s="7" t="s">
        <v>40</v>
      </c>
      <c r="D72" s="7">
        <v>3</v>
      </c>
      <c r="E72" s="5">
        <v>2</v>
      </c>
      <c r="F72" s="10">
        <v>14.4103601832155</v>
      </c>
      <c r="G72" s="10">
        <v>1.0859660105736799</v>
      </c>
      <c r="H72" s="10">
        <v>6400.8700921104992</v>
      </c>
      <c r="I72" s="10">
        <v>0.332024832516368</v>
      </c>
      <c r="J72" s="10">
        <v>983</v>
      </c>
      <c r="K72" s="10">
        <v>4.9109023263085003</v>
      </c>
    </row>
    <row r="73" spans="1:11">
      <c r="A73" s="4" t="s">
        <v>136</v>
      </c>
      <c r="B73" s="7" t="s">
        <v>78</v>
      </c>
      <c r="C73" s="7" t="s">
        <v>40</v>
      </c>
      <c r="D73" s="7">
        <v>3</v>
      </c>
      <c r="E73" s="5">
        <v>3</v>
      </c>
      <c r="F73" s="10">
        <v>8.7729569009142008</v>
      </c>
      <c r="G73" s="10">
        <v>1.0771038721031501</v>
      </c>
      <c r="H73" s="10">
        <v>3391.4264829247941</v>
      </c>
      <c r="I73" s="10">
        <v>0.28361754499170999</v>
      </c>
      <c r="J73" s="10">
        <v>1315</v>
      </c>
      <c r="K73" s="10">
        <v>2.7416543920168102</v>
      </c>
    </row>
    <row r="74" spans="1:11">
      <c r="A74" s="4" t="s">
        <v>136</v>
      </c>
      <c r="B74" s="7" t="s">
        <v>78</v>
      </c>
      <c r="C74" s="7" t="s">
        <v>40</v>
      </c>
      <c r="D74" s="7">
        <v>3</v>
      </c>
      <c r="E74" s="5">
        <v>4</v>
      </c>
      <c r="F74" s="10">
        <v>2.17510844044671</v>
      </c>
      <c r="G74" s="10">
        <v>1.48432735859624</v>
      </c>
      <c r="H74" s="10">
        <v>1167.9120981847627</v>
      </c>
      <c r="I74" s="10">
        <v>0.28373574320711997</v>
      </c>
      <c r="J74" s="10">
        <v>4770</v>
      </c>
      <c r="K74" s="10">
        <v>2.13903314685854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生データ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Nmizumoto</dc:creator>
  <cp:lastModifiedBy>Nmizumoto</cp:lastModifiedBy>
  <dcterms:created xsi:type="dcterms:W3CDTF">2016-06-23T04:43:26Z</dcterms:created>
  <dcterms:modified xsi:type="dcterms:W3CDTF">2016-07-01T09:22:30Z</dcterms:modified>
</cp:coreProperties>
</file>