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iall\Docs\Pharmacy\antibiogram\"/>
    </mc:Choice>
  </mc:AlternateContent>
  <xr:revisionPtr revIDLastSave="0" documentId="13_ncr:1_{3C08D4C7-82A4-4B70-B834-AD2D6C440A78}" xr6:coauthVersionLast="47" xr6:coauthVersionMax="47" xr10:uidLastSave="{00000000-0000-0000-0000-000000000000}"/>
  <bookViews>
    <workbookView xWindow="-120" yWindow="-120" windowWidth="38640" windowHeight="21120" tabRatio="500" activeTab="1" xr2:uid="{00000000-000D-0000-FFFF-FFFF00000000}"/>
  </bookViews>
  <sheets>
    <sheet name="Drug Information" sheetId="2" r:id="rId1"/>
    <sheet name="Antibiogram" sheetId="3" r:id="rId2"/>
    <sheet name="original antibiogram" sheetId="1" r:id="rId3"/>
  </sheets>
  <definedNames>
    <definedName name="_xlnm.Print_Area" localSheetId="1">Antibiogram!$A$1:$N$35</definedName>
    <definedName name="_xlnm.Print_Area" localSheetId="2">'original antibiogram'!$A$1:$M$27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2" l="1"/>
  <c r="A3" i="2"/>
  <c r="A4" i="2" s="1"/>
  <c r="A5" i="2" s="1"/>
  <c r="A6" i="2"/>
  <c r="A7" i="2" s="1"/>
  <c r="A8" i="2"/>
  <c r="A9" i="2" s="1"/>
  <c r="A10" i="2"/>
  <c r="A11" i="2" s="1"/>
  <c r="A12" i="2"/>
  <c r="A13" i="2" s="1"/>
  <c r="A14" i="2"/>
  <c r="A15" i="2"/>
  <c r="A16" i="2" s="1"/>
  <c r="A17" i="2" s="1"/>
  <c r="A18" i="2"/>
  <c r="A19" i="2" s="1"/>
  <c r="A20" i="2" s="1"/>
  <c r="A21" i="2"/>
  <c r="A22" i="2"/>
  <c r="A23" i="2" s="1"/>
  <c r="A24" i="2" s="1"/>
  <c r="A25" i="2"/>
  <c r="A26" i="2" s="1"/>
  <c r="A27" i="2" s="1"/>
  <c r="A28" i="2"/>
  <c r="A29" i="2"/>
  <c r="A30" i="2"/>
  <c r="A31" i="2"/>
  <c r="A32" i="2"/>
  <c r="A33" i="2"/>
  <c r="C26" i="3"/>
  <c r="D26" i="3"/>
  <c r="E26" i="3"/>
  <c r="F26" i="3"/>
  <c r="G26" i="3"/>
  <c r="H26" i="3"/>
  <c r="I26" i="3"/>
  <c r="J26" i="3"/>
  <c r="K26" i="3"/>
  <c r="L26" i="3"/>
  <c r="M26" i="3"/>
  <c r="N26" i="3"/>
  <c r="C27" i="3"/>
  <c r="D27" i="3"/>
  <c r="E27" i="3"/>
  <c r="F27" i="3"/>
  <c r="G27" i="3"/>
  <c r="H27" i="3"/>
  <c r="I27" i="3"/>
  <c r="J27" i="3"/>
  <c r="K27" i="3"/>
  <c r="L27" i="3"/>
  <c r="M27" i="3"/>
  <c r="N27" i="3"/>
  <c r="C20" i="3"/>
  <c r="D20" i="3"/>
  <c r="E20" i="3"/>
  <c r="F20" i="3"/>
  <c r="G20" i="3"/>
  <c r="H20" i="3"/>
  <c r="I20" i="3"/>
  <c r="J20" i="3"/>
  <c r="K20" i="3"/>
  <c r="L20" i="3"/>
  <c r="M20" i="3"/>
  <c r="N20" i="3"/>
  <c r="C21" i="3"/>
  <c r="D21" i="3"/>
  <c r="E21" i="3"/>
  <c r="F21" i="3"/>
  <c r="G21" i="3"/>
  <c r="H21" i="3"/>
  <c r="I21" i="3"/>
  <c r="J21" i="3"/>
  <c r="K21" i="3"/>
  <c r="L21" i="3"/>
  <c r="M21" i="3"/>
  <c r="N21" i="3"/>
  <c r="C13" i="3"/>
  <c r="D13" i="3"/>
  <c r="E13" i="3"/>
  <c r="F13" i="3"/>
  <c r="G13" i="3"/>
  <c r="H13" i="3"/>
  <c r="I13" i="3"/>
  <c r="J13" i="3"/>
  <c r="K13" i="3"/>
  <c r="L13" i="3"/>
  <c r="M13" i="3"/>
  <c r="N13" i="3"/>
  <c r="C14" i="3"/>
  <c r="D14" i="3"/>
  <c r="E14" i="3"/>
  <c r="F14" i="3"/>
  <c r="G14" i="3"/>
  <c r="H14" i="3"/>
  <c r="I14" i="3"/>
  <c r="J14" i="3"/>
  <c r="K14" i="3"/>
  <c r="L14" i="3"/>
  <c r="M14" i="3"/>
  <c r="N14" i="3"/>
  <c r="C15" i="3"/>
  <c r="D15" i="3"/>
  <c r="E15" i="3"/>
  <c r="F15" i="3"/>
  <c r="G15" i="3"/>
  <c r="H15" i="3"/>
  <c r="I15" i="3"/>
  <c r="J15" i="3"/>
  <c r="K15" i="3"/>
  <c r="L15" i="3"/>
  <c r="M15" i="3"/>
  <c r="N15" i="3"/>
  <c r="C16" i="3"/>
  <c r="D16" i="3"/>
  <c r="E16" i="3"/>
  <c r="F16" i="3"/>
  <c r="G16" i="3"/>
  <c r="H16" i="3"/>
  <c r="I16" i="3"/>
  <c r="J16" i="3"/>
  <c r="K16" i="3"/>
  <c r="L16" i="3"/>
  <c r="M16" i="3"/>
  <c r="N16" i="3"/>
  <c r="C17" i="3"/>
  <c r="D17" i="3"/>
  <c r="E17" i="3"/>
  <c r="F17" i="3"/>
  <c r="G17" i="3"/>
  <c r="H17" i="3"/>
  <c r="I17" i="3"/>
  <c r="J17" i="3"/>
  <c r="K17" i="3"/>
  <c r="L17" i="3"/>
  <c r="M17" i="3"/>
  <c r="N17" i="3"/>
  <c r="C18" i="3"/>
  <c r="D18" i="3"/>
  <c r="E18" i="3"/>
  <c r="F18" i="3"/>
  <c r="G18" i="3"/>
  <c r="H18" i="3"/>
  <c r="I18" i="3"/>
  <c r="J18" i="3"/>
  <c r="K18" i="3"/>
  <c r="L18" i="3"/>
  <c r="M18" i="3"/>
  <c r="N18" i="3"/>
  <c r="C4" i="3"/>
  <c r="D4" i="3"/>
  <c r="E4" i="3"/>
  <c r="F4" i="3"/>
  <c r="G4" i="3"/>
  <c r="H4" i="3"/>
  <c r="I4" i="3"/>
  <c r="J4" i="3"/>
  <c r="K4" i="3"/>
  <c r="L4" i="3"/>
  <c r="M4" i="3"/>
  <c r="N4" i="3"/>
  <c r="C5" i="3"/>
  <c r="D5" i="3"/>
  <c r="E5" i="3"/>
  <c r="F5" i="3"/>
  <c r="G5" i="3"/>
  <c r="H5" i="3"/>
  <c r="I5" i="3"/>
  <c r="J5" i="3"/>
  <c r="K5" i="3"/>
  <c r="L5" i="3"/>
  <c r="M5" i="3"/>
  <c r="N5" i="3"/>
  <c r="C6" i="3"/>
  <c r="D6" i="3"/>
  <c r="E6" i="3"/>
  <c r="F6" i="3"/>
  <c r="G6" i="3"/>
  <c r="H6" i="3"/>
  <c r="I6" i="3"/>
  <c r="J6" i="3"/>
  <c r="K6" i="3"/>
  <c r="L6" i="3"/>
  <c r="M6" i="3"/>
  <c r="N6" i="3"/>
  <c r="C7" i="3"/>
  <c r="D7" i="3"/>
  <c r="E7" i="3"/>
  <c r="F7" i="3"/>
  <c r="G7" i="3"/>
  <c r="H7" i="3"/>
  <c r="I7" i="3"/>
  <c r="J7" i="3"/>
  <c r="K7" i="3"/>
  <c r="L7" i="3"/>
  <c r="M7" i="3"/>
  <c r="N7" i="3"/>
  <c r="C8" i="3"/>
  <c r="D8" i="3"/>
  <c r="E8" i="3"/>
  <c r="F8" i="3"/>
  <c r="G8" i="3"/>
  <c r="H8" i="3"/>
  <c r="I8" i="3"/>
  <c r="J8" i="3"/>
  <c r="K8" i="3"/>
  <c r="L8" i="3"/>
  <c r="M8" i="3"/>
  <c r="N8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1" i="3"/>
  <c r="B10" i="3"/>
  <c r="B9" i="3"/>
  <c r="B18" i="3"/>
  <c r="B17" i="3"/>
  <c r="B16" i="3"/>
  <c r="B15" i="3"/>
  <c r="B14" i="3"/>
  <c r="B13" i="3"/>
  <c r="B12" i="3"/>
  <c r="B8" i="3"/>
  <c r="B7" i="3"/>
  <c r="B6" i="3"/>
  <c r="B5" i="3"/>
  <c r="B4" i="3"/>
  <c r="B3" i="3"/>
  <c r="D3" i="3"/>
  <c r="C3" i="3"/>
  <c r="E3" i="3"/>
  <c r="F3" i="3"/>
  <c r="G3" i="3"/>
  <c r="H3" i="3"/>
  <c r="I3" i="3"/>
  <c r="J3" i="3"/>
  <c r="K3" i="3"/>
  <c r="L3" i="3"/>
  <c r="M3" i="3"/>
  <c r="N3" i="3"/>
  <c r="N19" i="3"/>
  <c r="M19" i="3"/>
  <c r="L19" i="3"/>
  <c r="K19" i="3"/>
  <c r="J19" i="3"/>
  <c r="I19" i="3"/>
  <c r="H19" i="3"/>
  <c r="G19" i="3"/>
  <c r="F19" i="3"/>
  <c r="E19" i="3"/>
  <c r="D19" i="3"/>
  <c r="C19" i="3"/>
  <c r="M11" i="3"/>
  <c r="L11" i="3"/>
  <c r="K11" i="3"/>
  <c r="J11" i="3"/>
  <c r="I11" i="3"/>
  <c r="H11" i="3"/>
  <c r="G11" i="3"/>
  <c r="F11" i="3"/>
  <c r="E11" i="3"/>
  <c r="D11" i="3"/>
  <c r="C11" i="3"/>
  <c r="M10" i="3"/>
  <c r="L10" i="3"/>
  <c r="K10" i="3"/>
  <c r="J10" i="3"/>
  <c r="I10" i="3"/>
  <c r="H10" i="3"/>
  <c r="G10" i="3"/>
  <c r="F10" i="3"/>
  <c r="E10" i="3"/>
  <c r="D10" i="3"/>
  <c r="C10" i="3"/>
  <c r="M9" i="3"/>
  <c r="L9" i="3"/>
  <c r="K9" i="3"/>
  <c r="J9" i="3"/>
  <c r="I9" i="3"/>
  <c r="H9" i="3"/>
  <c r="G9" i="3"/>
  <c r="F9" i="3"/>
  <c r="E9" i="3"/>
  <c r="D9" i="3"/>
  <c r="C9" i="3"/>
  <c r="N12" i="3"/>
  <c r="M12" i="3"/>
  <c r="L12" i="3"/>
  <c r="K12" i="3"/>
  <c r="J12" i="3"/>
  <c r="I12" i="3"/>
  <c r="H12" i="3"/>
  <c r="G12" i="3"/>
  <c r="F12" i="3"/>
  <c r="E12" i="3"/>
  <c r="D12" i="3"/>
  <c r="C12" i="3"/>
  <c r="D34" i="3"/>
  <c r="E34" i="3"/>
  <c r="F34" i="3"/>
  <c r="G34" i="3"/>
  <c r="H34" i="3"/>
  <c r="I34" i="3"/>
  <c r="J34" i="3"/>
  <c r="K34" i="3"/>
  <c r="L34" i="3"/>
  <c r="M34" i="3"/>
  <c r="N34" i="3"/>
  <c r="C34" i="3"/>
  <c r="D33" i="3"/>
  <c r="E33" i="3"/>
  <c r="F33" i="3"/>
  <c r="G33" i="3"/>
  <c r="H33" i="3"/>
  <c r="I33" i="3"/>
  <c r="J33" i="3"/>
  <c r="K33" i="3"/>
  <c r="L33" i="3"/>
  <c r="M33" i="3"/>
  <c r="N33" i="3"/>
  <c r="D32" i="3"/>
  <c r="E32" i="3"/>
  <c r="F32" i="3"/>
  <c r="G32" i="3"/>
  <c r="H32" i="3"/>
  <c r="I32" i="3"/>
  <c r="J32" i="3"/>
  <c r="K32" i="3"/>
  <c r="L32" i="3"/>
  <c r="M32" i="3"/>
  <c r="N32" i="3"/>
  <c r="D31" i="3"/>
  <c r="E31" i="3"/>
  <c r="F31" i="3"/>
  <c r="G31" i="3"/>
  <c r="H31" i="3"/>
  <c r="I31" i="3"/>
  <c r="J31" i="3"/>
  <c r="K31" i="3"/>
  <c r="L31" i="3"/>
  <c r="M31" i="3"/>
  <c r="N31" i="3"/>
  <c r="D30" i="3"/>
  <c r="E30" i="3"/>
  <c r="F30" i="3"/>
  <c r="G30" i="3"/>
  <c r="H30" i="3"/>
  <c r="I30" i="3"/>
  <c r="J30" i="3"/>
  <c r="K30" i="3"/>
  <c r="L30" i="3"/>
  <c r="M30" i="3"/>
  <c r="N30" i="3"/>
  <c r="C30" i="3"/>
  <c r="D29" i="3"/>
  <c r="E29" i="3"/>
  <c r="F29" i="3"/>
  <c r="G29" i="3"/>
  <c r="H29" i="3"/>
  <c r="I29" i="3"/>
  <c r="J29" i="3"/>
  <c r="K29" i="3"/>
  <c r="L29" i="3"/>
  <c r="M29" i="3"/>
  <c r="N29" i="3"/>
  <c r="D28" i="3"/>
  <c r="E28" i="3"/>
  <c r="F28" i="3"/>
  <c r="G28" i="3"/>
  <c r="H28" i="3"/>
  <c r="I28" i="3"/>
  <c r="J28" i="3"/>
  <c r="K28" i="3"/>
  <c r="L28" i="3"/>
  <c r="M28" i="3"/>
  <c r="N28" i="3"/>
  <c r="C28" i="3"/>
  <c r="D25" i="3"/>
  <c r="E25" i="3"/>
  <c r="F25" i="3"/>
  <c r="G25" i="3"/>
  <c r="H25" i="3"/>
  <c r="I25" i="3"/>
  <c r="J25" i="3"/>
  <c r="K25" i="3"/>
  <c r="L25" i="3"/>
  <c r="M25" i="3"/>
  <c r="N25" i="3"/>
  <c r="C25" i="3"/>
  <c r="D24" i="3"/>
  <c r="E24" i="3"/>
  <c r="F24" i="3"/>
  <c r="G24" i="3"/>
  <c r="H24" i="3"/>
  <c r="I24" i="3"/>
  <c r="J24" i="3"/>
  <c r="K24" i="3"/>
  <c r="L24" i="3"/>
  <c r="M24" i="3"/>
  <c r="N24" i="3"/>
  <c r="C24" i="3"/>
  <c r="D23" i="3"/>
  <c r="E23" i="3"/>
  <c r="F23" i="3"/>
  <c r="G23" i="3"/>
  <c r="H23" i="3"/>
  <c r="I23" i="3"/>
  <c r="J23" i="3"/>
  <c r="K23" i="3"/>
  <c r="L23" i="3"/>
  <c r="M23" i="3"/>
  <c r="N23" i="3"/>
  <c r="C23" i="3"/>
  <c r="D22" i="3"/>
  <c r="E22" i="3"/>
  <c r="F22" i="3"/>
  <c r="G22" i="3"/>
  <c r="H22" i="3"/>
  <c r="I22" i="3"/>
  <c r="J22" i="3"/>
  <c r="K22" i="3"/>
  <c r="L22" i="3"/>
  <c r="M22" i="3"/>
  <c r="N22" i="3"/>
  <c r="C22" i="3"/>
  <c r="C29" i="3"/>
  <c r="C31" i="3"/>
  <c r="C32" i="3"/>
  <c r="C33" i="3"/>
  <c r="L12" i="1"/>
  <c r="L11" i="1"/>
  <c r="K5" i="1"/>
  <c r="L26" i="1"/>
  <c r="B25" i="1"/>
  <c r="B24" i="1"/>
  <c r="M23" i="1"/>
  <c r="K23" i="1"/>
  <c r="B23" i="1"/>
  <c r="M22" i="1"/>
  <c r="K22" i="1"/>
  <c r="C22" i="1"/>
  <c r="L21" i="1"/>
  <c r="B21" i="1"/>
  <c r="E20" i="1"/>
  <c r="I19" i="1"/>
  <c r="C19" i="1"/>
  <c r="M18" i="1"/>
  <c r="C18" i="1"/>
  <c r="E17" i="1"/>
  <c r="C17" i="1"/>
  <c r="C15" i="1"/>
  <c r="I14" i="1"/>
  <c r="C14" i="1"/>
  <c r="K13" i="1"/>
  <c r="C13" i="1"/>
  <c r="C12" i="1"/>
  <c r="C11" i="1"/>
  <c r="C10" i="1"/>
  <c r="D9" i="1"/>
  <c r="I8" i="1"/>
  <c r="C8" i="1"/>
  <c r="L7" i="1"/>
  <c r="C7" i="1"/>
  <c r="C6" i="1"/>
  <c r="D5" i="1"/>
  <c r="C4" i="1"/>
  <c r="D3" i="1"/>
</calcChain>
</file>

<file path=xl/sharedStrings.xml><?xml version="1.0" encoding="utf-8"?>
<sst xmlns="http://schemas.openxmlformats.org/spreadsheetml/2006/main" count="127" uniqueCount="75">
  <si>
    <t>Gram positive cocci</t>
  </si>
  <si>
    <t>MRSA</t>
  </si>
  <si>
    <t>MSSA</t>
  </si>
  <si>
    <t>Gram negative bacili</t>
  </si>
  <si>
    <t>Pseudomonas</t>
  </si>
  <si>
    <t>ESCAPPM</t>
  </si>
  <si>
    <t>Anaerobes</t>
  </si>
  <si>
    <t>Ceftriaxone</t>
  </si>
  <si>
    <t>N. gonorrhoeae</t>
  </si>
  <si>
    <t>Cefepime</t>
  </si>
  <si>
    <t>Ceftazidime</t>
  </si>
  <si>
    <t>Ertapenem</t>
  </si>
  <si>
    <t>Monobactams</t>
  </si>
  <si>
    <t>Levofloxacin</t>
  </si>
  <si>
    <t>Moxifloxacin</t>
  </si>
  <si>
    <t>Atypicals</t>
  </si>
  <si>
    <t>Tetracyclines</t>
  </si>
  <si>
    <t>Macrolides</t>
  </si>
  <si>
    <t>TMP/SMX</t>
  </si>
  <si>
    <t>Lincosamide</t>
  </si>
  <si>
    <t>Gram-negative cocci</t>
  </si>
  <si>
    <t>Penicillin</t>
  </si>
  <si>
    <t>P. mirabilis</t>
  </si>
  <si>
    <t>E. coli</t>
  </si>
  <si>
    <t>Nitroimidazoles</t>
  </si>
  <si>
    <t>Metronidazole</t>
  </si>
  <si>
    <t>Ciprofloxacin</t>
  </si>
  <si>
    <t>Vancomycin</t>
  </si>
  <si>
    <t>Anti-staphylococcal penicillins</t>
  </si>
  <si>
    <t>Aminopenicillins</t>
  </si>
  <si>
    <t>1st-gen cephalosporin</t>
  </si>
  <si>
    <t>2nd-gen cephalosporin</t>
  </si>
  <si>
    <t>3rd-gen cephalosporin</t>
  </si>
  <si>
    <t>4th-gen cephalosporin</t>
  </si>
  <si>
    <t>Aminopenicillins with beta-lactamase inhibitors</t>
  </si>
  <si>
    <t>Aminoglycosides</t>
  </si>
  <si>
    <t>Glycopeptides</t>
  </si>
  <si>
    <t>Antimetabolite</t>
  </si>
  <si>
    <t>Quinolones</t>
  </si>
  <si>
    <t>Azithromycin</t>
  </si>
  <si>
    <t>Klebsiella</t>
  </si>
  <si>
    <t>Streptococci</t>
  </si>
  <si>
    <t>Carbapenems</t>
  </si>
  <si>
    <t>Aztreonam</t>
  </si>
  <si>
    <t>N. meningitidis</t>
  </si>
  <si>
    <t>Doxycycline</t>
  </si>
  <si>
    <t>e.g. Mycoplasma</t>
  </si>
  <si>
    <t>See github.com/aetherist/antibiogram for details. For educational purposes only. Consult your local antibiogram for clinical use. 
 TMP/SMX = Trimethoprim-sulfamethoxazole, MRSA = Methicillin-resistant Staphylococcus aureus, MSSA = Methicillin-sensitive Staphylococcus aureus, ESCAPPM = Enterobacter spp., Serratia spp., Citrobacter freundii, Aeromonas spp., Proteus spp., Providencia spp. and Morganella morganii.</t>
  </si>
  <si>
    <t>Benzylpenicillin</t>
  </si>
  <si>
    <t>Example Brand</t>
  </si>
  <si>
    <t>Augmentin</t>
  </si>
  <si>
    <t>Unasyn</t>
  </si>
  <si>
    <t>Tazocin</t>
  </si>
  <si>
    <t>Amoxicillin-Clavulanic Acid</t>
  </si>
  <si>
    <t>Ampicillin/Sulbactam</t>
  </si>
  <si>
    <t>Piperacillin-Tazobactam</t>
  </si>
  <si>
    <t>Clindamycin</t>
  </si>
  <si>
    <t>Septrin</t>
  </si>
  <si>
    <t>Drug Class</t>
  </si>
  <si>
    <t>Drug Name</t>
  </si>
  <si>
    <t>Trimethoprim/Sulfamethoxazole</t>
  </si>
  <si>
    <t>Gentamicin</t>
  </si>
  <si>
    <t>Naficillin</t>
  </si>
  <si>
    <t>Oxacillin</t>
  </si>
  <si>
    <t>Flucloxacillin</t>
  </si>
  <si>
    <t>Ampicillin</t>
  </si>
  <si>
    <t>Amoxicillin</t>
  </si>
  <si>
    <t>Imipenem</t>
  </si>
  <si>
    <t>Meropenem</t>
  </si>
  <si>
    <t>Tobramycin</t>
  </si>
  <si>
    <t>Amikacin</t>
  </si>
  <si>
    <t>Cephotetan</t>
  </si>
  <si>
    <t>Cefoxitin</t>
  </si>
  <si>
    <t>Cefalexin</t>
  </si>
  <si>
    <t>Cefazolin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</si>
</sst>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sz val="12"/>
      <color theme="1"/>
      <name val="Helvetica"/>
      <family val="2"/>
    </font>
    <font>
      <b/>
      <sz val="12"/>
      <color theme="0"/>
      <name val="Helvetica"/>
      <family val="2"/>
    </font>
    <font>
      <i/>
      <sz val="12"/>
      <color theme="2" tint="-0.499984740745262"/>
      <name val="Helvetica"/>
      <family val="2"/>
    </font>
    <font>
      <sz val="12"/>
      <color theme="1"/>
      <name val="Arial"/>
      <family val="2"/>
    </font>
    <font>
      <sz val="10"/>
      <color theme="1"/>
      <name val="Helvetica"/>
      <family val="2"/>
    </font>
    <font>
      <sz val="10"/>
      <color rgb="FF000000"/>
      <name val="Helvetica"/>
      <family val="2"/>
    </font>
    <font>
      <b/>
      <sz val="12"/>
      <color theme="1"/>
      <name val="Helvetica"/>
    </font>
    <font>
      <i/>
      <sz val="11"/>
      <color theme="0"/>
      <name val="Helvetica"/>
      <family val="2"/>
    </font>
    <font>
      <i/>
      <sz val="11"/>
      <color theme="2" tint="-0.499984740745262"/>
      <name val="Helvetica"/>
      <family val="2"/>
    </font>
  </fonts>
  <fills count="2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0569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F93"/>
        <bgColor indexed="64"/>
      </patternFill>
    </fill>
    <fill>
      <patternFill patternType="solid">
        <fgColor rgb="FFBFFEF9"/>
        <bgColor indexed="64"/>
      </patternFill>
    </fill>
    <fill>
      <patternFill patternType="solid">
        <fgColor rgb="FFFFC3D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9C87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0">
    <xf numFmtId="0" fontId="0" fillId="0" borderId="0" xfId="0"/>
    <xf numFmtId="0" fontId="4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 applyAlignment="1">
      <alignment horizontal="left" wrapText="1"/>
    </xf>
    <xf numFmtId="0" fontId="6" fillId="5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9" fillId="15" borderId="12" xfId="0" applyFont="1" applyFill="1" applyBorder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3" borderId="2" xfId="0" applyFont="1" applyFill="1" applyBorder="1" applyAlignment="1">
      <alignment horizontal="center"/>
    </xf>
    <xf numFmtId="0" fontId="10" fillId="0" borderId="8" xfId="0" applyFont="1" applyBorder="1"/>
    <xf numFmtId="0" fontId="10" fillId="11" borderId="1" xfId="0" applyFont="1" applyFill="1" applyBorder="1" applyAlignment="1">
      <alignment horizontal="center"/>
    </xf>
    <xf numFmtId="0" fontId="10" fillId="11" borderId="12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0" fillId="17" borderId="1" xfId="0" applyFont="1" applyFill="1" applyBorder="1" applyAlignment="1">
      <alignment horizontal="center"/>
    </xf>
    <xf numFmtId="0" fontId="9" fillId="0" borderId="0" xfId="0" applyFont="1"/>
    <xf numFmtId="0" fontId="9" fillId="18" borderId="1" xfId="0" applyFont="1" applyFill="1" applyBorder="1" applyAlignment="1">
      <alignment horizontal="center"/>
    </xf>
    <xf numFmtId="0" fontId="11" fillId="0" borderId="0" xfId="0" applyFont="1" applyAlignment="1">
      <alignment horizontal="left" wrapText="1"/>
    </xf>
    <xf numFmtId="0" fontId="12" fillId="2" borderId="8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center"/>
    </xf>
    <xf numFmtId="0" fontId="12" fillId="6" borderId="10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6" fillId="5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5" fillId="8" borderId="13" xfId="0" applyFont="1" applyFill="1" applyBorder="1" applyAlignment="1">
      <alignment vertical="center" wrapText="1"/>
    </xf>
    <xf numFmtId="0" fontId="5" fillId="9" borderId="13" xfId="0" applyFont="1" applyFill="1" applyBorder="1" applyAlignment="1">
      <alignment vertical="center" wrapText="1"/>
    </xf>
    <xf numFmtId="0" fontId="5" fillId="19" borderId="13" xfId="0" applyFont="1" applyFill="1" applyBorder="1" applyAlignment="1">
      <alignment vertical="center" wrapText="1"/>
    </xf>
    <xf numFmtId="0" fontId="5" fillId="10" borderId="13" xfId="0" applyFont="1" applyFill="1" applyBorder="1" applyAlignment="1">
      <alignment vertical="center" wrapText="1"/>
    </xf>
    <xf numFmtId="0" fontId="5" fillId="12" borderId="13" xfId="0" applyFont="1" applyFill="1" applyBorder="1" applyAlignment="1">
      <alignment vertical="center" wrapText="1"/>
    </xf>
    <xf numFmtId="0" fontId="5" fillId="13" borderId="13" xfId="0" applyFont="1" applyFill="1" applyBorder="1" applyAlignment="1">
      <alignment vertical="center" wrapText="1"/>
    </xf>
    <xf numFmtId="0" fontId="5" fillId="11" borderId="13" xfId="0" applyFont="1" applyFill="1" applyBorder="1" applyAlignment="1">
      <alignment vertical="center" wrapText="1"/>
    </xf>
    <xf numFmtId="0" fontId="5" fillId="14" borderId="13" xfId="0" applyFont="1" applyFill="1" applyBorder="1" applyAlignment="1">
      <alignment vertical="center" wrapText="1"/>
    </xf>
    <xf numFmtId="0" fontId="5" fillId="16" borderId="13" xfId="0" applyFont="1" applyFill="1" applyBorder="1" applyAlignment="1">
      <alignment vertical="center" wrapText="1"/>
    </xf>
    <xf numFmtId="0" fontId="5" fillId="17" borderId="13" xfId="0" applyFont="1" applyFill="1" applyBorder="1" applyAlignment="1">
      <alignment vertical="center" wrapText="1"/>
    </xf>
    <xf numFmtId="0" fontId="5" fillId="18" borderId="13" xfId="0" applyFont="1" applyFill="1" applyBorder="1" applyAlignment="1">
      <alignment vertical="center" wrapText="1"/>
    </xf>
    <xf numFmtId="0" fontId="5" fillId="15" borderId="13" xfId="0" applyFont="1" applyFill="1" applyBorder="1" applyAlignment="1">
      <alignment vertical="center"/>
    </xf>
    <xf numFmtId="0" fontId="9" fillId="15" borderId="13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 vertical="center"/>
    </xf>
    <xf numFmtId="0" fontId="9" fillId="19" borderId="13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10" fillId="13" borderId="13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center" vertical="center"/>
    </xf>
    <xf numFmtId="0" fontId="10" fillId="16" borderId="13" xfId="0" applyFont="1" applyFill="1" applyBorder="1" applyAlignment="1">
      <alignment horizontal="center" vertical="center"/>
    </xf>
    <xf numFmtId="0" fontId="10" fillId="17" borderId="13" xfId="0" applyFont="1" applyFill="1" applyBorder="1" applyAlignment="1">
      <alignment horizontal="center" vertical="center"/>
    </xf>
    <xf numFmtId="0" fontId="9" fillId="18" borderId="13" xfId="0" applyFont="1" applyFill="1" applyBorder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6" fillId="6" borderId="7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9" fillId="15" borderId="2" xfId="0" applyFont="1" applyFill="1" applyBorder="1" applyAlignment="1">
      <alignment horizontal="center"/>
    </xf>
    <xf numFmtId="0" fontId="9" fillId="15" borderId="4" xfId="0" applyFont="1" applyFill="1" applyBorder="1" applyAlignment="1">
      <alignment horizontal="center"/>
    </xf>
    <xf numFmtId="0" fontId="9" fillId="15" borderId="3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0" fillId="10" borderId="2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/>
    </xf>
    <xf numFmtId="0" fontId="10" fillId="10" borderId="4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8" borderId="7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0" fillId="13" borderId="2" xfId="0" applyFont="1" applyFill="1" applyBorder="1" applyAlignment="1">
      <alignment horizontal="center"/>
    </xf>
    <xf numFmtId="0" fontId="10" fillId="13" borderId="3" xfId="0" applyFont="1" applyFill="1" applyBorder="1" applyAlignment="1">
      <alignment horizontal="center"/>
    </xf>
    <xf numFmtId="0" fontId="10" fillId="13" borderId="6" xfId="0" applyFont="1" applyFill="1" applyBorder="1" applyAlignment="1">
      <alignment horizontal="center"/>
    </xf>
    <xf numFmtId="0" fontId="10" fillId="16" borderId="7" xfId="0" applyFont="1" applyFill="1" applyBorder="1" applyAlignment="1">
      <alignment horizontal="center"/>
    </xf>
    <xf numFmtId="0" fontId="10" fillId="16" borderId="5" xfId="0" applyFont="1" applyFill="1" applyBorder="1" applyAlignment="1">
      <alignment horizontal="center"/>
    </xf>
    <xf numFmtId="0" fontId="10" fillId="16" borderId="6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19" borderId="2" xfId="0" applyFont="1" applyFill="1" applyBorder="1" applyAlignment="1">
      <alignment horizontal="center"/>
    </xf>
    <xf numFmtId="0" fontId="9" fillId="19" borderId="3" xfId="0" applyFont="1" applyFill="1" applyBorder="1" applyAlignment="1">
      <alignment horizontal="center"/>
    </xf>
    <xf numFmtId="0" fontId="9" fillId="19" borderId="4" xfId="0" applyFont="1" applyFill="1" applyBorder="1" applyAlignment="1">
      <alignment horizontal="center"/>
    </xf>
    <xf numFmtId="0" fontId="10" fillId="17" borderId="2" xfId="0" applyFont="1" applyFill="1" applyBorder="1" applyAlignment="1">
      <alignment horizontal="center"/>
    </xf>
    <xf numFmtId="0" fontId="10" fillId="17" borderId="3" xfId="0" applyFont="1" applyFill="1" applyBorder="1" applyAlignment="1">
      <alignment horizontal="center"/>
    </xf>
    <xf numFmtId="0" fontId="10" fillId="17" borderId="4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10" fillId="11" borderId="7" xfId="0" applyFont="1" applyFill="1" applyBorder="1" applyAlignment="1">
      <alignment horizontal="center"/>
    </xf>
    <xf numFmtId="0" fontId="10" fillId="11" borderId="6" xfId="0" applyFont="1" applyFill="1" applyBorder="1" applyAlignment="1">
      <alignment horizontal="center"/>
    </xf>
    <xf numFmtId="0" fontId="10" fillId="12" borderId="8" xfId="0" applyFont="1" applyFill="1" applyBorder="1" applyAlignment="1">
      <alignment horizontal="center"/>
    </xf>
    <xf numFmtId="0" fontId="10" fillId="12" borderId="9" xfId="0" applyFont="1" applyFill="1" applyBorder="1" applyAlignment="1">
      <alignment horizontal="center"/>
    </xf>
    <xf numFmtId="0" fontId="10" fillId="12" borderId="3" xfId="0" applyFont="1" applyFill="1" applyBorder="1" applyAlignment="1">
      <alignment horizontal="center"/>
    </xf>
    <xf numFmtId="0" fontId="10" fillId="12" borderId="10" xfId="0" applyFont="1" applyFill="1" applyBorder="1" applyAlignment="1">
      <alignment horizontal="center"/>
    </xf>
    <xf numFmtId="0" fontId="10" fillId="14" borderId="2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10" fillId="14" borderId="4" xfId="0" applyFont="1" applyFill="1" applyBorder="1" applyAlignment="1">
      <alignment horizontal="center"/>
    </xf>
    <xf numFmtId="0" fontId="11" fillId="0" borderId="14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3" fillId="0" borderId="13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 vertical="center"/>
    </xf>
    <xf numFmtId="0" fontId="8" fillId="0" borderId="0" xfId="0" applyNumberFormat="1" applyFont="1" applyAlignment="1">
      <alignment horizontal="left" vertical="top" wrapText="1"/>
    </xf>
    <xf numFmtId="0" fontId="11" fillId="0" borderId="14" xfId="0" applyFont="1" applyBorder="1" applyAlignment="1">
      <alignment vertical="top" wrapText="1"/>
    </xf>
    <xf numFmtId="0" fontId="11" fillId="0" borderId="15" xfId="0" applyFont="1" applyBorder="1" applyAlignment="1">
      <alignment vertical="top" wrapText="1"/>
    </xf>
    <xf numFmtId="0" fontId="5" fillId="15" borderId="13" xfId="0" applyFont="1" applyFill="1" applyBorder="1" applyAlignment="1">
      <alignment vertical="center" wrapText="1"/>
    </xf>
    <xf numFmtId="0" fontId="5" fillId="15" borderId="14" xfId="0" applyFont="1" applyFill="1" applyBorder="1" applyAlignment="1">
      <alignment vertical="center" wrapText="1"/>
    </xf>
    <xf numFmtId="0" fontId="5" fillId="15" borderId="16" xfId="0" applyFont="1" applyFill="1" applyBorder="1" applyAlignment="1">
      <alignment vertical="center" wrapText="1"/>
    </xf>
    <xf numFmtId="0" fontId="5" fillId="15" borderId="15" xfId="0" applyFont="1" applyFill="1" applyBorder="1" applyAlignment="1">
      <alignment vertical="center" wrapText="1"/>
    </xf>
    <xf numFmtId="0" fontId="5" fillId="8" borderId="13" xfId="0" applyFont="1" applyFill="1" applyBorder="1" applyAlignment="1">
      <alignment vertical="center" wrapText="1"/>
    </xf>
    <xf numFmtId="0" fontId="5" fillId="9" borderId="13" xfId="0" applyFont="1" applyFill="1" applyBorder="1" applyAlignment="1">
      <alignment vertical="center" wrapText="1"/>
    </xf>
    <xf numFmtId="0" fontId="5" fillId="10" borderId="13" xfId="0" applyFont="1" applyFill="1" applyBorder="1" applyAlignment="1">
      <alignment vertical="center" wrapText="1"/>
    </xf>
    <xf numFmtId="0" fontId="5" fillId="12" borderId="14" xfId="0" applyFont="1" applyFill="1" applyBorder="1" applyAlignment="1">
      <alignment vertical="center" wrapText="1"/>
    </xf>
    <xf numFmtId="0" fontId="5" fillId="12" borderId="16" xfId="0" applyFont="1" applyFill="1" applyBorder="1" applyAlignment="1">
      <alignment vertical="center" wrapText="1"/>
    </xf>
    <xf numFmtId="0" fontId="5" fillId="12" borderId="15" xfId="0" applyFont="1" applyFill="1" applyBorder="1" applyAlignment="1">
      <alignment vertical="center" wrapText="1"/>
    </xf>
    <xf numFmtId="0" fontId="5" fillId="20" borderId="14" xfId="0" applyFont="1" applyFill="1" applyBorder="1" applyAlignment="1">
      <alignment vertical="center" wrapText="1"/>
    </xf>
    <xf numFmtId="0" fontId="5" fillId="20" borderId="13" xfId="0" applyFont="1" applyFill="1" applyBorder="1" applyAlignment="1">
      <alignment vertical="center" wrapText="1"/>
    </xf>
    <xf numFmtId="0" fontId="9" fillId="20" borderId="13" xfId="0" applyFont="1" applyFill="1" applyBorder="1" applyAlignment="1">
      <alignment horizontal="center" vertical="center"/>
    </xf>
    <xf numFmtId="0" fontId="5" fillId="20" borderId="15" xfId="0" applyFont="1" applyFill="1" applyBorder="1" applyAlignment="1">
      <alignment vertical="center" wrapText="1"/>
    </xf>
    <xf numFmtId="0" fontId="5" fillId="20" borderId="13" xfId="0" applyFon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18">
    <dxf>
      <font>
        <color theme="0"/>
      </font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</dxfs>
  <tableStyles count="0" defaultTableStyle="TableStyleMedium9" defaultPivotStyle="PivotStyleMedium7"/>
  <colors>
    <mruColors>
      <color rgb="FFFFCF93"/>
      <color rgb="FFE9C872"/>
      <color rgb="FFFFC3D0"/>
      <color rgb="FFBFFEF9"/>
      <color rgb="FFFFDBB2"/>
      <color rgb="FF905691"/>
      <color rgb="FFFF9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03E1BB-F418-4253-8616-E065F4FDC632}" name="drug_info" displayName="drug_info" ref="A1:O33" totalsRowShown="0" headerRowDxfId="17" dataDxfId="16">
  <autoFilter ref="A1:O33" xr:uid="{A003E1BB-F418-4253-8616-E065F4FDC632}"/>
  <tableColumns count="15">
    <tableColumn id="3" xr3:uid="{42E0601C-2822-4BA1-84B0-34013D392289}" name="Drug Class" dataDxfId="1">
      <calculatedColumnFormula>IF(Antibiogram!A3=0,A1,Antibiogram!A3)</calculatedColumnFormula>
    </tableColumn>
    <tableColumn id="1" xr3:uid="{A2613E87-CAB7-4CC0-B9B9-53C34B8BCE6C}" name="Drug Name" dataDxfId="15"/>
    <tableColumn id="2" xr3:uid="{B4BE1605-B374-4455-846C-4E6604A68083}" name="Example Brand" dataDxfId="14"/>
    <tableColumn id="4" xr3:uid="{26BC0B44-2CDD-434A-BE07-8094FD178840}" name="MRSA" dataDxfId="13"/>
    <tableColumn id="5" xr3:uid="{30A05DE7-E027-4093-81F3-B65078F70278}" name="MSSA" dataDxfId="12"/>
    <tableColumn id="6" xr3:uid="{B7E03A89-8BD8-46A1-9CCD-C5FDC441C25E}" name="Streptococci" dataDxfId="11"/>
    <tableColumn id="7" xr3:uid="{4F353AC3-6533-474C-84CB-43F3F2C7D417}" name="E. coli" dataDxfId="10"/>
    <tableColumn id="8" xr3:uid="{F09E3FC5-B9E6-49B4-B130-38AD917A3F9B}" name="P. mirabilis" dataDxfId="9"/>
    <tableColumn id="9" xr3:uid="{4A2FA046-CD73-42E3-9500-FD60FA60DAA0}" name="Klebsiella" dataDxfId="8"/>
    <tableColumn id="10" xr3:uid="{3B345728-E21D-4469-94BD-DF694DC71D17}" name="Pseudomonas" dataDxfId="7"/>
    <tableColumn id="11" xr3:uid="{09606F38-97F9-4841-8BE1-86E5FD1AC722}" name="ESCAPPM" dataDxfId="6"/>
    <tableColumn id="12" xr3:uid="{E483C769-170B-4235-B986-875C365387E0}" name="N. gonorrhoeae" dataDxfId="5"/>
    <tableColumn id="13" xr3:uid="{15D4CCF5-A762-4AFB-BF96-6F78203174D8}" name="N. meningitidis" dataDxfId="4"/>
    <tableColumn id="14" xr3:uid="{B16ABED2-95DD-46CA-9890-2A863F981C12}" name="Anaerobes" dataDxfId="3"/>
    <tableColumn id="15" xr3:uid="{9A229B65-C366-4ADD-A51B-85D87DDF2801}" name="Atypicals" dataDxfId="2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896F-AAD3-451A-94EF-CDE00ADCB149}">
  <sheetPr>
    <tabColor theme="7" tint="0.59999389629810485"/>
  </sheetPr>
  <dimension ref="A1:O33"/>
  <sheetViews>
    <sheetView showGridLines="0" workbookViewId="0">
      <selection activeCell="B14" sqref="B14"/>
    </sheetView>
  </sheetViews>
  <sheetFormatPr defaultRowHeight="15.75" x14ac:dyDescent="0.25"/>
  <cols>
    <col min="1" max="1" width="24.5" style="34" bestFit="1" customWidth="1"/>
    <col min="2" max="2" width="31.875" style="33" bestFit="1" customWidth="1"/>
    <col min="3" max="3" width="17.875" style="33" bestFit="1" customWidth="1"/>
    <col min="4" max="4" width="9" style="33" bestFit="1" customWidth="1"/>
    <col min="5" max="5" width="8.875" style="33" bestFit="1" customWidth="1"/>
    <col min="6" max="6" width="15.375" style="33" bestFit="1" customWidth="1"/>
    <col min="7" max="7" width="8.875" style="33" bestFit="1" customWidth="1"/>
    <col min="8" max="8" width="13.5" style="33" bestFit="1" customWidth="1"/>
    <col min="9" max="9" width="12.375" style="33" bestFit="1" customWidth="1"/>
    <col min="10" max="10" width="17.125" style="33" bestFit="1" customWidth="1"/>
    <col min="11" max="11" width="13.125" style="33" bestFit="1" customWidth="1"/>
    <col min="12" max="12" width="18.125" style="33" bestFit="1" customWidth="1"/>
    <col min="13" max="13" width="17.375" style="33" bestFit="1" customWidth="1"/>
    <col min="14" max="14" width="13.5" style="33" bestFit="1" customWidth="1"/>
    <col min="15" max="15" width="11.875" style="33" bestFit="1" customWidth="1"/>
    <col min="16" max="16384" width="9" style="33"/>
  </cols>
  <sheetData>
    <row r="1" spans="1:15" x14ac:dyDescent="0.25">
      <c r="A1" s="31" t="s">
        <v>58</v>
      </c>
      <c r="B1" s="32" t="s">
        <v>59</v>
      </c>
      <c r="C1" s="32" t="s">
        <v>49</v>
      </c>
      <c r="D1" s="32" t="s">
        <v>1</v>
      </c>
      <c r="E1" s="32" t="s">
        <v>2</v>
      </c>
      <c r="F1" s="32" t="s">
        <v>41</v>
      </c>
      <c r="G1" s="32" t="s">
        <v>23</v>
      </c>
      <c r="H1" s="32" t="s">
        <v>22</v>
      </c>
      <c r="I1" s="32" t="s">
        <v>40</v>
      </c>
      <c r="J1" s="32" t="s">
        <v>4</v>
      </c>
      <c r="K1" s="32" t="s">
        <v>5</v>
      </c>
      <c r="L1" s="32" t="s">
        <v>8</v>
      </c>
      <c r="M1" s="32" t="s">
        <v>44</v>
      </c>
      <c r="N1" s="32" t="s">
        <v>6</v>
      </c>
      <c r="O1" s="32" t="s">
        <v>15</v>
      </c>
    </row>
    <row r="2" spans="1:15" x14ac:dyDescent="0.25">
      <c r="A2" s="31" t="str">
        <f>IF(Antibiogram!A3=0,A1,Antibiogram!A3)</f>
        <v>Penicillin</v>
      </c>
      <c r="B2" s="32" t="s">
        <v>48</v>
      </c>
      <c r="C2" s="32"/>
      <c r="D2" s="32"/>
      <c r="E2" s="32"/>
      <c r="F2" s="32">
        <v>1</v>
      </c>
      <c r="G2" s="32"/>
      <c r="H2" s="32"/>
      <c r="I2" s="32"/>
      <c r="J2" s="32"/>
      <c r="K2" s="32"/>
      <c r="L2" s="32"/>
      <c r="M2" s="32"/>
      <c r="N2" s="32"/>
      <c r="O2" s="32"/>
    </row>
    <row r="3" spans="1:15" ht="30" x14ac:dyDescent="0.25">
      <c r="A3" s="132" t="str">
        <f>IF(Antibiogram!A4=0,A2,Antibiogram!A4)</f>
        <v>Anti-staphylococcal penicillins</v>
      </c>
      <c r="B3" s="32" t="s">
        <v>62</v>
      </c>
      <c r="C3" s="32"/>
      <c r="D3" s="32"/>
      <c r="E3" s="32">
        <v>1</v>
      </c>
      <c r="F3" s="32">
        <v>1</v>
      </c>
      <c r="G3" s="32"/>
      <c r="H3" s="32"/>
      <c r="I3" s="32"/>
      <c r="J3" s="32"/>
      <c r="K3" s="32"/>
      <c r="L3" s="32"/>
      <c r="M3" s="32"/>
      <c r="N3" s="32"/>
      <c r="O3" s="32"/>
    </row>
    <row r="4" spans="1:15" ht="30" x14ac:dyDescent="0.25">
      <c r="A4" s="132" t="str">
        <f>IF(Antibiogram!A5=0,A3,Antibiogram!A5)</f>
        <v>Anti-staphylococcal penicillins</v>
      </c>
      <c r="B4" s="32" t="s">
        <v>63</v>
      </c>
      <c r="C4" s="32"/>
      <c r="D4" s="32"/>
      <c r="E4" s="32">
        <v>1</v>
      </c>
      <c r="F4" s="32">
        <v>1</v>
      </c>
      <c r="G4" s="32"/>
      <c r="H4" s="32"/>
      <c r="I4" s="32"/>
      <c r="J4" s="32"/>
      <c r="K4" s="32"/>
      <c r="L4" s="32"/>
      <c r="M4" s="32"/>
      <c r="N4" s="32"/>
      <c r="O4" s="32"/>
    </row>
    <row r="5" spans="1:15" ht="30" x14ac:dyDescent="0.25">
      <c r="A5" s="31" t="str">
        <f>IF(Antibiogram!A6=0,A4,Antibiogram!A6)</f>
        <v>Anti-staphylococcal penicillins</v>
      </c>
      <c r="B5" s="32" t="s">
        <v>64</v>
      </c>
      <c r="C5" s="32"/>
      <c r="D5" s="32"/>
      <c r="E5" s="32">
        <v>1</v>
      </c>
      <c r="F5" s="32">
        <v>1</v>
      </c>
      <c r="G5" s="32"/>
      <c r="H5" s="32"/>
      <c r="I5" s="32"/>
      <c r="J5" s="32"/>
      <c r="K5" s="32"/>
      <c r="L5" s="32"/>
      <c r="M5" s="32"/>
      <c r="N5" s="32"/>
      <c r="O5" s="32"/>
    </row>
    <row r="6" spans="1:15" x14ac:dyDescent="0.25">
      <c r="A6" s="132" t="str">
        <f>IF(Antibiogram!A7=0,A5,Antibiogram!A7)</f>
        <v>Aminopenicillins</v>
      </c>
      <c r="B6" s="32" t="s">
        <v>65</v>
      </c>
      <c r="C6" s="32"/>
      <c r="D6" s="32"/>
      <c r="E6" s="32"/>
      <c r="F6" s="32">
        <v>1</v>
      </c>
      <c r="G6" s="32">
        <v>1</v>
      </c>
      <c r="H6" s="32">
        <v>1</v>
      </c>
      <c r="I6" s="32"/>
      <c r="J6" s="32"/>
      <c r="K6" s="32"/>
      <c r="L6" s="32"/>
      <c r="M6" s="32">
        <v>1</v>
      </c>
      <c r="N6" s="32"/>
      <c r="O6" s="32"/>
    </row>
    <row r="7" spans="1:15" x14ac:dyDescent="0.25">
      <c r="A7" s="31" t="str">
        <f>IF(Antibiogram!A8=0,A6,Antibiogram!A8)</f>
        <v>Aminopenicillins</v>
      </c>
      <c r="B7" s="32" t="s">
        <v>66</v>
      </c>
      <c r="C7" s="32"/>
      <c r="D7" s="32"/>
      <c r="E7" s="32"/>
      <c r="F7" s="32">
        <v>1</v>
      </c>
      <c r="G7" s="32">
        <v>1</v>
      </c>
      <c r="H7" s="32">
        <v>1</v>
      </c>
      <c r="I7" s="32"/>
      <c r="J7" s="32"/>
      <c r="K7" s="32"/>
      <c r="L7" s="32"/>
      <c r="M7" s="32">
        <v>1</v>
      </c>
      <c r="N7" s="32"/>
      <c r="O7" s="32"/>
    </row>
    <row r="8" spans="1:15" ht="30" x14ac:dyDescent="0.25">
      <c r="A8" s="31" t="str">
        <f>IF(Antibiogram!A12=0,A7,Antibiogram!A12)</f>
        <v>1st-gen cephalosporin</v>
      </c>
      <c r="B8" s="32" t="s">
        <v>53</v>
      </c>
      <c r="C8" s="32" t="s">
        <v>50</v>
      </c>
      <c r="D8" s="32"/>
      <c r="E8" s="32">
        <v>1</v>
      </c>
      <c r="F8" s="32">
        <v>1</v>
      </c>
      <c r="G8" s="32">
        <v>1</v>
      </c>
      <c r="H8" s="32">
        <v>1</v>
      </c>
      <c r="I8" s="32">
        <v>1</v>
      </c>
      <c r="J8" s="32"/>
      <c r="K8" s="32"/>
      <c r="L8" s="32"/>
      <c r="M8" s="32"/>
      <c r="N8" s="32">
        <v>1</v>
      </c>
      <c r="O8" s="32"/>
    </row>
    <row r="9" spans="1:15" ht="30" x14ac:dyDescent="0.25">
      <c r="A9" s="31" t="str">
        <f>IF(Antibiogram!A13=0,A8,Antibiogram!A13)</f>
        <v>1st-gen cephalosporin</v>
      </c>
      <c r="B9" s="32" t="s">
        <v>54</v>
      </c>
      <c r="C9" s="32" t="s">
        <v>51</v>
      </c>
      <c r="D9" s="32"/>
      <c r="E9" s="32">
        <v>1</v>
      </c>
      <c r="F9" s="32">
        <v>1</v>
      </c>
      <c r="G9" s="32">
        <v>1</v>
      </c>
      <c r="H9" s="32">
        <v>1</v>
      </c>
      <c r="I9" s="32">
        <v>1</v>
      </c>
      <c r="J9" s="32"/>
      <c r="K9" s="32"/>
      <c r="L9" s="32"/>
      <c r="M9" s="32"/>
      <c r="N9" s="32">
        <v>1</v>
      </c>
      <c r="O9" s="32"/>
    </row>
    <row r="10" spans="1:15" ht="30" x14ac:dyDescent="0.25">
      <c r="A10" s="31" t="str">
        <f>IF(Antibiogram!A14=0,A9,Antibiogram!A14)</f>
        <v>2nd-gen cephalosporin</v>
      </c>
      <c r="B10" s="32" t="s">
        <v>55</v>
      </c>
      <c r="C10" s="32" t="s">
        <v>52</v>
      </c>
      <c r="D10" s="32"/>
      <c r="E10" s="32">
        <v>1</v>
      </c>
      <c r="F10" s="32">
        <v>1</v>
      </c>
      <c r="G10" s="32">
        <v>1</v>
      </c>
      <c r="H10" s="32">
        <v>1</v>
      </c>
      <c r="I10" s="32">
        <v>1</v>
      </c>
      <c r="J10" s="32">
        <v>1</v>
      </c>
      <c r="K10" s="32">
        <v>1</v>
      </c>
      <c r="L10" s="32"/>
      <c r="M10" s="32">
        <v>1</v>
      </c>
      <c r="N10" s="32">
        <v>1</v>
      </c>
      <c r="O10" s="32"/>
    </row>
    <row r="11" spans="1:15" x14ac:dyDescent="0.25">
      <c r="A11" s="31" t="str">
        <f>IF(Antibiogram!A15=0,A10,Antibiogram!A15)</f>
        <v>2nd-gen cephalosporin</v>
      </c>
      <c r="B11" s="32" t="s">
        <v>74</v>
      </c>
      <c r="C11" s="32"/>
      <c r="D11" s="32"/>
      <c r="E11" s="32">
        <v>1</v>
      </c>
      <c r="F11" s="32">
        <v>1</v>
      </c>
      <c r="G11" s="32">
        <v>1</v>
      </c>
      <c r="H11" s="32">
        <v>1</v>
      </c>
      <c r="I11" s="32">
        <v>1</v>
      </c>
      <c r="J11" s="32"/>
      <c r="K11" s="32"/>
      <c r="L11" s="32"/>
      <c r="M11" s="32"/>
      <c r="N11" s="32"/>
      <c r="O11" s="32"/>
    </row>
    <row r="12" spans="1:15" x14ac:dyDescent="0.25">
      <c r="A12" s="132" t="str">
        <f>IF(Antibiogram!A16=0,A11,Antibiogram!A16)</f>
        <v>3rd-gen cephalosporin</v>
      </c>
      <c r="B12" s="32" t="s">
        <v>73</v>
      </c>
      <c r="C12" s="32"/>
      <c r="D12" s="32"/>
      <c r="E12" s="32">
        <v>1</v>
      </c>
      <c r="F12" s="32">
        <v>1</v>
      </c>
      <c r="G12" s="32">
        <v>1</v>
      </c>
      <c r="H12" s="32">
        <v>1</v>
      </c>
      <c r="I12" s="32">
        <v>1</v>
      </c>
      <c r="J12" s="32"/>
      <c r="K12" s="32"/>
      <c r="L12" s="32"/>
      <c r="M12" s="32"/>
      <c r="N12" s="32"/>
      <c r="O12" s="32"/>
    </row>
    <row r="13" spans="1:15" x14ac:dyDescent="0.25">
      <c r="A13" s="132" t="str">
        <f>IF(Antibiogram!A17=0,A12,Antibiogram!A17)</f>
        <v>3rd-gen cephalosporin</v>
      </c>
      <c r="B13" s="32" t="s">
        <v>71</v>
      </c>
      <c r="C13" s="32"/>
      <c r="D13" s="32"/>
      <c r="E13" s="32">
        <v>1</v>
      </c>
      <c r="F13" s="32">
        <v>1</v>
      </c>
      <c r="G13" s="32">
        <v>1</v>
      </c>
      <c r="H13" s="32">
        <v>1</v>
      </c>
      <c r="I13" s="32">
        <v>1</v>
      </c>
      <c r="J13" s="32"/>
      <c r="K13" s="32"/>
      <c r="L13" s="32"/>
      <c r="M13" s="32"/>
      <c r="N13" s="32">
        <v>1</v>
      </c>
      <c r="O13" s="32"/>
    </row>
    <row r="14" spans="1:15" x14ac:dyDescent="0.25">
      <c r="A14" s="31" t="str">
        <f>IF(Antibiogram!A18=0,A13,Antibiogram!A18)</f>
        <v>4th-gen cephalosporin</v>
      </c>
      <c r="B14" s="32" t="s">
        <v>72</v>
      </c>
      <c r="C14" s="32"/>
      <c r="D14" s="32"/>
      <c r="E14" s="32">
        <v>1</v>
      </c>
      <c r="F14" s="32">
        <v>1</v>
      </c>
      <c r="G14" s="32">
        <v>1</v>
      </c>
      <c r="H14" s="32">
        <v>1</v>
      </c>
      <c r="I14" s="32">
        <v>1</v>
      </c>
      <c r="J14" s="32"/>
      <c r="K14" s="32"/>
      <c r="L14" s="32"/>
      <c r="M14" s="32"/>
      <c r="N14" s="32">
        <v>1</v>
      </c>
      <c r="O14" s="32"/>
    </row>
    <row r="15" spans="1:15" x14ac:dyDescent="0.25">
      <c r="A15" s="31" t="str">
        <f>IF(Antibiogram!A9=0,A14,Antibiogram!A9)</f>
        <v>Aminopenicillins with beta-lactamase inhibitors</v>
      </c>
      <c r="B15" s="32" t="s">
        <v>7</v>
      </c>
      <c r="C15" s="32"/>
      <c r="D15" s="32"/>
      <c r="E15" s="32">
        <v>1</v>
      </c>
      <c r="F15" s="32">
        <v>1</v>
      </c>
      <c r="G15" s="32">
        <v>1</v>
      </c>
      <c r="H15" s="32">
        <v>1</v>
      </c>
      <c r="I15" s="32">
        <v>1</v>
      </c>
      <c r="J15" s="32"/>
      <c r="K15" s="32">
        <v>1</v>
      </c>
      <c r="L15" s="32">
        <v>1</v>
      </c>
      <c r="M15" s="32">
        <v>1</v>
      </c>
      <c r="N15" s="32"/>
      <c r="O15" s="32"/>
    </row>
    <row r="16" spans="1:15" x14ac:dyDescent="0.25">
      <c r="A16" s="31" t="str">
        <f>IF(Antibiogram!A10=0,A15,Antibiogram!A10)</f>
        <v>Aminopenicillins with beta-lactamase inhibitors</v>
      </c>
      <c r="B16" s="32" t="s">
        <v>10</v>
      </c>
      <c r="C16" s="32"/>
      <c r="D16" s="32"/>
      <c r="E16" s="32"/>
      <c r="F16" s="32">
        <v>1</v>
      </c>
      <c r="G16" s="32">
        <v>1</v>
      </c>
      <c r="H16" s="32">
        <v>1</v>
      </c>
      <c r="I16" s="32">
        <v>1</v>
      </c>
      <c r="J16" s="32">
        <v>1</v>
      </c>
      <c r="K16" s="32"/>
      <c r="L16" s="32"/>
      <c r="M16" s="32"/>
      <c r="N16" s="32"/>
      <c r="O16" s="32"/>
    </row>
    <row r="17" spans="1:15" x14ac:dyDescent="0.25">
      <c r="A17" s="31" t="str">
        <f>IF(Antibiogram!A11=0,A16,Antibiogram!A11)</f>
        <v>Aminopenicillins with beta-lactamase inhibitors</v>
      </c>
      <c r="B17" s="32" t="s">
        <v>9</v>
      </c>
      <c r="C17" s="32"/>
      <c r="D17" s="32"/>
      <c r="E17" s="32">
        <v>1</v>
      </c>
      <c r="F17" s="32">
        <v>1</v>
      </c>
      <c r="G17" s="32">
        <v>1</v>
      </c>
      <c r="H17" s="32">
        <v>1</v>
      </c>
      <c r="I17" s="32">
        <v>1</v>
      </c>
      <c r="J17" s="32">
        <v>1</v>
      </c>
      <c r="K17" s="32">
        <v>1</v>
      </c>
      <c r="L17" s="32">
        <v>1</v>
      </c>
      <c r="M17" s="32">
        <v>1</v>
      </c>
      <c r="N17" s="32"/>
      <c r="O17" s="32"/>
    </row>
    <row r="18" spans="1:15" x14ac:dyDescent="0.25">
      <c r="A18" s="31" t="str">
        <f>IF(Antibiogram!A19=0,A17,Antibiogram!A19)</f>
        <v>Carbapenems</v>
      </c>
      <c r="B18" s="32" t="s">
        <v>11</v>
      </c>
      <c r="C18" s="32"/>
      <c r="D18" s="32"/>
      <c r="E18" s="32">
        <v>1</v>
      </c>
      <c r="F18" s="32">
        <v>1</v>
      </c>
      <c r="G18" s="32">
        <v>1</v>
      </c>
      <c r="H18" s="32">
        <v>1</v>
      </c>
      <c r="I18" s="32">
        <v>1</v>
      </c>
      <c r="J18" s="32"/>
      <c r="K18" s="32">
        <v>1</v>
      </c>
      <c r="L18" s="32">
        <v>1</v>
      </c>
      <c r="M18" s="32">
        <v>1</v>
      </c>
      <c r="N18" s="32">
        <v>1</v>
      </c>
      <c r="O18" s="32"/>
    </row>
    <row r="19" spans="1:15" x14ac:dyDescent="0.25">
      <c r="A19" s="132" t="str">
        <f>IF(Antibiogram!A20=0,A18,Antibiogram!A20)</f>
        <v>Carbapenems</v>
      </c>
      <c r="B19" s="32" t="s">
        <v>67</v>
      </c>
      <c r="C19" s="32"/>
      <c r="D19" s="32"/>
      <c r="E19" s="32">
        <v>1</v>
      </c>
      <c r="F19" s="32">
        <v>1</v>
      </c>
      <c r="G19" s="32">
        <v>1</v>
      </c>
      <c r="H19" s="32">
        <v>1</v>
      </c>
      <c r="I19" s="32">
        <v>1</v>
      </c>
      <c r="J19" s="32">
        <v>1</v>
      </c>
      <c r="K19" s="32">
        <v>1</v>
      </c>
      <c r="L19" s="32">
        <v>1</v>
      </c>
      <c r="M19" s="32">
        <v>1</v>
      </c>
      <c r="N19" s="32">
        <v>1</v>
      </c>
      <c r="O19" s="32"/>
    </row>
    <row r="20" spans="1:15" x14ac:dyDescent="0.25">
      <c r="A20" s="31" t="str">
        <f>IF(Antibiogram!A21=0,A19,Antibiogram!A21)</f>
        <v>Carbapenems</v>
      </c>
      <c r="B20" s="32" t="s">
        <v>68</v>
      </c>
      <c r="C20" s="32"/>
      <c r="D20" s="32"/>
      <c r="E20" s="32">
        <v>1</v>
      </c>
      <c r="F20" s="32">
        <v>1</v>
      </c>
      <c r="G20" s="32">
        <v>1</v>
      </c>
      <c r="H20" s="32">
        <v>1</v>
      </c>
      <c r="I20" s="32">
        <v>1</v>
      </c>
      <c r="J20" s="32">
        <v>1</v>
      </c>
      <c r="K20" s="32">
        <v>1</v>
      </c>
      <c r="L20" s="32">
        <v>1</v>
      </c>
      <c r="M20" s="32">
        <v>1</v>
      </c>
      <c r="N20" s="32">
        <v>1</v>
      </c>
      <c r="O20" s="32"/>
    </row>
    <row r="21" spans="1:15" x14ac:dyDescent="0.25">
      <c r="A21" s="31" t="str">
        <f>IF(Antibiogram!A22=0,A20,Antibiogram!A22)</f>
        <v>Monobactams</v>
      </c>
      <c r="B21" s="32" t="s">
        <v>43</v>
      </c>
      <c r="C21" s="32"/>
      <c r="D21" s="32"/>
      <c r="E21" s="32"/>
      <c r="F21" s="32"/>
      <c r="G21" s="32">
        <v>1</v>
      </c>
      <c r="H21" s="32">
        <v>1</v>
      </c>
      <c r="I21" s="32">
        <v>1</v>
      </c>
      <c r="J21" s="32">
        <v>1</v>
      </c>
      <c r="K21" s="32">
        <v>1</v>
      </c>
      <c r="L21" s="32">
        <v>1</v>
      </c>
      <c r="M21" s="32">
        <v>1</v>
      </c>
      <c r="N21" s="32"/>
      <c r="O21" s="32"/>
    </row>
    <row r="22" spans="1:15" x14ac:dyDescent="0.25">
      <c r="A22" s="31" t="str">
        <f>IF(Antibiogram!A23=0,A21,Antibiogram!A23)</f>
        <v>Quinolones</v>
      </c>
      <c r="B22" s="32" t="s">
        <v>26</v>
      </c>
      <c r="C22" s="32"/>
      <c r="D22" s="32"/>
      <c r="E22" s="32">
        <v>1</v>
      </c>
      <c r="F22" s="32"/>
      <c r="G22" s="32">
        <v>1</v>
      </c>
      <c r="H22" s="32">
        <v>1</v>
      </c>
      <c r="I22" s="32">
        <v>1</v>
      </c>
      <c r="J22" s="32">
        <v>1</v>
      </c>
      <c r="K22" s="32">
        <v>1</v>
      </c>
      <c r="L22" s="32">
        <v>1</v>
      </c>
      <c r="M22" s="32">
        <v>1</v>
      </c>
      <c r="N22" s="32"/>
      <c r="O22" s="32"/>
    </row>
    <row r="23" spans="1:15" x14ac:dyDescent="0.25">
      <c r="A23" s="31" t="str">
        <f>IF(Antibiogram!A24=0,A22,Antibiogram!A24)</f>
        <v>Quinolones</v>
      </c>
      <c r="B23" s="32" t="s">
        <v>13</v>
      </c>
      <c r="C23" s="32"/>
      <c r="D23" s="32"/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K23" s="32">
        <v>1</v>
      </c>
      <c r="L23" s="32">
        <v>1</v>
      </c>
      <c r="M23" s="32">
        <v>1</v>
      </c>
      <c r="N23" s="32"/>
      <c r="O23" s="32">
        <v>1</v>
      </c>
    </row>
    <row r="24" spans="1:15" x14ac:dyDescent="0.25">
      <c r="A24" s="31" t="str">
        <f>IF(Antibiogram!A25=0,A23,Antibiogram!A25)</f>
        <v>Quinolones</v>
      </c>
      <c r="B24" s="32" t="s">
        <v>14</v>
      </c>
      <c r="C24" s="32"/>
      <c r="D24" s="32"/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/>
      <c r="K24" s="32">
        <v>1</v>
      </c>
      <c r="L24" s="32">
        <v>1</v>
      </c>
      <c r="M24" s="32">
        <v>1</v>
      </c>
      <c r="N24" s="32">
        <v>1</v>
      </c>
      <c r="O24" s="32">
        <v>1</v>
      </c>
    </row>
    <row r="25" spans="1:15" x14ac:dyDescent="0.25">
      <c r="A25" s="132" t="str">
        <f>IF(Antibiogram!A26=0,A24,Antibiogram!A26)</f>
        <v>Aminoglycosides</v>
      </c>
      <c r="B25" s="32" t="s">
        <v>61</v>
      </c>
      <c r="C25" s="32"/>
      <c r="D25" s="32"/>
      <c r="E25" s="32"/>
      <c r="F25" s="32"/>
      <c r="G25" s="32">
        <v>1</v>
      </c>
      <c r="H25" s="32">
        <v>1</v>
      </c>
      <c r="I25" s="32">
        <v>1</v>
      </c>
      <c r="J25" s="32">
        <v>1</v>
      </c>
      <c r="K25" s="32">
        <v>1</v>
      </c>
      <c r="L25" s="32"/>
      <c r="M25" s="32"/>
      <c r="N25" s="32"/>
      <c r="O25" s="32"/>
    </row>
    <row r="26" spans="1:15" x14ac:dyDescent="0.25">
      <c r="A26" s="132" t="str">
        <f>IF(Antibiogram!A27=0,A25,Antibiogram!A27)</f>
        <v>Aminoglycosides</v>
      </c>
      <c r="B26" s="32" t="s">
        <v>69</v>
      </c>
      <c r="C26" s="32"/>
      <c r="D26" s="32"/>
      <c r="E26" s="32"/>
      <c r="F26" s="32"/>
      <c r="G26" s="32">
        <v>1</v>
      </c>
      <c r="H26" s="32">
        <v>1</v>
      </c>
      <c r="I26" s="32">
        <v>1</v>
      </c>
      <c r="J26" s="32">
        <v>1</v>
      </c>
      <c r="K26" s="32">
        <v>1</v>
      </c>
      <c r="L26" s="32"/>
      <c r="M26" s="32"/>
      <c r="N26" s="32"/>
      <c r="O26" s="32"/>
    </row>
    <row r="27" spans="1:15" x14ac:dyDescent="0.25">
      <c r="A27" s="31" t="str">
        <f>IF(Antibiogram!A28=0,A26,Antibiogram!A28)</f>
        <v>Aminoglycosides</v>
      </c>
      <c r="B27" s="32" t="s">
        <v>70</v>
      </c>
      <c r="C27" s="32"/>
      <c r="D27" s="32"/>
      <c r="E27" s="32"/>
      <c r="F27" s="32"/>
      <c r="G27" s="32">
        <v>1</v>
      </c>
      <c r="H27" s="32">
        <v>1</v>
      </c>
      <c r="I27" s="32">
        <v>1</v>
      </c>
      <c r="J27" s="32">
        <v>1</v>
      </c>
      <c r="K27" s="32">
        <v>1</v>
      </c>
      <c r="L27" s="32"/>
      <c r="M27" s="32"/>
      <c r="N27" s="32"/>
      <c r="O27" s="32"/>
    </row>
    <row r="28" spans="1:15" x14ac:dyDescent="0.25">
      <c r="A28" s="31" t="str">
        <f>IF(Antibiogram!A29=0,A27,Antibiogram!A29)</f>
        <v>Lincosamide</v>
      </c>
      <c r="B28" s="32" t="s">
        <v>56</v>
      </c>
      <c r="C28" s="32"/>
      <c r="D28" s="32">
        <v>1</v>
      </c>
      <c r="E28" s="32">
        <v>1</v>
      </c>
      <c r="F28" s="32">
        <v>1</v>
      </c>
      <c r="G28" s="32"/>
      <c r="H28" s="32"/>
      <c r="I28" s="32"/>
      <c r="J28" s="32"/>
      <c r="K28" s="32"/>
      <c r="L28" s="32"/>
      <c r="M28" s="32"/>
      <c r="N28" s="32">
        <v>1</v>
      </c>
      <c r="O28" s="32"/>
    </row>
    <row r="29" spans="1:15" x14ac:dyDescent="0.25">
      <c r="A29" s="31" t="str">
        <f>IF(Antibiogram!A30=0,A28,Antibiogram!A30)</f>
        <v>Macrolides</v>
      </c>
      <c r="B29" s="32" t="s">
        <v>39</v>
      </c>
      <c r="C29" s="32"/>
      <c r="D29" s="32"/>
      <c r="E29" s="32">
        <v>1</v>
      </c>
      <c r="F29" s="32">
        <v>1</v>
      </c>
      <c r="G29" s="32"/>
      <c r="H29" s="32"/>
      <c r="I29" s="32"/>
      <c r="J29" s="32"/>
      <c r="K29" s="32"/>
      <c r="L29" s="32"/>
      <c r="M29" s="32">
        <v>1</v>
      </c>
      <c r="N29" s="32"/>
      <c r="O29" s="32">
        <v>1</v>
      </c>
    </row>
    <row r="30" spans="1:15" x14ac:dyDescent="0.25">
      <c r="A30" s="31" t="str">
        <f>IF(Antibiogram!A31=0,A29,Antibiogram!A31)</f>
        <v>Tetracyclines</v>
      </c>
      <c r="B30" s="32" t="s">
        <v>45</v>
      </c>
      <c r="C30" s="32"/>
      <c r="D30" s="32">
        <v>1</v>
      </c>
      <c r="E30" s="32">
        <v>1</v>
      </c>
      <c r="F30" s="32">
        <v>1</v>
      </c>
      <c r="G30" s="32">
        <v>1</v>
      </c>
      <c r="H30" s="32"/>
      <c r="I30" s="32"/>
      <c r="J30" s="32"/>
      <c r="K30" s="32"/>
      <c r="L30" s="32"/>
      <c r="M30" s="32">
        <v>1</v>
      </c>
      <c r="N30" s="32"/>
      <c r="O30" s="32">
        <v>1</v>
      </c>
    </row>
    <row r="31" spans="1:15" x14ac:dyDescent="0.25">
      <c r="A31" s="31" t="str">
        <f>IF(Antibiogram!A32=0,A30,Antibiogram!A32)</f>
        <v>Glycopeptides</v>
      </c>
      <c r="B31" s="32" t="s">
        <v>27</v>
      </c>
      <c r="C31" s="32"/>
      <c r="D31" s="32">
        <v>1</v>
      </c>
      <c r="E31" s="32">
        <v>1</v>
      </c>
      <c r="F31" s="32">
        <v>1</v>
      </c>
      <c r="G31" s="32"/>
      <c r="H31" s="32"/>
      <c r="I31" s="32"/>
      <c r="J31" s="32"/>
      <c r="K31" s="32"/>
      <c r="L31" s="32"/>
      <c r="M31" s="32"/>
      <c r="N31" s="32"/>
      <c r="O31" s="32"/>
    </row>
    <row r="32" spans="1:15" x14ac:dyDescent="0.25">
      <c r="A32" s="31" t="str">
        <f>IF(Antibiogram!A33=0,A31,Antibiogram!A33)</f>
        <v>Antimetabolite</v>
      </c>
      <c r="B32" s="32" t="s">
        <v>60</v>
      </c>
      <c r="C32" s="32" t="s">
        <v>57</v>
      </c>
      <c r="D32" s="32">
        <v>1</v>
      </c>
      <c r="E32" s="32">
        <v>1</v>
      </c>
      <c r="F32" s="32">
        <v>1</v>
      </c>
      <c r="G32" s="32">
        <v>1</v>
      </c>
      <c r="H32" s="32">
        <v>1</v>
      </c>
      <c r="I32" s="32">
        <v>1</v>
      </c>
      <c r="J32" s="32"/>
      <c r="K32" s="32">
        <v>1</v>
      </c>
      <c r="L32" s="32"/>
      <c r="M32" s="32">
        <v>1</v>
      </c>
      <c r="N32" s="32"/>
      <c r="O32" s="32"/>
    </row>
    <row r="33" spans="1:15" x14ac:dyDescent="0.25">
      <c r="A33" s="31" t="str">
        <f>IF(Antibiogram!A34=0,A32,Antibiogram!A34)</f>
        <v>Nitroimidazoles</v>
      </c>
      <c r="B33" s="32" t="s">
        <v>25</v>
      </c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>
        <v>1</v>
      </c>
      <c r="O33" s="3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BB59-9153-4008-AD05-F81C07E1E687}">
  <sheetPr>
    <tabColor rgb="FF7030A0"/>
    <pageSetUpPr fitToPage="1"/>
  </sheetPr>
  <dimension ref="A1:O35"/>
  <sheetViews>
    <sheetView showGridLines="0" tabSelected="1" zoomScaleNormal="100" workbookViewId="0">
      <pane xSplit="1" topLeftCell="B1" activePane="topRight" state="frozen"/>
      <selection pane="topRight" activeCell="B15" sqref="B15"/>
    </sheetView>
  </sheetViews>
  <sheetFormatPr defaultColWidth="10.875" defaultRowHeight="15.75" x14ac:dyDescent="0.25"/>
  <cols>
    <col min="1" max="1" width="29.375" style="40" customWidth="1"/>
    <col min="2" max="2" width="31.875" style="40" bestFit="1" customWidth="1"/>
    <col min="3" max="3" width="6.875" style="2" bestFit="1" customWidth="1"/>
    <col min="4" max="4" width="6.75" style="2" bestFit="1" customWidth="1"/>
    <col min="5" max="5" width="11.625" style="2" bestFit="1" customWidth="1"/>
    <col min="6" max="6" width="6.375" style="2" bestFit="1" customWidth="1"/>
    <col min="7" max="7" width="10.375" style="2" bestFit="1" customWidth="1"/>
    <col min="8" max="8" width="9.125" style="2" bestFit="1" customWidth="1"/>
    <col min="9" max="9" width="13.375" style="2" bestFit="1" customWidth="1"/>
    <col min="10" max="10" width="10.625" style="2" bestFit="1" customWidth="1"/>
    <col min="11" max="11" width="14.125" style="2" bestFit="1" customWidth="1"/>
    <col min="12" max="12" width="13.5" style="2" bestFit="1" customWidth="1"/>
    <col min="13" max="13" width="11.5" style="2" bestFit="1" customWidth="1"/>
    <col min="14" max="14" width="15.625" style="2" bestFit="1" customWidth="1"/>
    <col min="15" max="15" width="16.5" customWidth="1"/>
    <col min="16" max="16" width="42.5" style="2" bestFit="1" customWidth="1"/>
    <col min="17" max="17" width="31.875" style="2" bestFit="1" customWidth="1"/>
    <col min="18" max="18" width="17.875" style="2" bestFit="1" customWidth="1"/>
    <col min="19" max="16384" width="10.875" style="2"/>
  </cols>
  <sheetData>
    <row r="1" spans="1:14" ht="24.95" customHeight="1" x14ac:dyDescent="0.25">
      <c r="A1" s="133" t="s">
        <v>58</v>
      </c>
      <c r="B1" s="125" t="s">
        <v>59</v>
      </c>
      <c r="C1" s="128" t="s">
        <v>0</v>
      </c>
      <c r="D1" s="128"/>
      <c r="E1" s="128"/>
      <c r="F1" s="129" t="s">
        <v>3</v>
      </c>
      <c r="G1" s="129"/>
      <c r="H1" s="129"/>
      <c r="I1" s="129"/>
      <c r="J1" s="129"/>
      <c r="K1" s="130" t="s">
        <v>20</v>
      </c>
      <c r="L1" s="130"/>
      <c r="M1" s="131" t="s">
        <v>6</v>
      </c>
      <c r="N1" s="35" t="s">
        <v>15</v>
      </c>
    </row>
    <row r="2" spans="1:14" ht="24.95" customHeight="1" x14ac:dyDescent="0.25">
      <c r="A2" s="134"/>
      <c r="B2" s="126"/>
      <c r="C2" s="36" t="s">
        <v>1</v>
      </c>
      <c r="D2" s="36" t="s">
        <v>2</v>
      </c>
      <c r="E2" s="36" t="s">
        <v>41</v>
      </c>
      <c r="F2" s="37" t="s">
        <v>23</v>
      </c>
      <c r="G2" s="37" t="s">
        <v>22</v>
      </c>
      <c r="H2" s="37" t="s">
        <v>40</v>
      </c>
      <c r="I2" s="37" t="s">
        <v>4</v>
      </c>
      <c r="J2" s="37" t="s">
        <v>5</v>
      </c>
      <c r="K2" s="38" t="s">
        <v>8</v>
      </c>
      <c r="L2" s="38" t="s">
        <v>44</v>
      </c>
      <c r="M2" s="131"/>
      <c r="N2" s="39" t="s">
        <v>46</v>
      </c>
    </row>
    <row r="3" spans="1:14" ht="24.95" customHeight="1" x14ac:dyDescent="0.25">
      <c r="A3" s="135" t="s">
        <v>21</v>
      </c>
      <c r="B3" s="52" t="str">
        <f>'Drug Information'!$B2</f>
        <v>Benzylpenicillin</v>
      </c>
      <c r="C3" s="53" t="str">
        <f>IF('Drug Information'!D2=1,"",".")</f>
        <v>.</v>
      </c>
      <c r="D3" s="53" t="str">
        <f>IF('Drug Information'!E2=1,"",".")</f>
        <v>.</v>
      </c>
      <c r="E3" s="53" t="str">
        <f>IF('Drug Information'!F2=1,"",".")</f>
        <v/>
      </c>
      <c r="F3" s="53" t="str">
        <f>IF('Drug Information'!G2=1,"",".")</f>
        <v>.</v>
      </c>
      <c r="G3" s="53" t="str">
        <f>IF('Drug Information'!H2=1,"",".")</f>
        <v>.</v>
      </c>
      <c r="H3" s="53" t="str">
        <f>IF('Drug Information'!I2=1,"",".")</f>
        <v>.</v>
      </c>
      <c r="I3" s="53" t="str">
        <f>IF('Drug Information'!J2=1,"",".")</f>
        <v>.</v>
      </c>
      <c r="J3" s="53" t="str">
        <f>IF('Drug Information'!K2=1,"",".")</f>
        <v>.</v>
      </c>
      <c r="K3" s="53" t="str">
        <f>IF('Drug Information'!L2=1,"",".")</f>
        <v>.</v>
      </c>
      <c r="L3" s="53" t="str">
        <f>IF('Drug Information'!M2=1,"",".")</f>
        <v>.</v>
      </c>
      <c r="M3" s="53" t="str">
        <f>IF('Drug Information'!N2=1,"",".")</f>
        <v>.</v>
      </c>
      <c r="N3" s="53" t="str">
        <f>IF('Drug Information'!O2=1,"",".")</f>
        <v>.</v>
      </c>
    </row>
    <row r="4" spans="1:14" ht="24.95" customHeight="1" x14ac:dyDescent="0.25">
      <c r="A4" s="136" t="s">
        <v>28</v>
      </c>
      <c r="B4" s="52" t="str">
        <f>'Drug Information'!$B3</f>
        <v>Naficillin</v>
      </c>
      <c r="C4" s="53" t="str">
        <f>IF('Drug Information'!D3=1,"",".")</f>
        <v>.</v>
      </c>
      <c r="D4" s="53" t="str">
        <f>IF('Drug Information'!E3=1,"",".")</f>
        <v/>
      </c>
      <c r="E4" s="53" t="str">
        <f>IF('Drug Information'!F3=1,"",".")</f>
        <v/>
      </c>
      <c r="F4" s="53" t="str">
        <f>IF('Drug Information'!G3=1,"",".")</f>
        <v>.</v>
      </c>
      <c r="G4" s="53" t="str">
        <f>IF('Drug Information'!H3=1,"",".")</f>
        <v>.</v>
      </c>
      <c r="H4" s="53" t="str">
        <f>IF('Drug Information'!I3=1,"",".")</f>
        <v>.</v>
      </c>
      <c r="I4" s="53" t="str">
        <f>IF('Drug Information'!J3=1,"",".")</f>
        <v>.</v>
      </c>
      <c r="J4" s="53" t="str">
        <f>IF('Drug Information'!K3=1,"",".")</f>
        <v>.</v>
      </c>
      <c r="K4" s="53" t="str">
        <f>IF('Drug Information'!L3=1,"",".")</f>
        <v>.</v>
      </c>
      <c r="L4" s="53" t="str">
        <f>IF('Drug Information'!M3=1,"",".")</f>
        <v>.</v>
      </c>
      <c r="M4" s="53" t="str">
        <f>IF('Drug Information'!N3=1,"",".")</f>
        <v>.</v>
      </c>
      <c r="N4" s="53" t="str">
        <f>IF('Drug Information'!O3=1,"",".")</f>
        <v>.</v>
      </c>
    </row>
    <row r="5" spans="1:14" ht="24.95" customHeight="1" x14ac:dyDescent="0.25">
      <c r="A5" s="137"/>
      <c r="B5" s="52" t="str">
        <f>'Drug Information'!$B4</f>
        <v>Oxacillin</v>
      </c>
      <c r="C5" s="53" t="str">
        <f>IF('Drug Information'!D4=1,"",".")</f>
        <v>.</v>
      </c>
      <c r="D5" s="53" t="str">
        <f>IF('Drug Information'!E4=1,"",".")</f>
        <v/>
      </c>
      <c r="E5" s="53" t="str">
        <f>IF('Drug Information'!F4=1,"",".")</f>
        <v/>
      </c>
      <c r="F5" s="53" t="str">
        <f>IF('Drug Information'!G4=1,"",".")</f>
        <v>.</v>
      </c>
      <c r="G5" s="53" t="str">
        <f>IF('Drug Information'!H4=1,"",".")</f>
        <v>.</v>
      </c>
      <c r="H5" s="53" t="str">
        <f>IF('Drug Information'!I4=1,"",".")</f>
        <v>.</v>
      </c>
      <c r="I5" s="53" t="str">
        <f>IF('Drug Information'!J4=1,"",".")</f>
        <v>.</v>
      </c>
      <c r="J5" s="53" t="str">
        <f>IF('Drug Information'!K4=1,"",".")</f>
        <v>.</v>
      </c>
      <c r="K5" s="53" t="str">
        <f>IF('Drug Information'!L4=1,"",".")</f>
        <v>.</v>
      </c>
      <c r="L5" s="53" t="str">
        <f>IF('Drug Information'!M4=1,"",".")</f>
        <v>.</v>
      </c>
      <c r="M5" s="53" t="str">
        <f>IF('Drug Information'!N4=1,"",".")</f>
        <v>.</v>
      </c>
      <c r="N5" s="53" t="str">
        <f>IF('Drug Information'!O4=1,"",".")</f>
        <v>.</v>
      </c>
    </row>
    <row r="6" spans="1:14" ht="24.95" customHeight="1" x14ac:dyDescent="0.25">
      <c r="A6" s="138"/>
      <c r="B6" s="52" t="str">
        <f>'Drug Information'!$B5</f>
        <v>Flucloxacillin</v>
      </c>
      <c r="C6" s="53" t="str">
        <f>IF('Drug Information'!D5=1,"",".")</f>
        <v>.</v>
      </c>
      <c r="D6" s="53" t="str">
        <f>IF('Drug Information'!E5=1,"",".")</f>
        <v/>
      </c>
      <c r="E6" s="53" t="str">
        <f>IF('Drug Information'!F5=1,"",".")</f>
        <v/>
      </c>
      <c r="F6" s="53" t="str">
        <f>IF('Drug Information'!G5=1,"",".")</f>
        <v>.</v>
      </c>
      <c r="G6" s="53" t="str">
        <f>IF('Drug Information'!H5=1,"",".")</f>
        <v>.</v>
      </c>
      <c r="H6" s="53" t="str">
        <f>IF('Drug Information'!I5=1,"",".")</f>
        <v>.</v>
      </c>
      <c r="I6" s="53" t="str">
        <f>IF('Drug Information'!J5=1,"",".")</f>
        <v>.</v>
      </c>
      <c r="J6" s="53" t="str">
        <f>IF('Drug Information'!K5=1,"",".")</f>
        <v>.</v>
      </c>
      <c r="K6" s="53" t="str">
        <f>IF('Drug Information'!L5=1,"",".")</f>
        <v>.</v>
      </c>
      <c r="L6" s="53" t="str">
        <f>IF('Drug Information'!M5=1,"",".")</f>
        <v>.</v>
      </c>
      <c r="M6" s="53" t="str">
        <f>IF('Drug Information'!N5=1,"",".")</f>
        <v>.</v>
      </c>
      <c r="N6" s="53" t="str">
        <f>IF('Drug Information'!O5=1,"",".")</f>
        <v>.</v>
      </c>
    </row>
    <row r="7" spans="1:14" ht="24.95" customHeight="1" x14ac:dyDescent="0.25">
      <c r="A7" s="136" t="s">
        <v>29</v>
      </c>
      <c r="B7" s="52" t="str">
        <f>'Drug Information'!$B6</f>
        <v>Ampicillin</v>
      </c>
      <c r="C7" s="53" t="str">
        <f>IF('Drug Information'!D6=1,"",".")</f>
        <v>.</v>
      </c>
      <c r="D7" s="53" t="str">
        <f>IF('Drug Information'!E6=1,"",".")</f>
        <v>.</v>
      </c>
      <c r="E7" s="53" t="str">
        <f>IF('Drug Information'!F6=1,"",".")</f>
        <v/>
      </c>
      <c r="F7" s="53" t="str">
        <f>IF('Drug Information'!G6=1,"",".")</f>
        <v/>
      </c>
      <c r="G7" s="53" t="str">
        <f>IF('Drug Information'!H6=1,"",".")</f>
        <v/>
      </c>
      <c r="H7" s="53" t="str">
        <f>IF('Drug Information'!I6=1,"",".")</f>
        <v>.</v>
      </c>
      <c r="I7" s="53" t="str">
        <f>IF('Drug Information'!J6=1,"",".")</f>
        <v>.</v>
      </c>
      <c r="J7" s="53" t="str">
        <f>IF('Drug Information'!K6=1,"",".")</f>
        <v>.</v>
      </c>
      <c r="K7" s="53" t="str">
        <f>IF('Drug Information'!L6=1,"",".")</f>
        <v>.</v>
      </c>
      <c r="L7" s="53" t="str">
        <f>IF('Drug Information'!M6=1,"",".")</f>
        <v/>
      </c>
      <c r="M7" s="53" t="str">
        <f>IF('Drug Information'!N6=1,"",".")</f>
        <v>.</v>
      </c>
      <c r="N7" s="53" t="str">
        <f>IF('Drug Information'!O6=1,"",".")</f>
        <v>.</v>
      </c>
    </row>
    <row r="8" spans="1:14" ht="24.95" customHeight="1" x14ac:dyDescent="0.25">
      <c r="A8" s="138"/>
      <c r="B8" s="52" t="str">
        <f>'Drug Information'!$B7</f>
        <v>Amoxicillin</v>
      </c>
      <c r="C8" s="53" t="str">
        <f>IF('Drug Information'!D7=1,"",".")</f>
        <v>.</v>
      </c>
      <c r="D8" s="53" t="str">
        <f>IF('Drug Information'!E7=1,"",".")</f>
        <v>.</v>
      </c>
      <c r="E8" s="53" t="str">
        <f>IF('Drug Information'!F7=1,"",".")</f>
        <v/>
      </c>
      <c r="F8" s="53" t="str">
        <f>IF('Drug Information'!G7=1,"",".")</f>
        <v/>
      </c>
      <c r="G8" s="53" t="str">
        <f>IF('Drug Information'!H7=1,"",".")</f>
        <v/>
      </c>
      <c r="H8" s="53" t="str">
        <f>IF('Drug Information'!I7=1,"",".")</f>
        <v>.</v>
      </c>
      <c r="I8" s="53" t="str">
        <f>IF('Drug Information'!J7=1,"",".")</f>
        <v>.</v>
      </c>
      <c r="J8" s="53" t="str">
        <f>IF('Drug Information'!K7=1,"",".")</f>
        <v>.</v>
      </c>
      <c r="K8" s="53" t="str">
        <f>IF('Drug Information'!L7=1,"",".")</f>
        <v>.</v>
      </c>
      <c r="L8" s="53" t="str">
        <f>IF('Drug Information'!M7=1,"",".")</f>
        <v/>
      </c>
      <c r="M8" s="53" t="str">
        <f>IF('Drug Information'!N7=1,"",".")</f>
        <v>.</v>
      </c>
      <c r="N8" s="53" t="str">
        <f>IF('Drug Information'!O7=1,"",".")</f>
        <v>.</v>
      </c>
    </row>
    <row r="9" spans="1:14" ht="24.95" customHeight="1" x14ac:dyDescent="0.25">
      <c r="A9" s="139" t="s">
        <v>34</v>
      </c>
      <c r="B9" s="41" t="str">
        <f>'Drug Information'!$B8</f>
        <v>Amoxicillin-Clavulanic Acid</v>
      </c>
      <c r="C9" s="54" t="str">
        <f>IF('Drug Information'!D8=1,"",".")</f>
        <v>.</v>
      </c>
      <c r="D9" s="54" t="str">
        <f>IF('Drug Information'!E8=1,"",".")</f>
        <v/>
      </c>
      <c r="E9" s="54" t="str">
        <f>IF('Drug Information'!F8=1,"",".")</f>
        <v/>
      </c>
      <c r="F9" s="54" t="str">
        <f>IF('Drug Information'!G8=1,"",".")</f>
        <v/>
      </c>
      <c r="G9" s="54" t="str">
        <f>IF('Drug Information'!H8=1,"",".")</f>
        <v/>
      </c>
      <c r="H9" s="54" t="str">
        <f>IF('Drug Information'!I8=1,"",".")</f>
        <v/>
      </c>
      <c r="I9" s="54" t="str">
        <f>IF('Drug Information'!J8=1,"",".")</f>
        <v>.</v>
      </c>
      <c r="J9" s="54" t="str">
        <f>IF('Drug Information'!K8=1,"",".")</f>
        <v>.</v>
      </c>
      <c r="K9" s="54" t="str">
        <f>IF('Drug Information'!L8=1,"",".")</f>
        <v>.</v>
      </c>
      <c r="L9" s="54" t="str">
        <f>IF('Drug Information'!M8=1,"",".")</f>
        <v>.</v>
      </c>
      <c r="M9" s="54" t="str">
        <f>IF('Drug Information'!N8=1,"",".")</f>
        <v/>
      </c>
      <c r="N9" s="54"/>
    </row>
    <row r="10" spans="1:14" ht="24.95" customHeight="1" x14ac:dyDescent="0.25">
      <c r="A10" s="139"/>
      <c r="B10" s="41" t="str">
        <f>'Drug Information'!$B9</f>
        <v>Ampicillin/Sulbactam</v>
      </c>
      <c r="C10" s="54" t="str">
        <f>IF('Drug Information'!D9=1,"",".")</f>
        <v>.</v>
      </c>
      <c r="D10" s="54" t="str">
        <f>IF('Drug Information'!E9=1,"",".")</f>
        <v/>
      </c>
      <c r="E10" s="54" t="str">
        <f>IF('Drug Information'!F9=1,"",".")</f>
        <v/>
      </c>
      <c r="F10" s="54" t="str">
        <f>IF('Drug Information'!G9=1,"",".")</f>
        <v/>
      </c>
      <c r="G10" s="54" t="str">
        <f>IF('Drug Information'!H9=1,"",".")</f>
        <v/>
      </c>
      <c r="H10" s="54" t="str">
        <f>IF('Drug Information'!I9=1,"",".")</f>
        <v/>
      </c>
      <c r="I10" s="54" t="str">
        <f>IF('Drug Information'!J9=1,"",".")</f>
        <v>.</v>
      </c>
      <c r="J10" s="54" t="str">
        <f>IF('Drug Information'!K9=1,"",".")</f>
        <v>.</v>
      </c>
      <c r="K10" s="54" t="str">
        <f>IF('Drug Information'!L9=1,"",".")</f>
        <v>.</v>
      </c>
      <c r="L10" s="54" t="str">
        <f>IF('Drug Information'!M9=1,"",".")</f>
        <v>.</v>
      </c>
      <c r="M10" s="54" t="str">
        <f>IF('Drug Information'!N9=1,"",".")</f>
        <v/>
      </c>
      <c r="N10" s="54"/>
    </row>
    <row r="11" spans="1:14" ht="24.95" customHeight="1" x14ac:dyDescent="0.25">
      <c r="A11" s="139"/>
      <c r="B11" s="41" t="str">
        <f>'Drug Information'!$B10</f>
        <v>Piperacillin-Tazobactam</v>
      </c>
      <c r="C11" s="54" t="str">
        <f>IF('Drug Information'!D10=1,"",".")</f>
        <v>.</v>
      </c>
      <c r="D11" s="54" t="str">
        <f>IF('Drug Information'!E10=1,"",".")</f>
        <v/>
      </c>
      <c r="E11" s="54" t="str">
        <f>IF('Drug Information'!F10=1,"",".")</f>
        <v/>
      </c>
      <c r="F11" s="54" t="str">
        <f>IF('Drug Information'!G10=1,"",".")</f>
        <v/>
      </c>
      <c r="G11" s="54" t="str">
        <f>IF('Drug Information'!H10=1,"",".")</f>
        <v/>
      </c>
      <c r="H11" s="54" t="str">
        <f>IF('Drug Information'!I10=1,"",".")</f>
        <v/>
      </c>
      <c r="I11" s="54" t="str">
        <f>IF('Drug Information'!J10=1,"",".")</f>
        <v/>
      </c>
      <c r="J11" s="54" t="str">
        <f>IF('Drug Information'!K10=1,"",".")</f>
        <v/>
      </c>
      <c r="K11" s="54" t="str">
        <f>IF('Drug Information'!L10=1,"",".")</f>
        <v>.</v>
      </c>
      <c r="L11" s="54" t="str">
        <f>IF('Drug Information'!M10=1,"",".")</f>
        <v/>
      </c>
      <c r="M11" s="54" t="str">
        <f>IF('Drug Information'!N10=1,"",".")</f>
        <v/>
      </c>
      <c r="N11" s="54"/>
    </row>
    <row r="12" spans="1:14" ht="24.95" customHeight="1" x14ac:dyDescent="0.25">
      <c r="A12" s="145" t="s">
        <v>30</v>
      </c>
      <c r="B12" s="146" t="str">
        <f>'Drug Information'!$B11</f>
        <v>Cefazolin</v>
      </c>
      <c r="C12" s="147" t="str">
        <f>IF('Drug Information'!D11=1,"",".")</f>
        <v>.</v>
      </c>
      <c r="D12" s="147" t="str">
        <f>IF('Drug Information'!E11=1,"",".")</f>
        <v/>
      </c>
      <c r="E12" s="147" t="str">
        <f>IF('Drug Information'!F11=1,"",".")</f>
        <v/>
      </c>
      <c r="F12" s="147" t="str">
        <f>IF('Drug Information'!G11=1,"",".")</f>
        <v/>
      </c>
      <c r="G12" s="147" t="str">
        <f>IF('Drug Information'!H11=1,"",".")</f>
        <v/>
      </c>
      <c r="H12" s="147" t="str">
        <f>IF('Drug Information'!I11=1,"",".")</f>
        <v/>
      </c>
      <c r="I12" s="147" t="str">
        <f>IF('Drug Information'!J11=1,"",".")</f>
        <v>.</v>
      </c>
      <c r="J12" s="147" t="str">
        <f>IF('Drug Information'!K11=1,"",".")</f>
        <v>.</v>
      </c>
      <c r="K12" s="147" t="str">
        <f>IF('Drug Information'!L11=1,"",".")</f>
        <v>.</v>
      </c>
      <c r="L12" s="147" t="str">
        <f>IF('Drug Information'!M11=1,"",".")</f>
        <v>.</v>
      </c>
      <c r="M12" s="147" t="str">
        <f>IF('Drug Information'!N11=1,"",".")</f>
        <v>.</v>
      </c>
      <c r="N12" s="147" t="str">
        <f>IF('Drug Information'!O11=1,"",".")</f>
        <v>.</v>
      </c>
    </row>
    <row r="13" spans="1:14" ht="24.95" customHeight="1" x14ac:dyDescent="0.25">
      <c r="A13" s="148"/>
      <c r="B13" s="146" t="str">
        <f>'Drug Information'!$B12</f>
        <v>Cefalexin</v>
      </c>
      <c r="C13" s="147" t="str">
        <f>IF('Drug Information'!D12=1,"",".")</f>
        <v>.</v>
      </c>
      <c r="D13" s="147" t="str">
        <f>IF('Drug Information'!E12=1,"",".")</f>
        <v/>
      </c>
      <c r="E13" s="147" t="str">
        <f>IF('Drug Information'!F12=1,"",".")</f>
        <v/>
      </c>
      <c r="F13" s="147" t="str">
        <f>IF('Drug Information'!G12=1,"",".")</f>
        <v/>
      </c>
      <c r="G13" s="147" t="str">
        <f>IF('Drug Information'!H12=1,"",".")</f>
        <v/>
      </c>
      <c r="H13" s="147" t="str">
        <f>IF('Drug Information'!I12=1,"",".")</f>
        <v/>
      </c>
      <c r="I13" s="147" t="str">
        <f>IF('Drug Information'!J12=1,"",".")</f>
        <v>.</v>
      </c>
      <c r="J13" s="147" t="str">
        <f>IF('Drug Information'!K12=1,"",".")</f>
        <v>.</v>
      </c>
      <c r="K13" s="147" t="str">
        <f>IF('Drug Information'!L12=1,"",".")</f>
        <v>.</v>
      </c>
      <c r="L13" s="147" t="str">
        <f>IF('Drug Information'!M12=1,"",".")</f>
        <v>.</v>
      </c>
      <c r="M13" s="147" t="str">
        <f>IF('Drug Information'!N12=1,"",".")</f>
        <v>.</v>
      </c>
      <c r="N13" s="147" t="str">
        <f>IF('Drug Information'!O12=1,"",".")</f>
        <v>.</v>
      </c>
    </row>
    <row r="14" spans="1:14" ht="24.95" customHeight="1" x14ac:dyDescent="0.25">
      <c r="A14" s="145" t="s">
        <v>31</v>
      </c>
      <c r="B14" s="146" t="str">
        <f>'Drug Information'!$B13</f>
        <v>Cephotetan</v>
      </c>
      <c r="C14" s="147" t="str">
        <f>IF('Drug Information'!D13=1,"",".")</f>
        <v>.</v>
      </c>
      <c r="D14" s="147" t="str">
        <f>IF('Drug Information'!E13=1,"",".")</f>
        <v/>
      </c>
      <c r="E14" s="147" t="str">
        <f>IF('Drug Information'!F13=1,"",".")</f>
        <v/>
      </c>
      <c r="F14" s="147" t="str">
        <f>IF('Drug Information'!G13=1,"",".")</f>
        <v/>
      </c>
      <c r="G14" s="147" t="str">
        <f>IF('Drug Information'!H13=1,"",".")</f>
        <v/>
      </c>
      <c r="H14" s="147" t="str">
        <f>IF('Drug Information'!I13=1,"",".")</f>
        <v/>
      </c>
      <c r="I14" s="147" t="str">
        <f>IF('Drug Information'!J13=1,"",".")</f>
        <v>.</v>
      </c>
      <c r="J14" s="147" t="str">
        <f>IF('Drug Information'!K13=1,"",".")</f>
        <v>.</v>
      </c>
      <c r="K14" s="147" t="str">
        <f>IF('Drug Information'!L13=1,"",".")</f>
        <v>.</v>
      </c>
      <c r="L14" s="147" t="str">
        <f>IF('Drug Information'!M13=1,"",".")</f>
        <v>.</v>
      </c>
      <c r="M14" s="147" t="str">
        <f>IF('Drug Information'!N13=1,"",".")</f>
        <v/>
      </c>
      <c r="N14" s="147" t="str">
        <f>IF('Drug Information'!O13=1,"",".")</f>
        <v>.</v>
      </c>
    </row>
    <row r="15" spans="1:14" ht="24.95" customHeight="1" x14ac:dyDescent="0.25">
      <c r="A15" s="148"/>
      <c r="B15" s="146" t="str">
        <f>'Drug Information'!$B14</f>
        <v>Cefoxitin</v>
      </c>
      <c r="C15" s="147" t="str">
        <f>IF('Drug Information'!D14=1,"",".")</f>
        <v>.</v>
      </c>
      <c r="D15" s="147" t="str">
        <f>IF('Drug Information'!E14=1,"",".")</f>
        <v/>
      </c>
      <c r="E15" s="147" t="str">
        <f>IF('Drug Information'!F14=1,"",".")</f>
        <v/>
      </c>
      <c r="F15" s="147" t="str">
        <f>IF('Drug Information'!G14=1,"",".")</f>
        <v/>
      </c>
      <c r="G15" s="147" t="str">
        <f>IF('Drug Information'!H14=1,"",".")</f>
        <v/>
      </c>
      <c r="H15" s="147" t="str">
        <f>IF('Drug Information'!I14=1,"",".")</f>
        <v/>
      </c>
      <c r="I15" s="147" t="str">
        <f>IF('Drug Information'!J14=1,"",".")</f>
        <v>.</v>
      </c>
      <c r="J15" s="147" t="str">
        <f>IF('Drug Information'!K14=1,"",".")</f>
        <v>.</v>
      </c>
      <c r="K15" s="147" t="str">
        <f>IF('Drug Information'!L14=1,"",".")</f>
        <v>.</v>
      </c>
      <c r="L15" s="147" t="str">
        <f>IF('Drug Information'!M14=1,"",".")</f>
        <v>.</v>
      </c>
      <c r="M15" s="147" t="str">
        <f>IF('Drug Information'!N14=1,"",".")</f>
        <v/>
      </c>
      <c r="N15" s="147" t="str">
        <f>IF('Drug Information'!O14=1,"",".")</f>
        <v>.</v>
      </c>
    </row>
    <row r="16" spans="1:14" ht="24.95" customHeight="1" x14ac:dyDescent="0.25">
      <c r="A16" s="149" t="s">
        <v>32</v>
      </c>
      <c r="B16" s="146" t="str">
        <f>'Drug Information'!$B15</f>
        <v>Ceftriaxone</v>
      </c>
      <c r="C16" s="147" t="str">
        <f>IF('Drug Information'!D15=1,"",".")</f>
        <v>.</v>
      </c>
      <c r="D16" s="147" t="str">
        <f>IF('Drug Information'!E15=1,"",".")</f>
        <v/>
      </c>
      <c r="E16" s="147" t="str">
        <f>IF('Drug Information'!F15=1,"",".")</f>
        <v/>
      </c>
      <c r="F16" s="147" t="str">
        <f>IF('Drug Information'!G15=1,"",".")</f>
        <v/>
      </c>
      <c r="G16" s="147" t="str">
        <f>IF('Drug Information'!H15=1,"",".")</f>
        <v/>
      </c>
      <c r="H16" s="147" t="str">
        <f>IF('Drug Information'!I15=1,"",".")</f>
        <v/>
      </c>
      <c r="I16" s="147" t="str">
        <f>IF('Drug Information'!J15=1,"",".")</f>
        <v>.</v>
      </c>
      <c r="J16" s="147" t="str">
        <f>IF('Drug Information'!K15=1,"",".")</f>
        <v/>
      </c>
      <c r="K16" s="147" t="str">
        <f>IF('Drug Information'!L15=1,"",".")</f>
        <v/>
      </c>
      <c r="L16" s="147" t="str">
        <f>IF('Drug Information'!M15=1,"",".")</f>
        <v/>
      </c>
      <c r="M16" s="147" t="str">
        <f>IF('Drug Information'!N15=1,"",".")</f>
        <v>.</v>
      </c>
      <c r="N16" s="147" t="str">
        <f>IF('Drug Information'!O15=1,"",".")</f>
        <v>.</v>
      </c>
    </row>
    <row r="17" spans="1:14" ht="24.95" customHeight="1" x14ac:dyDescent="0.25">
      <c r="A17" s="149"/>
      <c r="B17" s="146" t="str">
        <f>'Drug Information'!$B16</f>
        <v>Ceftazidime</v>
      </c>
      <c r="C17" s="147" t="str">
        <f>IF('Drug Information'!D16=1,"",".")</f>
        <v>.</v>
      </c>
      <c r="D17" s="147" t="str">
        <f>IF('Drug Information'!E16=1,"",".")</f>
        <v>.</v>
      </c>
      <c r="E17" s="147" t="str">
        <f>IF('Drug Information'!F16=1,"",".")</f>
        <v/>
      </c>
      <c r="F17" s="147" t="str">
        <f>IF('Drug Information'!G16=1,"",".")</f>
        <v/>
      </c>
      <c r="G17" s="147" t="str">
        <f>IF('Drug Information'!H16=1,"",".")</f>
        <v/>
      </c>
      <c r="H17" s="147" t="str">
        <f>IF('Drug Information'!I16=1,"",".")</f>
        <v/>
      </c>
      <c r="I17" s="147" t="str">
        <f>IF('Drug Information'!J16=1,"",".")</f>
        <v/>
      </c>
      <c r="J17" s="147" t="str">
        <f>IF('Drug Information'!K16=1,"",".")</f>
        <v>.</v>
      </c>
      <c r="K17" s="147" t="str">
        <f>IF('Drug Information'!L16=1,"",".")</f>
        <v>.</v>
      </c>
      <c r="L17" s="147" t="str">
        <f>IF('Drug Information'!M16=1,"",".")</f>
        <v>.</v>
      </c>
      <c r="M17" s="147" t="str">
        <f>IF('Drug Information'!N16=1,"",".")</f>
        <v>.</v>
      </c>
      <c r="N17" s="147" t="str">
        <f>IF('Drug Information'!O16=1,"",".")</f>
        <v>.</v>
      </c>
    </row>
    <row r="18" spans="1:14" ht="24.95" customHeight="1" x14ac:dyDescent="0.25">
      <c r="A18" s="146" t="s">
        <v>33</v>
      </c>
      <c r="B18" s="146" t="str">
        <f>'Drug Information'!$B17</f>
        <v>Cefepime</v>
      </c>
      <c r="C18" s="147" t="str">
        <f>IF('Drug Information'!D17=1,"",".")</f>
        <v>.</v>
      </c>
      <c r="D18" s="147" t="str">
        <f>IF('Drug Information'!E17=1,"",".")</f>
        <v/>
      </c>
      <c r="E18" s="147" t="str">
        <f>IF('Drug Information'!F17=1,"",".")</f>
        <v/>
      </c>
      <c r="F18" s="147" t="str">
        <f>IF('Drug Information'!G17=1,"",".")</f>
        <v/>
      </c>
      <c r="G18" s="147" t="str">
        <f>IF('Drug Information'!H17=1,"",".")</f>
        <v/>
      </c>
      <c r="H18" s="147" t="str">
        <f>IF('Drug Information'!I17=1,"",".")</f>
        <v/>
      </c>
      <c r="I18" s="147" t="str">
        <f>IF('Drug Information'!J17=1,"",".")</f>
        <v/>
      </c>
      <c r="J18" s="147" t="str">
        <f>IF('Drug Information'!K17=1,"",".")</f>
        <v/>
      </c>
      <c r="K18" s="147" t="str">
        <f>IF('Drug Information'!L17=1,"",".")</f>
        <v/>
      </c>
      <c r="L18" s="147" t="str">
        <f>IF('Drug Information'!M17=1,"",".")</f>
        <v/>
      </c>
      <c r="M18" s="147" t="str">
        <f>IF('Drug Information'!N17=1,"",".")</f>
        <v>.</v>
      </c>
      <c r="N18" s="147" t="str">
        <f>IF('Drug Information'!O17=1,"",".")</f>
        <v>.</v>
      </c>
    </row>
    <row r="19" spans="1:14" ht="24.95" customHeight="1" x14ac:dyDescent="0.25">
      <c r="A19" s="140" t="s">
        <v>42</v>
      </c>
      <c r="B19" s="42" t="str">
        <f>'Drug Information'!$B18</f>
        <v>Ertapenem</v>
      </c>
      <c r="C19" s="55" t="str">
        <f>IF('Drug Information'!D18=1,"",".")</f>
        <v>.</v>
      </c>
      <c r="D19" s="55" t="str">
        <f>IF('Drug Information'!E18=1,"",".")</f>
        <v/>
      </c>
      <c r="E19" s="55" t="str">
        <f>IF('Drug Information'!F18=1,"",".")</f>
        <v/>
      </c>
      <c r="F19" s="55" t="str">
        <f>IF('Drug Information'!G18=1,"",".")</f>
        <v/>
      </c>
      <c r="G19" s="55" t="str">
        <f>IF('Drug Information'!H18=1,"",".")</f>
        <v/>
      </c>
      <c r="H19" s="55" t="str">
        <f>IF('Drug Information'!I18=1,"",".")</f>
        <v/>
      </c>
      <c r="I19" s="55" t="str">
        <f>IF('Drug Information'!J18=1,"",".")</f>
        <v>.</v>
      </c>
      <c r="J19" s="55" t="str">
        <f>IF('Drug Information'!K18=1,"",".")</f>
        <v/>
      </c>
      <c r="K19" s="55" t="str">
        <f>IF('Drug Information'!L18=1,"",".")</f>
        <v/>
      </c>
      <c r="L19" s="55" t="str">
        <f>IF('Drug Information'!M18=1,"",".")</f>
        <v/>
      </c>
      <c r="M19" s="55" t="str">
        <f>IF('Drug Information'!N18=1,"",".")</f>
        <v/>
      </c>
      <c r="N19" s="55" t="str">
        <f>IF('Drug Information'!O18=1,"",".")</f>
        <v>.</v>
      </c>
    </row>
    <row r="20" spans="1:14" ht="24.95" customHeight="1" x14ac:dyDescent="0.25">
      <c r="A20" s="140"/>
      <c r="B20" s="42" t="str">
        <f>'Drug Information'!$B19</f>
        <v>Imipenem</v>
      </c>
      <c r="C20" s="55" t="str">
        <f>IF('Drug Information'!D19=1,"",".")</f>
        <v>.</v>
      </c>
      <c r="D20" s="55" t="str">
        <f>IF('Drug Information'!E19=1,"",".")</f>
        <v/>
      </c>
      <c r="E20" s="55" t="str">
        <f>IF('Drug Information'!F19=1,"",".")</f>
        <v/>
      </c>
      <c r="F20" s="55" t="str">
        <f>IF('Drug Information'!G19=1,"",".")</f>
        <v/>
      </c>
      <c r="G20" s="55" t="str">
        <f>IF('Drug Information'!H19=1,"",".")</f>
        <v/>
      </c>
      <c r="H20" s="55" t="str">
        <f>IF('Drug Information'!I19=1,"",".")</f>
        <v/>
      </c>
      <c r="I20" s="55" t="str">
        <f>IF('Drug Information'!J19=1,"",".")</f>
        <v/>
      </c>
      <c r="J20" s="55" t="str">
        <f>IF('Drug Information'!K19=1,"",".")</f>
        <v/>
      </c>
      <c r="K20" s="55" t="str">
        <f>IF('Drug Information'!L19=1,"",".")</f>
        <v/>
      </c>
      <c r="L20" s="55" t="str">
        <f>IF('Drug Information'!M19=1,"",".")</f>
        <v/>
      </c>
      <c r="M20" s="55" t="str">
        <f>IF('Drug Information'!N19=1,"",".")</f>
        <v/>
      </c>
      <c r="N20" s="55" t="str">
        <f>IF('Drug Information'!O19=1,"",".")</f>
        <v>.</v>
      </c>
    </row>
    <row r="21" spans="1:14" ht="24.95" customHeight="1" x14ac:dyDescent="0.25">
      <c r="A21" s="140"/>
      <c r="B21" s="42" t="str">
        <f>'Drug Information'!$B20</f>
        <v>Meropenem</v>
      </c>
      <c r="C21" s="55" t="str">
        <f>IF('Drug Information'!D20=1,"",".")</f>
        <v>.</v>
      </c>
      <c r="D21" s="55" t="str">
        <f>IF('Drug Information'!E20=1,"",".")</f>
        <v/>
      </c>
      <c r="E21" s="55" t="str">
        <f>IF('Drug Information'!F20=1,"",".")</f>
        <v/>
      </c>
      <c r="F21" s="55" t="str">
        <f>IF('Drug Information'!G20=1,"",".")</f>
        <v/>
      </c>
      <c r="G21" s="55" t="str">
        <f>IF('Drug Information'!H20=1,"",".")</f>
        <v/>
      </c>
      <c r="H21" s="55" t="str">
        <f>IF('Drug Information'!I20=1,"",".")</f>
        <v/>
      </c>
      <c r="I21" s="55" t="str">
        <f>IF('Drug Information'!J20=1,"",".")</f>
        <v/>
      </c>
      <c r="J21" s="55" t="str">
        <f>IF('Drug Information'!K20=1,"",".")</f>
        <v/>
      </c>
      <c r="K21" s="55" t="str">
        <f>IF('Drug Information'!L20=1,"",".")</f>
        <v/>
      </c>
      <c r="L21" s="55" t="str">
        <f>IF('Drug Information'!M20=1,"",".")</f>
        <v/>
      </c>
      <c r="M21" s="55" t="str">
        <f>IF('Drug Information'!N20=1,"",".")</f>
        <v/>
      </c>
      <c r="N21" s="55" t="str">
        <f>IF('Drug Information'!O20=1,"",".")</f>
        <v>.</v>
      </c>
    </row>
    <row r="22" spans="1:14" ht="24.95" customHeight="1" x14ac:dyDescent="0.25">
      <c r="A22" s="43" t="s">
        <v>12</v>
      </c>
      <c r="B22" s="43" t="str">
        <f>'Drug Information'!$B21</f>
        <v>Aztreonam</v>
      </c>
      <c r="C22" s="56" t="str">
        <f>IF('Drug Information'!D21=1,"",".")</f>
        <v>.</v>
      </c>
      <c r="D22" s="56" t="str">
        <f>IF('Drug Information'!E21=1,"",".")</f>
        <v>.</v>
      </c>
      <c r="E22" s="56" t="str">
        <f>IF('Drug Information'!F21=1,"",".")</f>
        <v>.</v>
      </c>
      <c r="F22" s="56" t="str">
        <f>IF('Drug Information'!G21=1,"",".")</f>
        <v/>
      </c>
      <c r="G22" s="56" t="str">
        <f>IF('Drug Information'!H21=1,"",".")</f>
        <v/>
      </c>
      <c r="H22" s="56" t="str">
        <f>IF('Drug Information'!I21=1,"",".")</f>
        <v/>
      </c>
      <c r="I22" s="56" t="str">
        <f>IF('Drug Information'!J21=1,"",".")</f>
        <v/>
      </c>
      <c r="J22" s="56" t="str">
        <f>IF('Drug Information'!K21=1,"",".")</f>
        <v/>
      </c>
      <c r="K22" s="56" t="str">
        <f>IF('Drug Information'!L21=1,"",".")</f>
        <v/>
      </c>
      <c r="L22" s="56" t="str">
        <f>IF('Drug Information'!M21=1,"",".")</f>
        <v/>
      </c>
      <c r="M22" s="56" t="str">
        <f>IF('Drug Information'!N21=1,"",".")</f>
        <v>.</v>
      </c>
      <c r="N22" s="56" t="str">
        <f>IF('Drug Information'!O21=1,"",".")</f>
        <v>.</v>
      </c>
    </row>
    <row r="23" spans="1:14" ht="24.95" customHeight="1" x14ac:dyDescent="0.25">
      <c r="A23" s="141" t="s">
        <v>38</v>
      </c>
      <c r="B23" s="44" t="str">
        <f>'Drug Information'!$B22</f>
        <v>Ciprofloxacin</v>
      </c>
      <c r="C23" s="57" t="str">
        <f>IF('Drug Information'!D22=1,"",".")</f>
        <v>.</v>
      </c>
      <c r="D23" s="57" t="str">
        <f>IF('Drug Information'!E22=1,"",".")</f>
        <v/>
      </c>
      <c r="E23" s="57" t="str">
        <f>IF('Drug Information'!F22=1,"",".")</f>
        <v>.</v>
      </c>
      <c r="F23" s="57" t="str">
        <f>IF('Drug Information'!G22=1,"",".")</f>
        <v/>
      </c>
      <c r="G23" s="57" t="str">
        <f>IF('Drug Information'!H22=1,"",".")</f>
        <v/>
      </c>
      <c r="H23" s="57" t="str">
        <f>IF('Drug Information'!I22=1,"",".")</f>
        <v/>
      </c>
      <c r="I23" s="57" t="str">
        <f>IF('Drug Information'!J22=1,"",".")</f>
        <v/>
      </c>
      <c r="J23" s="57" t="str">
        <f>IF('Drug Information'!K22=1,"",".")</f>
        <v/>
      </c>
      <c r="K23" s="57" t="str">
        <f>IF('Drug Information'!L22=1,"",".")</f>
        <v/>
      </c>
      <c r="L23" s="57" t="str">
        <f>IF('Drug Information'!M22=1,"",".")</f>
        <v/>
      </c>
      <c r="M23" s="57" t="str">
        <f>IF('Drug Information'!N22=1,"",".")</f>
        <v>.</v>
      </c>
      <c r="N23" s="57" t="str">
        <f>IF('Drug Information'!O22=1,"",".")</f>
        <v>.</v>
      </c>
    </row>
    <row r="24" spans="1:14" ht="24.95" customHeight="1" x14ac:dyDescent="0.25">
      <c r="A24" s="141"/>
      <c r="B24" s="44" t="str">
        <f>'Drug Information'!$B23</f>
        <v>Levofloxacin</v>
      </c>
      <c r="C24" s="57" t="str">
        <f>IF('Drug Information'!D23=1,"",".")</f>
        <v>.</v>
      </c>
      <c r="D24" s="57" t="str">
        <f>IF('Drug Information'!E23=1,"",".")</f>
        <v/>
      </c>
      <c r="E24" s="57" t="str">
        <f>IF('Drug Information'!F23=1,"",".")</f>
        <v/>
      </c>
      <c r="F24" s="57" t="str">
        <f>IF('Drug Information'!G23=1,"",".")</f>
        <v/>
      </c>
      <c r="G24" s="57" t="str">
        <f>IF('Drug Information'!H23=1,"",".")</f>
        <v/>
      </c>
      <c r="H24" s="57" t="str">
        <f>IF('Drug Information'!I23=1,"",".")</f>
        <v/>
      </c>
      <c r="I24" s="57" t="str">
        <f>IF('Drug Information'!J23=1,"",".")</f>
        <v/>
      </c>
      <c r="J24" s="57" t="str">
        <f>IF('Drug Information'!K23=1,"",".")</f>
        <v/>
      </c>
      <c r="K24" s="57" t="str">
        <f>IF('Drug Information'!L23=1,"",".")</f>
        <v/>
      </c>
      <c r="L24" s="57" t="str">
        <f>IF('Drug Information'!M23=1,"",".")</f>
        <v/>
      </c>
      <c r="M24" s="57" t="str">
        <f>IF('Drug Information'!N23=1,"",".")</f>
        <v>.</v>
      </c>
      <c r="N24" s="57" t="str">
        <f>IF('Drug Information'!O23=1,"",".")</f>
        <v/>
      </c>
    </row>
    <row r="25" spans="1:14" ht="24.95" customHeight="1" x14ac:dyDescent="0.25">
      <c r="A25" s="141"/>
      <c r="B25" s="44" t="str">
        <f>'Drug Information'!$B24</f>
        <v>Moxifloxacin</v>
      </c>
      <c r="C25" s="58" t="str">
        <f>IF('Drug Information'!D24=1,"",".")</f>
        <v>.</v>
      </c>
      <c r="D25" s="58" t="str">
        <f>IF('Drug Information'!E24=1,"",".")</f>
        <v/>
      </c>
      <c r="E25" s="58" t="str">
        <f>IF('Drug Information'!F24=1,"",".")</f>
        <v/>
      </c>
      <c r="F25" s="58" t="str">
        <f>IF('Drug Information'!G24=1,"",".")</f>
        <v/>
      </c>
      <c r="G25" s="58" t="str">
        <f>IF('Drug Information'!H24=1,"",".")</f>
        <v/>
      </c>
      <c r="H25" s="58" t="str">
        <f>IF('Drug Information'!I24=1,"",".")</f>
        <v/>
      </c>
      <c r="I25" s="58" t="str">
        <f>IF('Drug Information'!J24=1,"",".")</f>
        <v>.</v>
      </c>
      <c r="J25" s="58" t="str">
        <f>IF('Drug Information'!K24=1,"",".")</f>
        <v/>
      </c>
      <c r="K25" s="58" t="str">
        <f>IF('Drug Information'!L24=1,"",".")</f>
        <v/>
      </c>
      <c r="L25" s="58" t="str">
        <f>IF('Drug Information'!M24=1,"",".")</f>
        <v/>
      </c>
      <c r="M25" s="58" t="str">
        <f>IF('Drug Information'!N24=1,"",".")</f>
        <v/>
      </c>
      <c r="N25" s="58" t="str">
        <f>IF('Drug Information'!O24=1,"",".")</f>
        <v/>
      </c>
    </row>
    <row r="26" spans="1:14" ht="24.95" customHeight="1" x14ac:dyDescent="0.25">
      <c r="A26" s="142" t="s">
        <v>35</v>
      </c>
      <c r="B26" s="45" t="str">
        <f>'Drug Information'!$B25</f>
        <v>Gentamicin</v>
      </c>
      <c r="C26" s="59" t="str">
        <f>IF('Drug Information'!D25=1,"",".")</f>
        <v>.</v>
      </c>
      <c r="D26" s="59" t="str">
        <f>IF('Drug Information'!E25=1,"",".")</f>
        <v>.</v>
      </c>
      <c r="E26" s="59" t="str">
        <f>IF('Drug Information'!F25=1,"",".")</f>
        <v>.</v>
      </c>
      <c r="F26" s="59" t="str">
        <f>IF('Drug Information'!G25=1,"",".")</f>
        <v/>
      </c>
      <c r="G26" s="59" t="str">
        <f>IF('Drug Information'!H25=1,"",".")</f>
        <v/>
      </c>
      <c r="H26" s="59" t="str">
        <f>IF('Drug Information'!I25=1,"",".")</f>
        <v/>
      </c>
      <c r="I26" s="59" t="str">
        <f>IF('Drug Information'!J25=1,"",".")</f>
        <v/>
      </c>
      <c r="J26" s="59" t="str">
        <f>IF('Drug Information'!K25=1,"",".")</f>
        <v/>
      </c>
      <c r="K26" s="59" t="str">
        <f>IF('Drug Information'!L25=1,"",".")</f>
        <v>.</v>
      </c>
      <c r="L26" s="59" t="str">
        <f>IF('Drug Information'!M25=1,"",".")</f>
        <v>.</v>
      </c>
      <c r="M26" s="59" t="str">
        <f>IF('Drug Information'!N25=1,"",".")</f>
        <v>.</v>
      </c>
      <c r="N26" s="59" t="str">
        <f>IF('Drug Information'!O25=1,"",".")</f>
        <v>.</v>
      </c>
    </row>
    <row r="27" spans="1:14" ht="24.95" customHeight="1" x14ac:dyDescent="0.25">
      <c r="A27" s="143"/>
      <c r="B27" s="45" t="str">
        <f>'Drug Information'!$B26</f>
        <v>Tobramycin</v>
      </c>
      <c r="C27" s="59" t="str">
        <f>IF('Drug Information'!D26=1,"",".")</f>
        <v>.</v>
      </c>
      <c r="D27" s="59" t="str">
        <f>IF('Drug Information'!E26=1,"",".")</f>
        <v>.</v>
      </c>
      <c r="E27" s="59" t="str">
        <f>IF('Drug Information'!F26=1,"",".")</f>
        <v>.</v>
      </c>
      <c r="F27" s="59" t="str">
        <f>IF('Drug Information'!G26=1,"",".")</f>
        <v/>
      </c>
      <c r="G27" s="59" t="str">
        <f>IF('Drug Information'!H26=1,"",".")</f>
        <v/>
      </c>
      <c r="H27" s="59" t="str">
        <f>IF('Drug Information'!I26=1,"",".")</f>
        <v/>
      </c>
      <c r="I27" s="59" t="str">
        <f>IF('Drug Information'!J26=1,"",".")</f>
        <v/>
      </c>
      <c r="J27" s="59" t="str">
        <f>IF('Drug Information'!K26=1,"",".")</f>
        <v/>
      </c>
      <c r="K27" s="59" t="str">
        <f>IF('Drug Information'!L26=1,"",".")</f>
        <v>.</v>
      </c>
      <c r="L27" s="59" t="str">
        <f>IF('Drug Information'!M26=1,"",".")</f>
        <v>.</v>
      </c>
      <c r="M27" s="59" t="str">
        <f>IF('Drug Information'!N26=1,"",".")</f>
        <v>.</v>
      </c>
      <c r="N27" s="59" t="str">
        <f>IF('Drug Information'!O26=1,"",".")</f>
        <v>.</v>
      </c>
    </row>
    <row r="28" spans="1:14" ht="24.95" customHeight="1" x14ac:dyDescent="0.25">
      <c r="A28" s="144"/>
      <c r="B28" s="45" t="str">
        <f>'Drug Information'!$B27</f>
        <v>Amikacin</v>
      </c>
      <c r="C28" s="59" t="str">
        <f>IF('Drug Information'!D27=1,"",".")</f>
        <v>.</v>
      </c>
      <c r="D28" s="59" t="str">
        <f>IF('Drug Information'!E27=1,"",".")</f>
        <v>.</v>
      </c>
      <c r="E28" s="59" t="str">
        <f>IF('Drug Information'!F27=1,"",".")</f>
        <v>.</v>
      </c>
      <c r="F28" s="59" t="str">
        <f>IF('Drug Information'!G27=1,"",".")</f>
        <v/>
      </c>
      <c r="G28" s="59" t="str">
        <f>IF('Drug Information'!H27=1,"",".")</f>
        <v/>
      </c>
      <c r="H28" s="59" t="str">
        <f>IF('Drug Information'!I27=1,"",".")</f>
        <v/>
      </c>
      <c r="I28" s="59" t="str">
        <f>IF('Drug Information'!J27=1,"",".")</f>
        <v/>
      </c>
      <c r="J28" s="59" t="str">
        <f>IF('Drug Information'!K27=1,"",".")</f>
        <v/>
      </c>
      <c r="K28" s="59" t="str">
        <f>IF('Drug Information'!L27=1,"",".")</f>
        <v>.</v>
      </c>
      <c r="L28" s="59" t="str">
        <f>IF('Drug Information'!M27=1,"",".")</f>
        <v>.</v>
      </c>
      <c r="M28" s="59" t="str">
        <f>IF('Drug Information'!N27=1,"",".")</f>
        <v>.</v>
      </c>
      <c r="N28" s="59" t="str">
        <f>IF('Drug Information'!O27=1,"",".")</f>
        <v>.</v>
      </c>
    </row>
    <row r="29" spans="1:14" ht="24.95" customHeight="1" x14ac:dyDescent="0.25">
      <c r="A29" s="46" t="s">
        <v>19</v>
      </c>
      <c r="B29" s="46" t="str">
        <f>'Drug Information'!$B28</f>
        <v>Clindamycin</v>
      </c>
      <c r="C29" s="60" t="str">
        <f>IF('Drug Information'!D28=1,"",".")</f>
        <v/>
      </c>
      <c r="D29" s="60" t="str">
        <f>IF('Drug Information'!E28=1,"",".")</f>
        <v/>
      </c>
      <c r="E29" s="60" t="str">
        <f>IF('Drug Information'!F28=1,"",".")</f>
        <v/>
      </c>
      <c r="F29" s="60" t="str">
        <f>IF('Drug Information'!G28=1,"",".")</f>
        <v>.</v>
      </c>
      <c r="G29" s="60" t="str">
        <f>IF('Drug Information'!H28=1,"",".")</f>
        <v>.</v>
      </c>
      <c r="H29" s="60" t="str">
        <f>IF('Drug Information'!I28=1,"",".")</f>
        <v>.</v>
      </c>
      <c r="I29" s="60" t="str">
        <f>IF('Drug Information'!J28=1,"",".")</f>
        <v>.</v>
      </c>
      <c r="J29" s="60" t="str">
        <f>IF('Drug Information'!K28=1,"",".")</f>
        <v>.</v>
      </c>
      <c r="K29" s="60" t="str">
        <f>IF('Drug Information'!L28=1,"",".")</f>
        <v>.</v>
      </c>
      <c r="L29" s="60" t="str">
        <f>IF('Drug Information'!M28=1,"",".")</f>
        <v>.</v>
      </c>
      <c r="M29" s="60" t="str">
        <f>IF('Drug Information'!N28=1,"",".")</f>
        <v/>
      </c>
      <c r="N29" s="60" t="str">
        <f>IF('Drug Information'!O28=1,"",".")</f>
        <v>.</v>
      </c>
    </row>
    <row r="30" spans="1:14" ht="24.95" customHeight="1" x14ac:dyDescent="0.25">
      <c r="A30" s="47" t="s">
        <v>17</v>
      </c>
      <c r="B30" s="47" t="str">
        <f>'Drug Information'!$B29</f>
        <v>Azithromycin</v>
      </c>
      <c r="C30" s="61" t="str">
        <f>IF('Drug Information'!D29=1,"",".")</f>
        <v>.</v>
      </c>
      <c r="D30" s="61" t="str">
        <f>IF('Drug Information'!E29=1,"",".")</f>
        <v/>
      </c>
      <c r="E30" s="61" t="str">
        <f>IF('Drug Information'!F29=1,"",".")</f>
        <v/>
      </c>
      <c r="F30" s="61" t="str">
        <f>IF('Drug Information'!G29=1,"",".")</f>
        <v>.</v>
      </c>
      <c r="G30" s="61" t="str">
        <f>IF('Drug Information'!H29=1,"",".")</f>
        <v>.</v>
      </c>
      <c r="H30" s="61" t="str">
        <f>IF('Drug Information'!I29=1,"",".")</f>
        <v>.</v>
      </c>
      <c r="I30" s="61" t="str">
        <f>IF('Drug Information'!J29=1,"",".")</f>
        <v>.</v>
      </c>
      <c r="J30" s="61" t="str">
        <f>IF('Drug Information'!K29=1,"",".")</f>
        <v>.</v>
      </c>
      <c r="K30" s="61" t="str">
        <f>IF('Drug Information'!L29=1,"",".")</f>
        <v>.</v>
      </c>
      <c r="L30" s="61" t="str">
        <f>IF('Drug Information'!M29=1,"",".")</f>
        <v/>
      </c>
      <c r="M30" s="61" t="str">
        <f>IF('Drug Information'!N29=1,"",".")</f>
        <v>.</v>
      </c>
      <c r="N30" s="61" t="str">
        <f>IF('Drug Information'!O29=1,"",".")</f>
        <v/>
      </c>
    </row>
    <row r="31" spans="1:14" ht="24.95" customHeight="1" x14ac:dyDescent="0.25">
      <c r="A31" s="48" t="s">
        <v>16</v>
      </c>
      <c r="B31" s="48" t="str">
        <f>'Drug Information'!$B30</f>
        <v>Doxycycline</v>
      </c>
      <c r="C31" s="62" t="str">
        <f>IF('Drug Information'!D30=1,"",".")</f>
        <v/>
      </c>
      <c r="D31" s="62" t="str">
        <f>IF('Drug Information'!E30=1,"",".")</f>
        <v/>
      </c>
      <c r="E31" s="62" t="str">
        <f>IF('Drug Information'!F30=1,"",".")</f>
        <v/>
      </c>
      <c r="F31" s="62" t="str">
        <f>IF('Drug Information'!G30=1,"",".")</f>
        <v/>
      </c>
      <c r="G31" s="62" t="str">
        <f>IF('Drug Information'!H30=1,"",".")</f>
        <v>.</v>
      </c>
      <c r="H31" s="62" t="str">
        <f>IF('Drug Information'!I30=1,"",".")</f>
        <v>.</v>
      </c>
      <c r="I31" s="62" t="str">
        <f>IF('Drug Information'!J30=1,"",".")</f>
        <v>.</v>
      </c>
      <c r="J31" s="62" t="str">
        <f>IF('Drug Information'!K30=1,"",".")</f>
        <v>.</v>
      </c>
      <c r="K31" s="62" t="str">
        <f>IF('Drug Information'!L30=1,"",".")</f>
        <v>.</v>
      </c>
      <c r="L31" s="62" t="str">
        <f>IF('Drug Information'!M30=1,"",".")</f>
        <v/>
      </c>
      <c r="M31" s="62" t="str">
        <f>IF('Drug Information'!N30=1,"",".")</f>
        <v>.</v>
      </c>
      <c r="N31" s="62" t="str">
        <f>IF('Drug Information'!O30=1,"",".")</f>
        <v/>
      </c>
    </row>
    <row r="32" spans="1:14" ht="24.95" customHeight="1" x14ac:dyDescent="0.25">
      <c r="A32" s="49" t="s">
        <v>36</v>
      </c>
      <c r="B32" s="49" t="str">
        <f>'Drug Information'!$B31</f>
        <v>Vancomycin</v>
      </c>
      <c r="C32" s="63" t="str">
        <f>IF('Drug Information'!D31=1,"",".")</f>
        <v/>
      </c>
      <c r="D32" s="63" t="str">
        <f>IF('Drug Information'!E31=1,"",".")</f>
        <v/>
      </c>
      <c r="E32" s="63" t="str">
        <f>IF('Drug Information'!F31=1,"",".")</f>
        <v/>
      </c>
      <c r="F32" s="63" t="str">
        <f>IF('Drug Information'!G31=1,"",".")</f>
        <v>.</v>
      </c>
      <c r="G32" s="63" t="str">
        <f>IF('Drug Information'!H31=1,"",".")</f>
        <v>.</v>
      </c>
      <c r="H32" s="63" t="str">
        <f>IF('Drug Information'!I31=1,"",".")</f>
        <v>.</v>
      </c>
      <c r="I32" s="63" t="str">
        <f>IF('Drug Information'!J31=1,"",".")</f>
        <v>.</v>
      </c>
      <c r="J32" s="63" t="str">
        <f>IF('Drug Information'!K31=1,"",".")</f>
        <v>.</v>
      </c>
      <c r="K32" s="63" t="str">
        <f>IF('Drug Information'!L31=1,"",".")</f>
        <v>.</v>
      </c>
      <c r="L32" s="63" t="str">
        <f>IF('Drug Information'!M31=1,"",".")</f>
        <v>.</v>
      </c>
      <c r="M32" s="63" t="str">
        <f>IF('Drug Information'!N31=1,"",".")</f>
        <v>.</v>
      </c>
      <c r="N32" s="63" t="str">
        <f>IF('Drug Information'!O31=1,"",".")</f>
        <v>.</v>
      </c>
    </row>
    <row r="33" spans="1:14" ht="24.95" customHeight="1" x14ac:dyDescent="0.25">
      <c r="A33" s="50" t="s">
        <v>37</v>
      </c>
      <c r="B33" s="50" t="str">
        <f>'Drug Information'!$B32</f>
        <v>Trimethoprim/Sulfamethoxazole</v>
      </c>
      <c r="C33" s="64" t="str">
        <f>IF('Drug Information'!D32=1,"",".")</f>
        <v/>
      </c>
      <c r="D33" s="64" t="str">
        <f>IF('Drug Information'!E32=1,"",".")</f>
        <v/>
      </c>
      <c r="E33" s="64" t="str">
        <f>IF('Drug Information'!F32=1,"",".")</f>
        <v/>
      </c>
      <c r="F33" s="64" t="str">
        <f>IF('Drug Information'!G32=1,"",".")</f>
        <v/>
      </c>
      <c r="G33" s="64" t="str">
        <f>IF('Drug Information'!H32=1,"",".")</f>
        <v/>
      </c>
      <c r="H33" s="64" t="str">
        <f>IF('Drug Information'!I32=1,"",".")</f>
        <v/>
      </c>
      <c r="I33" s="64" t="str">
        <f>IF('Drug Information'!J32=1,"",".")</f>
        <v>.</v>
      </c>
      <c r="J33" s="64" t="str">
        <f>IF('Drug Information'!K32=1,"",".")</f>
        <v/>
      </c>
      <c r="K33" s="64" t="str">
        <f>IF('Drug Information'!L32=1,"",".")</f>
        <v>.</v>
      </c>
      <c r="L33" s="64" t="str">
        <f>IF('Drug Information'!M32=1,"",".")</f>
        <v/>
      </c>
      <c r="M33" s="64" t="str">
        <f>IF('Drug Information'!N32=1,"",".")</f>
        <v>.</v>
      </c>
      <c r="N33" s="64" t="str">
        <f>IF('Drug Information'!O32=1,"",".")</f>
        <v>.</v>
      </c>
    </row>
    <row r="34" spans="1:14" ht="24.95" customHeight="1" x14ac:dyDescent="0.25">
      <c r="A34" s="51" t="s">
        <v>24</v>
      </c>
      <c r="B34" s="51" t="str">
        <f>'Drug Information'!$B33</f>
        <v>Metronidazole</v>
      </c>
      <c r="C34" s="65" t="str">
        <f>IF('Drug Information'!D33=1,"",".")</f>
        <v>.</v>
      </c>
      <c r="D34" s="65" t="str">
        <f>IF('Drug Information'!E33=1,"",".")</f>
        <v>.</v>
      </c>
      <c r="E34" s="65" t="str">
        <f>IF('Drug Information'!F33=1,"",".")</f>
        <v>.</v>
      </c>
      <c r="F34" s="65" t="str">
        <f>IF('Drug Information'!G33=1,"",".")</f>
        <v>.</v>
      </c>
      <c r="G34" s="65" t="str">
        <f>IF('Drug Information'!H33=1,"",".")</f>
        <v>.</v>
      </c>
      <c r="H34" s="65" t="str">
        <f>IF('Drug Information'!I33=1,"",".")</f>
        <v>.</v>
      </c>
      <c r="I34" s="65" t="str">
        <f>IF('Drug Information'!J33=1,"",".")</f>
        <v>.</v>
      </c>
      <c r="J34" s="65" t="str">
        <f>IF('Drug Information'!K33=1,"",".")</f>
        <v>.</v>
      </c>
      <c r="K34" s="65" t="str">
        <f>IF('Drug Information'!L33=1,"",".")</f>
        <v>.</v>
      </c>
      <c r="L34" s="65" t="str">
        <f>IF('Drug Information'!M33=1,"",".")</f>
        <v>.</v>
      </c>
      <c r="M34" s="65" t="str">
        <f>IF('Drug Information'!N33=1,"",".")</f>
        <v/>
      </c>
      <c r="N34" s="65" t="str">
        <f>IF('Drug Information'!O33=1,"",".")</f>
        <v>.</v>
      </c>
    </row>
    <row r="35" spans="1:14" ht="57.75" customHeight="1" x14ac:dyDescent="0.25">
      <c r="A35" s="127" t="s">
        <v>47</v>
      </c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</row>
  </sheetData>
  <mergeCells count="16">
    <mergeCell ref="A1:A2"/>
    <mergeCell ref="B1:B2"/>
    <mergeCell ref="A35:N35"/>
    <mergeCell ref="A19:A21"/>
    <mergeCell ref="A23:A25"/>
    <mergeCell ref="A9:A11"/>
    <mergeCell ref="A16:A17"/>
    <mergeCell ref="C1:E1"/>
    <mergeCell ref="F1:J1"/>
    <mergeCell ref="K1:L1"/>
    <mergeCell ref="M1:M2"/>
    <mergeCell ref="A12:A13"/>
    <mergeCell ref="A4:A6"/>
    <mergeCell ref="A7:A8"/>
    <mergeCell ref="A14:A15"/>
    <mergeCell ref="A26:A28"/>
  </mergeCells>
  <conditionalFormatting sqref="B3:B11 C3:N34">
    <cfRule type="cellIs" dxfId="0" priority="1" operator="equal">
      <formula>"."</formula>
    </cfRule>
  </conditionalFormatting>
  <pageMargins left="0.7" right="0.7" top="0.75" bottom="0.75" header="0.3" footer="0.3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  <pageSetUpPr fitToPage="1"/>
  </sheetPr>
  <dimension ref="A1:N27"/>
  <sheetViews>
    <sheetView showGridLines="0" workbookViewId="0">
      <pane xSplit="1" topLeftCell="B1" activePane="topRight" state="frozen"/>
      <selection pane="topRight" activeCell="C49" sqref="C49"/>
    </sheetView>
  </sheetViews>
  <sheetFormatPr defaultColWidth="10.875" defaultRowHeight="15.75" x14ac:dyDescent="0.25"/>
  <cols>
    <col min="1" max="1" width="31.625" style="1" customWidth="1"/>
    <col min="2" max="2" width="10.875" style="2"/>
    <col min="3" max="3" width="12.625" style="2" customWidth="1"/>
    <col min="4" max="4" width="13.125" style="2" customWidth="1"/>
    <col min="5" max="7" width="10.875" style="2"/>
    <col min="8" max="8" width="14.375" style="2" customWidth="1"/>
    <col min="9" max="9" width="10.875" style="2"/>
    <col min="10" max="10" width="15.375" style="2" customWidth="1"/>
    <col min="11" max="11" width="16.875" style="2" bestFit="1" customWidth="1"/>
    <col min="12" max="12" width="22" style="2" customWidth="1"/>
    <col min="13" max="13" width="16.5" style="2" customWidth="1"/>
    <col min="14" max="14" width="16.5" customWidth="1"/>
    <col min="15" max="15" width="42.5" style="2" bestFit="1" customWidth="1"/>
    <col min="16" max="16" width="31.875" style="2" bestFit="1" customWidth="1"/>
    <col min="17" max="17" width="17.875" style="2" bestFit="1" customWidth="1"/>
    <col min="18" max="16384" width="10.875" style="2"/>
  </cols>
  <sheetData>
    <row r="1" spans="1:13" x14ac:dyDescent="0.25">
      <c r="A1" s="3"/>
      <c r="B1" s="82" t="s">
        <v>0</v>
      </c>
      <c r="C1" s="83"/>
      <c r="D1" s="84"/>
      <c r="E1" s="79" t="s">
        <v>3</v>
      </c>
      <c r="F1" s="80"/>
      <c r="G1" s="80"/>
      <c r="H1" s="80"/>
      <c r="I1" s="81"/>
      <c r="J1" s="67" t="s">
        <v>20</v>
      </c>
      <c r="K1" s="68"/>
      <c r="L1" s="93" t="s">
        <v>6</v>
      </c>
      <c r="M1" s="4" t="s">
        <v>15</v>
      </c>
    </row>
    <row r="2" spans="1:13" x14ac:dyDescent="0.25">
      <c r="A2" s="21" t="s">
        <v>58</v>
      </c>
      <c r="B2" s="22" t="s">
        <v>1</v>
      </c>
      <c r="C2" s="23" t="s">
        <v>2</v>
      </c>
      <c r="D2" s="24" t="s">
        <v>41</v>
      </c>
      <c r="E2" s="25" t="s">
        <v>23</v>
      </c>
      <c r="F2" s="26" t="s">
        <v>22</v>
      </c>
      <c r="G2" s="26" t="s">
        <v>40</v>
      </c>
      <c r="H2" s="26" t="s">
        <v>4</v>
      </c>
      <c r="I2" s="27" t="s">
        <v>5</v>
      </c>
      <c r="J2" s="28" t="s">
        <v>8</v>
      </c>
      <c r="K2" s="29" t="s">
        <v>44</v>
      </c>
      <c r="L2" s="94"/>
      <c r="M2" s="30" t="s">
        <v>46</v>
      </c>
    </row>
    <row r="3" spans="1:13" x14ac:dyDescent="0.25">
      <c r="A3" s="5" t="s">
        <v>21</v>
      </c>
      <c r="B3" s="6"/>
      <c r="C3" s="6"/>
      <c r="D3" s="7" t="str">
        <f>'Drug Information'!$B2</f>
        <v>Benzylpenicillin</v>
      </c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5" t="s">
        <v>28</v>
      </c>
      <c r="B4" s="6"/>
      <c r="C4" s="70" t="str">
        <f>'Drug Information'!$B5</f>
        <v>Flucloxacillin</v>
      </c>
      <c r="D4" s="71"/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A5" s="5" t="s">
        <v>29</v>
      </c>
      <c r="B5" s="6"/>
      <c r="C5" s="6"/>
      <c r="D5" s="70" t="str">
        <f>'Drug Information'!$B7</f>
        <v>Amoxicillin</v>
      </c>
      <c r="E5" s="72"/>
      <c r="F5" s="71"/>
      <c r="G5" s="6"/>
      <c r="H5" s="6"/>
      <c r="I5" s="6"/>
      <c r="J5" s="6"/>
      <c r="K5" s="8" t="str">
        <f>'Drug Information'!$B7</f>
        <v>Amoxicillin</v>
      </c>
      <c r="L5" s="6"/>
      <c r="M5" s="6"/>
    </row>
    <row r="6" spans="1:13" x14ac:dyDescent="0.25">
      <c r="A6" s="5" t="s">
        <v>30</v>
      </c>
      <c r="B6" s="6"/>
      <c r="C6" s="73" t="str">
        <f>'Drug Information'!$B11</f>
        <v>Cefazolin</v>
      </c>
      <c r="D6" s="74"/>
      <c r="E6" s="74"/>
      <c r="F6" s="74"/>
      <c r="G6" s="75"/>
      <c r="H6" s="6"/>
      <c r="I6" s="6"/>
      <c r="J6" s="6"/>
      <c r="K6" s="6"/>
      <c r="L6" s="6"/>
      <c r="M6" s="9"/>
    </row>
    <row r="7" spans="1:13" x14ac:dyDescent="0.25">
      <c r="A7" s="5" t="s">
        <v>31</v>
      </c>
      <c r="B7" s="6"/>
      <c r="C7" s="73" t="str">
        <f>'Drug Information'!$B14</f>
        <v>Cefoxitin</v>
      </c>
      <c r="D7" s="88"/>
      <c r="E7" s="88"/>
      <c r="F7" s="88"/>
      <c r="G7" s="75"/>
      <c r="H7" s="6"/>
      <c r="I7" s="6"/>
      <c r="J7" s="6"/>
      <c r="K7" s="6"/>
      <c r="L7" s="10" t="str">
        <f>'Drug Information'!$B14</f>
        <v>Cefoxitin</v>
      </c>
      <c r="M7" s="9"/>
    </row>
    <row r="8" spans="1:13" x14ac:dyDescent="0.25">
      <c r="A8" s="69" t="s">
        <v>32</v>
      </c>
      <c r="B8" s="6"/>
      <c r="C8" s="73" t="str">
        <f>'Drug Information'!$B15</f>
        <v>Ceftriaxone</v>
      </c>
      <c r="D8" s="88"/>
      <c r="E8" s="88"/>
      <c r="F8" s="88"/>
      <c r="G8" s="75"/>
      <c r="H8" s="6"/>
      <c r="I8" s="73" t="str">
        <f>'Drug Information'!$B15</f>
        <v>Ceftriaxone</v>
      </c>
      <c r="J8" s="88"/>
      <c r="K8" s="75"/>
      <c r="L8" s="6"/>
      <c r="M8" s="9"/>
    </row>
    <row r="9" spans="1:13" x14ac:dyDescent="0.25">
      <c r="A9" s="69"/>
      <c r="B9" s="6"/>
      <c r="C9" s="6"/>
      <c r="D9" s="73" t="str">
        <f>'Drug Information'!$B16</f>
        <v>Ceftazidime</v>
      </c>
      <c r="E9" s="88"/>
      <c r="F9" s="88"/>
      <c r="G9" s="88"/>
      <c r="H9" s="75"/>
      <c r="I9" s="6"/>
      <c r="J9" s="6"/>
      <c r="K9" s="6"/>
      <c r="L9" s="6"/>
      <c r="M9" s="9"/>
    </row>
    <row r="10" spans="1:13" x14ac:dyDescent="0.25">
      <c r="A10" s="5" t="s">
        <v>33</v>
      </c>
      <c r="B10" s="6"/>
      <c r="C10" s="89" t="str">
        <f>'Drug Information'!$B17</f>
        <v>Cefepime</v>
      </c>
      <c r="D10" s="90"/>
      <c r="E10" s="90"/>
      <c r="F10" s="90"/>
      <c r="G10" s="90"/>
      <c r="H10" s="88"/>
      <c r="I10" s="88"/>
      <c r="J10" s="88"/>
      <c r="K10" s="75"/>
      <c r="L10" s="6"/>
      <c r="M10" s="9"/>
    </row>
    <row r="11" spans="1:13" x14ac:dyDescent="0.25">
      <c r="A11" s="69" t="s">
        <v>34</v>
      </c>
      <c r="B11" s="6"/>
      <c r="C11" s="76" t="str">
        <f>'Drug Information'!$B8</f>
        <v>Amoxicillin-Clavulanic Acid</v>
      </c>
      <c r="D11" s="77"/>
      <c r="E11" s="77"/>
      <c r="F11" s="77"/>
      <c r="G11" s="78"/>
      <c r="H11" s="6"/>
      <c r="I11" s="6"/>
      <c r="J11" s="6"/>
      <c r="K11" s="6"/>
      <c r="L11" s="11" t="str">
        <f>'Drug Information'!$B8</f>
        <v>Amoxicillin-Clavulanic Acid</v>
      </c>
      <c r="M11" s="6"/>
    </row>
    <row r="12" spans="1:13" x14ac:dyDescent="0.25">
      <c r="A12" s="69"/>
      <c r="B12" s="6"/>
      <c r="C12" s="76" t="str">
        <f>'Drug Information'!$B9</f>
        <v>Ampicillin/Sulbactam</v>
      </c>
      <c r="D12" s="77"/>
      <c r="E12" s="77"/>
      <c r="F12" s="77"/>
      <c r="G12" s="78"/>
      <c r="H12" s="6"/>
      <c r="I12" s="6"/>
      <c r="J12" s="6"/>
      <c r="K12" s="6"/>
      <c r="L12" s="11" t="str">
        <f>'Drug Information'!$B9</f>
        <v>Ampicillin/Sulbactam</v>
      </c>
      <c r="M12" s="6"/>
    </row>
    <row r="13" spans="1:13" x14ac:dyDescent="0.25">
      <c r="A13" s="69"/>
      <c r="B13" s="6"/>
      <c r="C13" s="91" t="str">
        <f>'Drug Information'!$B10</f>
        <v>Piperacillin-Tazobactam</v>
      </c>
      <c r="D13" s="101"/>
      <c r="E13" s="101"/>
      <c r="F13" s="101"/>
      <c r="G13" s="101"/>
      <c r="H13" s="77"/>
      <c r="I13" s="92"/>
      <c r="J13" s="6"/>
      <c r="K13" s="91" t="str">
        <f>'Drug Information'!$B10</f>
        <v>Piperacillin-Tazobactam</v>
      </c>
      <c r="L13" s="92"/>
      <c r="M13" s="6"/>
    </row>
    <row r="14" spans="1:13" x14ac:dyDescent="0.25">
      <c r="A14" s="69" t="s">
        <v>42</v>
      </c>
      <c r="B14" s="6"/>
      <c r="C14" s="102" t="str">
        <f>'Drug Information'!$B18</f>
        <v>Ertapenem</v>
      </c>
      <c r="D14" s="103"/>
      <c r="E14" s="103"/>
      <c r="F14" s="103"/>
      <c r="G14" s="104"/>
      <c r="H14" s="6"/>
      <c r="I14" s="102" t="str">
        <f>'Drug Information'!$B18</f>
        <v>Ertapenem</v>
      </c>
      <c r="J14" s="103"/>
      <c r="K14" s="103"/>
      <c r="L14" s="104"/>
      <c r="M14" s="6"/>
    </row>
    <row r="15" spans="1:13" x14ac:dyDescent="0.25">
      <c r="A15" s="69"/>
      <c r="B15" s="6"/>
      <c r="C15" s="102" t="str">
        <f>'Drug Information'!$B20</f>
        <v>Meropenem</v>
      </c>
      <c r="D15" s="103"/>
      <c r="E15" s="103"/>
      <c r="F15" s="103"/>
      <c r="G15" s="103"/>
      <c r="H15" s="103"/>
      <c r="I15" s="103"/>
      <c r="J15" s="103"/>
      <c r="K15" s="103"/>
      <c r="L15" s="104"/>
      <c r="M15" s="6"/>
    </row>
    <row r="16" spans="1:13" x14ac:dyDescent="0.25">
      <c r="A16" s="5" t="s">
        <v>12</v>
      </c>
      <c r="B16" s="6"/>
      <c r="C16" s="6"/>
      <c r="D16" s="6"/>
      <c r="E16" s="105" t="s">
        <v>43</v>
      </c>
      <c r="F16" s="106"/>
      <c r="G16" s="106"/>
      <c r="H16" s="106"/>
      <c r="I16" s="106"/>
      <c r="J16" s="106"/>
      <c r="K16" s="107"/>
      <c r="L16" s="6"/>
      <c r="M16" s="6"/>
    </row>
    <row r="17" spans="1:13" x14ac:dyDescent="0.25">
      <c r="A17" s="69" t="s">
        <v>38</v>
      </c>
      <c r="B17" s="6"/>
      <c r="C17" s="12" t="str">
        <f>'Drug Information'!$B22</f>
        <v>Ciprofloxacin</v>
      </c>
      <c r="D17" s="6"/>
      <c r="E17" s="111" t="str">
        <f>'Drug Information'!$B22</f>
        <v>Ciprofloxacin</v>
      </c>
      <c r="F17" s="112"/>
      <c r="G17" s="112"/>
      <c r="H17" s="112"/>
      <c r="I17" s="112"/>
      <c r="J17" s="112"/>
      <c r="K17" s="113"/>
      <c r="L17" s="6"/>
      <c r="M17" s="6"/>
    </row>
    <row r="18" spans="1:13" x14ac:dyDescent="0.25">
      <c r="A18" s="69"/>
      <c r="B18" s="6"/>
      <c r="C18" s="111" t="str">
        <f>'Drug Information'!$B23</f>
        <v>Levofloxacin</v>
      </c>
      <c r="D18" s="112"/>
      <c r="E18" s="112"/>
      <c r="F18" s="112"/>
      <c r="G18" s="112"/>
      <c r="H18" s="112"/>
      <c r="I18" s="114"/>
      <c r="J18" s="114"/>
      <c r="K18" s="115"/>
      <c r="L18" s="6"/>
      <c r="M18" s="12" t="str">
        <f>'Drug Information'!$B23</f>
        <v>Levofloxacin</v>
      </c>
    </row>
    <row r="19" spans="1:13" x14ac:dyDescent="0.25">
      <c r="A19" s="69"/>
      <c r="B19" s="9"/>
      <c r="C19" s="85" t="str">
        <f>'Drug Information'!$B24</f>
        <v>Moxifloxacin</v>
      </c>
      <c r="D19" s="86"/>
      <c r="E19" s="86"/>
      <c r="F19" s="86"/>
      <c r="G19" s="87"/>
      <c r="H19" s="9"/>
      <c r="I19" s="85" t="str">
        <f>'Drug Information'!$B24</f>
        <v>Moxifloxacin</v>
      </c>
      <c r="J19" s="86"/>
      <c r="K19" s="86"/>
      <c r="L19" s="86"/>
      <c r="M19" s="87"/>
    </row>
    <row r="20" spans="1:13" x14ac:dyDescent="0.25">
      <c r="A20" s="5" t="s">
        <v>35</v>
      </c>
      <c r="B20" s="9"/>
      <c r="C20" s="9"/>
      <c r="D20" s="9"/>
      <c r="E20" s="118" t="str">
        <f>'Drug Information'!$B27</f>
        <v>Amikacin</v>
      </c>
      <c r="F20" s="119"/>
      <c r="G20" s="119"/>
      <c r="H20" s="120"/>
      <c r="I20" s="121"/>
      <c r="J20" s="9"/>
      <c r="K20" s="9"/>
      <c r="L20" s="9"/>
      <c r="M20" s="9"/>
    </row>
    <row r="21" spans="1:13" x14ac:dyDescent="0.25">
      <c r="A21" s="5" t="s">
        <v>19</v>
      </c>
      <c r="B21" s="95" t="str">
        <f>'Drug Information'!$B28</f>
        <v>Clindamycin</v>
      </c>
      <c r="C21" s="96"/>
      <c r="D21" s="97"/>
      <c r="E21" s="9"/>
      <c r="F21" s="9"/>
      <c r="G21" s="9"/>
      <c r="H21" s="9"/>
      <c r="I21" s="9"/>
      <c r="J21" s="9"/>
      <c r="K21" s="9"/>
      <c r="L21" s="13" t="str">
        <f>'Drug Information'!$B28</f>
        <v>Clindamycin</v>
      </c>
      <c r="M21" s="14"/>
    </row>
    <row r="22" spans="1:13" x14ac:dyDescent="0.25">
      <c r="A22" s="5" t="s">
        <v>17</v>
      </c>
      <c r="B22" s="9"/>
      <c r="C22" s="116" t="str">
        <f>'Drug Information'!$B29</f>
        <v>Azithromycin</v>
      </c>
      <c r="D22" s="117"/>
      <c r="E22" s="9"/>
      <c r="F22" s="9"/>
      <c r="G22" s="9"/>
      <c r="H22" s="9"/>
      <c r="I22" s="9"/>
      <c r="J22" s="9"/>
      <c r="K22" s="15" t="str">
        <f>'Drug Information'!$B29</f>
        <v>Azithromycin</v>
      </c>
      <c r="L22" s="9"/>
      <c r="M22" s="16" t="str">
        <f>'Drug Information'!$B29</f>
        <v>Azithromycin</v>
      </c>
    </row>
    <row r="23" spans="1:13" x14ac:dyDescent="0.25">
      <c r="A23" s="5" t="s">
        <v>16</v>
      </c>
      <c r="B23" s="122" t="str">
        <f>'Drug Information'!$B30</f>
        <v>Doxycycline</v>
      </c>
      <c r="C23" s="123"/>
      <c r="D23" s="123"/>
      <c r="E23" s="124"/>
      <c r="F23" s="9"/>
      <c r="G23" s="9"/>
      <c r="H23" s="9"/>
      <c r="I23" s="9"/>
      <c r="J23" s="9"/>
      <c r="K23" s="17" t="str">
        <f>'Drug Information'!$B30</f>
        <v>Doxycycline</v>
      </c>
      <c r="L23" s="9"/>
      <c r="M23" s="17" t="str">
        <f>'Drug Information'!$B30</f>
        <v>Doxycycline</v>
      </c>
    </row>
    <row r="24" spans="1:13" x14ac:dyDescent="0.25">
      <c r="A24" s="5" t="s">
        <v>36</v>
      </c>
      <c r="B24" s="98" t="str">
        <f>'Drug Information'!$B31</f>
        <v>Vancomycin</v>
      </c>
      <c r="C24" s="99"/>
      <c r="D24" s="100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5" t="s">
        <v>37</v>
      </c>
      <c r="B25" s="108" t="str">
        <f>'Drug Information'!$B32</f>
        <v>Trimethoprim/Sulfamethoxazole</v>
      </c>
      <c r="C25" s="109"/>
      <c r="D25" s="109"/>
      <c r="E25" s="109"/>
      <c r="F25" s="109"/>
      <c r="G25" s="110"/>
      <c r="H25" s="6"/>
      <c r="I25" s="18" t="s">
        <v>18</v>
      </c>
      <c r="J25" s="9"/>
      <c r="K25" s="18" t="s">
        <v>18</v>
      </c>
      <c r="L25" s="6"/>
      <c r="M25" s="9"/>
    </row>
    <row r="26" spans="1:13" x14ac:dyDescent="0.25">
      <c r="A26" s="3" t="s">
        <v>24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20" t="str">
        <f>'Drug Information'!$B33</f>
        <v>Metronidazole</v>
      </c>
      <c r="M26" s="19"/>
    </row>
    <row r="27" spans="1:13" ht="60" customHeight="1" x14ac:dyDescent="0.25">
      <c r="A27" s="66" t="s">
        <v>47</v>
      </c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</row>
  </sheetData>
  <mergeCells count="35">
    <mergeCell ref="B25:G25"/>
    <mergeCell ref="A8:A9"/>
    <mergeCell ref="E17:K17"/>
    <mergeCell ref="C18:K18"/>
    <mergeCell ref="C19:G19"/>
    <mergeCell ref="C22:D22"/>
    <mergeCell ref="E20:I20"/>
    <mergeCell ref="C12:G12"/>
    <mergeCell ref="A17:A19"/>
    <mergeCell ref="A14:A15"/>
    <mergeCell ref="B23:E23"/>
    <mergeCell ref="L1:L2"/>
    <mergeCell ref="B21:D21"/>
    <mergeCell ref="B24:D24"/>
    <mergeCell ref="C13:I13"/>
    <mergeCell ref="C14:G14"/>
    <mergeCell ref="I14:L14"/>
    <mergeCell ref="C15:L15"/>
    <mergeCell ref="E16:K16"/>
    <mergeCell ref="A27:M27"/>
    <mergeCell ref="J1:K1"/>
    <mergeCell ref="A11:A13"/>
    <mergeCell ref="C4:D4"/>
    <mergeCell ref="D5:F5"/>
    <mergeCell ref="C6:G6"/>
    <mergeCell ref="C11:G11"/>
    <mergeCell ref="E1:I1"/>
    <mergeCell ref="B1:D1"/>
    <mergeCell ref="I19:M19"/>
    <mergeCell ref="C7:G7"/>
    <mergeCell ref="C8:G8"/>
    <mergeCell ref="I8:K8"/>
    <mergeCell ref="D9:H9"/>
    <mergeCell ref="C10:K10"/>
    <mergeCell ref="K13:L13"/>
  </mergeCells>
  <phoneticPr fontId="3" type="noConversion"/>
  <pageMargins left="0.7" right="0.7" top="0.75" bottom="0.75" header="0.3" footer="0.3"/>
  <pageSetup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Drug Information</vt:lpstr>
      <vt:lpstr>Antibiogram</vt:lpstr>
      <vt:lpstr>original antibiogram</vt:lpstr>
      <vt:lpstr>Antibiogram!Print_Area</vt:lpstr>
      <vt:lpstr>'original antibiogram'!Print_Area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Niall O'Callaghan</cp:lastModifiedBy>
  <cp:lastPrinted>2024-05-23T20:56:10Z</cp:lastPrinted>
  <dcterms:created xsi:type="dcterms:W3CDTF">2017-12-07T09:17:54Z</dcterms:created>
  <dcterms:modified xsi:type="dcterms:W3CDTF">2024-05-24T20:36:23Z</dcterms:modified>
</cp:coreProperties>
</file>