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A6B59105-2310-41C5-A733-95C0818BB07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ntibiogram" sheetId="3" r:id="rId1"/>
    <sheet name="Drug Information" sheetId="2" r:id="rId2"/>
    <sheet name="original antibiogram" sheetId="1" r:id="rId3"/>
  </sheets>
  <definedNames>
    <definedName name="_xlnm.Print_Area" localSheetId="0">Antibiogram!$A$1:$N$41</definedName>
    <definedName name="_xlnm.Print_Area" localSheetId="2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7" i="3" l="1" a="1"/>
  <c r="A37" i="3"/>
  <c r="D39" i="3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36" i="3" a="1"/>
  <c r="A39" i="3" a="1"/>
  <c r="A38" i="3" a="1"/>
  <c r="A35" i="3" a="1"/>
  <c r="A34" i="3" a="1"/>
  <c r="A33" i="3" a="1"/>
  <c r="A32" i="3" a="1"/>
  <c r="A31" i="3" a="1"/>
  <c r="A30" i="3" a="1"/>
  <c r="A29" i="3" a="1"/>
  <c r="A28" i="3" a="1"/>
  <c r="A27" i="3" a="1"/>
  <c r="A26" i="3" a="1"/>
  <c r="A25" i="3" a="1"/>
  <c r="A24" i="3" a="1"/>
  <c r="A23" i="3" a="1"/>
  <c r="A22" i="3" a="1"/>
  <c r="A21" i="3" a="1"/>
  <c r="A20" i="3" a="1"/>
  <c r="A19" i="3" a="1"/>
  <c r="A18" i="3" a="1"/>
  <c r="A17" i="3" a="1"/>
  <c r="A16" i="3" a="1"/>
  <c r="A15" i="3" a="1"/>
  <c r="A14" i="3" a="1"/>
  <c r="A13" i="3" a="1"/>
  <c r="A12" i="3" a="1"/>
  <c r="A11" i="3" a="1"/>
  <c r="A10" i="3" a="1"/>
  <c r="A9" i="3" a="1"/>
  <c r="A8" i="3" a="1"/>
  <c r="A7" i="3" a="1"/>
  <c r="A6" i="3" a="1"/>
  <c r="A5" i="3" a="1"/>
  <c r="A4" i="3" a="1"/>
  <c r="A3" i="3" a="1"/>
  <c r="A36" i="3" l="1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<sst xmlns="http://schemas.openxmlformats.org/spreadsheetml/2006/main" count="148" uniqueCount="81">
  <si>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</si>
  <si>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</si>
  <si>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</si>
  <si>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</si>
  <si>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</si>
  <si>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</si>
  <si>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</si>
  <si>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</si>
  <si>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</si>
  <si>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</si>
  <si>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</si>
  <si>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</si>
  <si>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</si>
  <si>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</si>
  <si>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</si>
  <si>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</si>
  <si>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</si>
  <si>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</si>
  <si>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</si>
  <si>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</si>
  <si>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</si>
  <si>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</si>
  <si>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</si>
  <si>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</si>
  <si>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</si>
  <si>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</si>
  <si>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</si>
  <si>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</si>
  <si>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</si>
  <si>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</si>
  <si>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</si>
  <si>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</si>
  <si>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</si>
  <si>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</si>
  <si>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</si>
  <si>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</si>
  <si>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</si>
  <si>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</si>
  <si>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</si>
  <si>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</si>
  <si>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</si>
  <si>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</si>
  <si>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</si>
  <si>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</si>
  <si>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</si>
  <si>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</si>
  <si>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</si>
  <si>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</si>
  <si>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</si>
  <si>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</si>
  <si>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</si>
  <si>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</si>
  <si>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</si>
  <si>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</si>
  <si>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</si>
  <si>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</si>
  <si>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</si>
  <si>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</si>
  <si>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</si>
  <si>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</si>
  <si>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</si>
  <si>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</si>
  <si>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</si>
  <si>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</si>
  <si>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</si>
  <si>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</si>
  <si>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</si>
  <si>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</si>
  <si>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</si>
  <si>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</si>
  <si>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</si>
  <si>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</si>
  <si>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</si>
  <si>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</si>
  <si>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</si>
  <si>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</si>
  <si>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</si>
  <si>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</si>
  <si>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</si>
  <si>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???</t>
  </si>
  <si>
    <t>Oxazolidinones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</si>
</sst>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15" borderId="13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5" fillId="20" borderId="14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8" fillId="21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16" borderId="13" xfId="0" applyNumberFormat="1" applyFont="1" applyFill="1" applyBorder="1" applyAlignment="1">
      <alignment horizontal="center" vertical="center"/>
    </xf>
    <xf numFmtId="0" fontId="13" fillId="0" borderId="18" xfId="0" applyNumberFormat="1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6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numFmt numFmtId="0" formatCode="General"/>
    </dxf>
    <dxf>
      <numFmt numFmtId="0" formatCode="General"/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A226D6-0154-404A-9404-A7E04AA3E622}" name="Table3" displayName="Table3" ref="B2:O39" totalsRowShown="0" headerRowBorderDxfId="18" tableBorderDxfId="19" totalsRowBorderDxfId="17">
  <autoFilter ref="B2:O39" xr:uid="{D3A226D6-0154-404A-9404-A7E04AA3E622}"/>
  <tableColumns count="14">
    <tableColumn id="1" xr3:uid="{6F09EC5A-4B84-4EAD-A69B-652D3181E954}" name="Drug Name" dataDxfId="3">
      <calculatedColumnFormula>'Drug Information'!$A2</calculatedColumnFormula>
    </tableColumn>
    <tableColumn id="2" xr3:uid="{FC9C8C68-530C-4012-80B1-959161B27B76}" name="MRSA" dataDxfId="2">
      <calculatedColumnFormula>IF('Drug Information'!C2=1,"",".")</calculatedColumnFormula>
    </tableColumn>
    <tableColumn id="3" xr3:uid="{FBBC04D6-A577-454C-9CA5-71A9E5B59BE9}" name="MSSA" dataDxfId="16">
      <calculatedColumnFormula>IF('Drug Information'!D2=1,"",".")</calculatedColumnFormula>
    </tableColumn>
    <tableColumn id="4" xr3:uid="{FE6DE44F-9CCB-4B75-91DD-689C40EFDD60}" name="Streptococci" dataDxfId="15">
      <calculatedColumnFormula>IF('Drug Information'!E2=1,"",".")</calculatedColumnFormula>
    </tableColumn>
    <tableColumn id="5" xr3:uid="{050D08FE-B7BA-4BA2-9308-9602383C097B}" name="E. coli" dataDxfId="14">
      <calculatedColumnFormula>IF('Drug Information'!F2=1,"",".")</calculatedColumnFormula>
    </tableColumn>
    <tableColumn id="6" xr3:uid="{0056F4D3-DB47-4738-9938-DDEB05F402A0}" name="P. mirabilis" dataDxfId="13">
      <calculatedColumnFormula>IF('Drug Information'!G2=1,"",".")</calculatedColumnFormula>
    </tableColumn>
    <tableColumn id="7" xr3:uid="{61CA5D48-A78B-422A-A1CB-1B458E5C3C92}" name="Klebsiella" dataDxfId="12">
      <calculatedColumnFormula>IF('Drug Information'!H2=1,"",".")</calculatedColumnFormula>
    </tableColumn>
    <tableColumn id="8" xr3:uid="{6157DD55-5AAB-4974-B118-40237915EB0E}" name="Pseudomonas" dataDxfId="11">
      <calculatedColumnFormula>IF('Drug Information'!I2=1,"",".")</calculatedColumnFormula>
    </tableColumn>
    <tableColumn id="9" xr3:uid="{81D75E20-E7E3-4FBF-9379-ED66BEC6D631}" name="ESCAPPM" dataDxfId="10">
      <calculatedColumnFormula>IF('Drug Information'!J2=1,"",".")</calculatedColumnFormula>
    </tableColumn>
    <tableColumn id="10" xr3:uid="{58146AC7-0BAA-4A64-8334-7BA8D5AD4463}" name="N. gonorrhoeae" dataDxfId="9">
      <calculatedColumnFormula>IF('Drug Information'!K2=1,"",".")</calculatedColumnFormula>
    </tableColumn>
    <tableColumn id="11" xr3:uid="{ABFF55F7-1832-482A-9FA5-A335EB46FCD6}" name="N. meningitidis" dataDxfId="8">
      <calculatedColumnFormula>IF('Drug Information'!L2=1,"",".")</calculatedColumnFormula>
    </tableColumn>
    <tableColumn id="12" xr3:uid="{2396FCAD-7999-4DB4-B260-245463F60D8D}" name="???" dataDxfId="7">
      <calculatedColumnFormula>IF('Drug Information'!M2=1,"",".")</calculatedColumnFormula>
    </tableColumn>
    <tableColumn id="13" xr3:uid="{A5F9D043-95B7-46A3-BE9B-8FE40ABAFB54}" name="e.g. Mycoplasma" dataDxfId="6">
      <calculatedColumnFormula>IF('Drug Information'!N2=1,"",".")</calculatedColumnFormula>
    </tableColumn>
    <tableColumn id="14" xr3:uid="{4A3A98C8-EB5C-429F-9790-93036600FBEE}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drug_info" displayName="drug_info" ref="A1:N38" totalsRowShown="0" headerRowDxfId="35" dataDxfId="34">
  <autoFilter ref="A1:N38" xr:uid="{A003E1BB-F418-4253-8616-E065F4FDC632}"/>
  <tableColumns count="14">
    <tableColumn id="1" xr3:uid="{A2613E87-CAB7-4CC0-B9B9-53C34B8BCE6C}" name="Drug Name" dataDxfId="33"/>
    <tableColumn id="2" xr3:uid="{B4BE1605-B374-4455-846C-4E6604A68083}" name="Drug Class" dataDxfId="32"/>
    <tableColumn id="4" xr3:uid="{26BC0B44-2CDD-434A-BE07-8094FD178840}" name="MRSA" dataDxfId="31"/>
    <tableColumn id="5" xr3:uid="{30A05DE7-E027-4093-81F3-B65078F70278}" name="MSSA" dataDxfId="30"/>
    <tableColumn id="6" xr3:uid="{B7E03A89-8BD8-46A1-9CCD-C5FDC441C25E}" name="Streptococci" dataDxfId="29"/>
    <tableColumn id="7" xr3:uid="{4F353AC3-6533-474C-84CB-43F3F2C7D417}" name="E. coli" dataDxfId="28"/>
    <tableColumn id="8" xr3:uid="{F09E3FC5-B9E6-49B4-B130-38AD917A3F9B}" name="P. mirabilis" dataDxfId="27"/>
    <tableColumn id="9" xr3:uid="{4A2FA046-CD73-42E3-9500-FD60FA60DAA0}" name="Klebsiella" dataDxfId="26"/>
    <tableColumn id="10" xr3:uid="{3B345728-E21D-4469-94BD-DF694DC71D17}" name="Pseudomonas" dataDxfId="25"/>
    <tableColumn id="11" xr3:uid="{09606F38-97F9-4841-8BE1-86E5FD1AC722}" name="ESCAPPM" dataDxfId="24"/>
    <tableColumn id="12" xr3:uid="{E483C769-170B-4235-B986-875C365387E0}" name="N. gonorrhoeae" dataDxfId="23"/>
    <tableColumn id="13" xr3:uid="{15D4CCF5-A762-4AFB-BF96-6F78203174D8}" name="N. meningitidis" dataDxfId="22"/>
    <tableColumn id="14" xr3:uid="{B16ABED2-95DD-46CA-9890-2A863F981C12}" name="Anaerobes" dataDxfId="21"/>
    <tableColumn id="15" xr3:uid="{9A229B65-C366-4ADD-A51B-85D87DDF2801}" name="Atypicals" dataDxfId="2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B59-9153-4008-AD05-F81C07E1E687}">
  <sheetPr>
    <tabColor rgb="FF7030A0"/>
    <pageSetUpPr fitToPage="1"/>
  </sheetPr>
  <dimension ref="A1:O42"/>
  <sheetViews>
    <sheetView showGridLines="0" tabSelected="1" zoomScaleNormal="100" workbookViewId="0">
      <pane xSplit="1" topLeftCell="B1" activePane="topRight" state="frozen"/>
      <selection pane="topRight" activeCell="J5" sqref="J5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142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122" t="s">
        <v>53</v>
      </c>
      <c r="B1" s="47"/>
      <c r="C1" s="119" t="s">
        <v>0</v>
      </c>
      <c r="D1" s="119"/>
      <c r="E1" s="119"/>
      <c r="F1" s="120" t="s">
        <v>3</v>
      </c>
      <c r="G1" s="120"/>
      <c r="H1" s="120"/>
      <c r="I1" s="120"/>
      <c r="J1" s="120"/>
      <c r="K1" s="121" t="s">
        <v>20</v>
      </c>
      <c r="L1" s="121"/>
      <c r="M1" s="33" t="s">
        <v>6</v>
      </c>
      <c r="N1" s="34" t="s">
        <v>15</v>
      </c>
      <c r="O1" s="47"/>
    </row>
    <row r="2" spans="1:15" ht="24.95" customHeight="1" x14ac:dyDescent="0.2">
      <c r="A2" s="123"/>
      <c r="B2" s="144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79</v>
      </c>
      <c r="N2" s="38" t="s">
        <v>46</v>
      </c>
      <c r="O2" s="157" t="s">
        <v>78</v>
      </c>
    </row>
    <row r="3" spans="1:15" ht="24.95" customHeight="1" x14ac:dyDescent="0.2">
      <c r="A3" s="124" t="str" cm="1">
        <f t="array" aca="1" ref="A3" ca="1">VLOOKUP(INDIRECT("B"&amp;ROW(B3)), drug_info[[Drug Name]:[Drug Class]], 2, FALSE)</f>
        <v>Penicillin</v>
      </c>
      <c r="B3" s="145" t="str">
        <f>'Drug Information'!$A2</f>
        <v>Benzylpenicillin</v>
      </c>
      <c r="C3" s="48" t="str">
        <f>IF('Drug Information'!C2=1,"",".")</f>
        <v>.</v>
      </c>
      <c r="D3" s="48" t="str">
        <f>IF('Drug Information'!D2=1,"",".")</f>
        <v>.</v>
      </c>
      <c r="E3" s="48" t="str">
        <f>IF('Drug Information'!E2=1,"",".")</f>
        <v/>
      </c>
      <c r="F3" s="48" t="str">
        <f>IF('Drug Information'!F2=1,"",".")</f>
        <v>.</v>
      </c>
      <c r="G3" s="48" t="str">
        <f>IF('Drug Information'!G2=1,"",".")</f>
        <v>.</v>
      </c>
      <c r="H3" s="48" t="str">
        <f>IF('Drug Information'!H2=1,"",".")</f>
        <v>.</v>
      </c>
      <c r="I3" s="48" t="str">
        <f>IF('Drug Information'!I2=1,"",".")</f>
        <v>.</v>
      </c>
      <c r="J3" s="48" t="str">
        <f>IF('Drug Information'!J2=1,"",".")</f>
        <v>.</v>
      </c>
      <c r="K3" s="48" t="str">
        <f>IF('Drug Information'!K2=1,"",".")</f>
        <v>.</v>
      </c>
      <c r="L3" s="48" t="str">
        <f>IF('Drug Information'!L2=1,"",".")</f>
        <v>.</v>
      </c>
      <c r="M3" s="48" t="str">
        <f>IF('Drug Information'!M2=1,"",".")</f>
        <v>.</v>
      </c>
      <c r="N3" s="48" t="str">
        <f>IF('Drug Information'!N2=1,"",".")</f>
        <v>.</v>
      </c>
      <c r="O3" s="158" t="str">
        <f>'Drug Information'!$A2</f>
        <v>Benzylpenicillin</v>
      </c>
    </row>
    <row r="4" spans="1:15" ht="24.95" customHeight="1" x14ac:dyDescent="0.2">
      <c r="A4" s="125" t="str" cm="1">
        <f t="array" aca="1" ref="A4" ca="1">VLOOKUP(INDIRECT("B"&amp;ROW(B4)), drug_info[[Drug Name]:[Drug Class]], 2, FALSE)</f>
        <v>Anti-staphylococcal penicillins</v>
      </c>
      <c r="B4" s="145" t="str">
        <f>'Drug Information'!$A3</f>
        <v>Naficillin</v>
      </c>
      <c r="C4" s="48" t="str">
        <f>IF('Drug Information'!C3=1,"",".")</f>
        <v>.</v>
      </c>
      <c r="D4" s="48" t="str">
        <f>IF('Drug Information'!D3=1,"",".")</f>
        <v/>
      </c>
      <c r="E4" s="48" t="str">
        <f>IF('Drug Information'!E3=1,"",".")</f>
        <v/>
      </c>
      <c r="F4" s="48" t="str">
        <f>IF('Drug Information'!F3=1,"",".")</f>
        <v>.</v>
      </c>
      <c r="G4" s="48" t="str">
        <f>IF('Drug Information'!G3=1,"",".")</f>
        <v>.</v>
      </c>
      <c r="H4" s="48" t="str">
        <f>IF('Drug Information'!H3=1,"",".")</f>
        <v>.</v>
      </c>
      <c r="I4" s="48" t="str">
        <f>IF('Drug Information'!I3=1,"",".")</f>
        <v>.</v>
      </c>
      <c r="J4" s="48" t="str">
        <f>IF('Drug Information'!J3=1,"",".")</f>
        <v>.</v>
      </c>
      <c r="K4" s="48" t="str">
        <f>IF('Drug Information'!K3=1,"",".")</f>
        <v>.</v>
      </c>
      <c r="L4" s="48" t="str">
        <f>IF('Drug Information'!L3=1,"",".")</f>
        <v>.</v>
      </c>
      <c r="M4" s="48" t="str">
        <f>IF('Drug Information'!M3=1,"",".")</f>
        <v>.</v>
      </c>
      <c r="N4" s="48" t="str">
        <f>IF('Drug Information'!N3=1,"",".")</f>
        <v>.</v>
      </c>
      <c r="O4" s="158" t="str">
        <f>'Drug Information'!$A3</f>
        <v>Naficillin</v>
      </c>
    </row>
    <row r="5" spans="1:15" ht="24.95" customHeight="1" x14ac:dyDescent="0.2">
      <c r="A5" s="126" t="str" cm="1">
        <f t="array" aca="1" ref="A5" ca="1">VLOOKUP(INDIRECT("B"&amp;ROW(B5)), drug_info[[Drug Name]:[Drug Class]], 2, FALSE)</f>
        <v>Anti-staphylococcal penicillins</v>
      </c>
      <c r="B5" s="145" t="str">
        <f>'Drug Information'!$A4</f>
        <v>Oxacillin</v>
      </c>
      <c r="C5" s="48" t="str">
        <f>IF('Drug Information'!C4=1,"",".")</f>
        <v>.</v>
      </c>
      <c r="D5" s="48" t="str">
        <f>IF('Drug Information'!D4=1,"",".")</f>
        <v/>
      </c>
      <c r="E5" s="48" t="str">
        <f>IF('Drug Information'!E4=1,"",".")</f>
        <v/>
      </c>
      <c r="F5" s="48" t="str">
        <f>IF('Drug Information'!F4=1,"",".")</f>
        <v>.</v>
      </c>
      <c r="G5" s="48" t="str">
        <f>IF('Drug Information'!G4=1,"",".")</f>
        <v>.</v>
      </c>
      <c r="H5" s="48" t="str">
        <f>IF('Drug Information'!H4=1,"",".")</f>
        <v>.</v>
      </c>
      <c r="I5" s="48" t="str">
        <f>IF('Drug Information'!I4=1,"",".")</f>
        <v>.</v>
      </c>
      <c r="J5" s="48" t="str">
        <f>IF('Drug Information'!J4=1,"",".")</f>
        <v>.</v>
      </c>
      <c r="K5" s="48" t="str">
        <f>IF('Drug Information'!K4=1,"",".")</f>
        <v>.</v>
      </c>
      <c r="L5" s="48" t="str">
        <f>IF('Drug Information'!L4=1,"",".")</f>
        <v>.</v>
      </c>
      <c r="M5" s="48" t="str">
        <f>IF('Drug Information'!M4=1,"",".")</f>
        <v>.</v>
      </c>
      <c r="N5" s="48" t="str">
        <f>IF('Drug Information'!N4=1,"",".")</f>
        <v>.</v>
      </c>
      <c r="O5" s="158" t="str">
        <f>'Drug Information'!$A4</f>
        <v>Oxacillin</v>
      </c>
    </row>
    <row r="6" spans="1:15" ht="24.95" customHeight="1" x14ac:dyDescent="0.2">
      <c r="A6" s="127" t="str" cm="1">
        <f t="array" aca="1" ref="A6" ca="1">VLOOKUP(INDIRECT("B"&amp;ROW(B6)), drug_info[[Drug Name]:[Drug Class]], 2, FALSE)</f>
        <v>Anti-staphylococcal penicillins</v>
      </c>
      <c r="B6" s="145" t="str">
        <f>'Drug Information'!$A5</f>
        <v>Flucloxacillin</v>
      </c>
      <c r="C6" s="48" t="str">
        <f>IF('Drug Information'!C5=1,"",".")</f>
        <v>.</v>
      </c>
      <c r="D6" s="48" t="str">
        <f>IF('Drug Information'!D5=1,"",".")</f>
        <v/>
      </c>
      <c r="E6" s="48" t="str">
        <f>IF('Drug Information'!E5=1,"",".")</f>
        <v/>
      </c>
      <c r="F6" s="48" t="str">
        <f>IF('Drug Information'!F5=1,"",".")</f>
        <v>.</v>
      </c>
      <c r="G6" s="48" t="str">
        <f>IF('Drug Information'!G5=1,"",".")</f>
        <v>.</v>
      </c>
      <c r="H6" s="48" t="str">
        <f>IF('Drug Information'!H5=1,"",".")</f>
        <v>.</v>
      </c>
      <c r="I6" s="48" t="str">
        <f>IF('Drug Information'!I5=1,"",".")</f>
        <v>.</v>
      </c>
      <c r="J6" s="48" t="str">
        <f>IF('Drug Information'!J5=1,"",".")</f>
        <v>.</v>
      </c>
      <c r="K6" s="48" t="str">
        <f>IF('Drug Information'!K5=1,"",".")</f>
        <v>.</v>
      </c>
      <c r="L6" s="48" t="str">
        <f>IF('Drug Information'!L5=1,"",".")</f>
        <v>.</v>
      </c>
      <c r="M6" s="48" t="str">
        <f>IF('Drug Information'!M5=1,"",".")</f>
        <v>.</v>
      </c>
      <c r="N6" s="48" t="str">
        <f>IF('Drug Information'!N5=1,"",".")</f>
        <v>.</v>
      </c>
      <c r="O6" s="158" t="str">
        <f>'Drug Information'!$A5</f>
        <v>Flucloxacillin</v>
      </c>
    </row>
    <row r="7" spans="1:15" ht="24.95" customHeight="1" x14ac:dyDescent="0.2">
      <c r="A7" s="125" t="str" cm="1">
        <f t="array" aca="1" ref="A7" ca="1">VLOOKUP(INDIRECT("B"&amp;ROW(B7)), drug_info[[Drug Name]:[Drug Class]], 2, FALSE)</f>
        <v>Aminopenicillins</v>
      </c>
      <c r="B7" s="145" t="str">
        <f>'Drug Information'!$A6</f>
        <v>Ampicillin</v>
      </c>
      <c r="C7" s="48" t="str">
        <f>IF('Drug Information'!C6=1,"",".")</f>
        <v>.</v>
      </c>
      <c r="D7" s="48" t="str">
        <f>IF('Drug Information'!D6=1,"",".")</f>
        <v>.</v>
      </c>
      <c r="E7" s="48" t="str">
        <f>IF('Drug Information'!E6=1,"",".")</f>
        <v/>
      </c>
      <c r="F7" s="48" t="str">
        <f>IF('Drug Information'!F6=1,"",".")</f>
        <v/>
      </c>
      <c r="G7" s="48" t="str">
        <f>IF('Drug Information'!G6=1,"",".")</f>
        <v/>
      </c>
      <c r="H7" s="48" t="str">
        <f>IF('Drug Information'!H6=1,"",".")</f>
        <v>.</v>
      </c>
      <c r="I7" s="48" t="str">
        <f>IF('Drug Information'!I6=1,"",".")</f>
        <v>.</v>
      </c>
      <c r="J7" s="48" t="str">
        <f>IF('Drug Information'!J6=1,"",".")</f>
        <v>.</v>
      </c>
      <c r="K7" s="48" t="str">
        <f>IF('Drug Information'!K6=1,"",".")</f>
        <v>.</v>
      </c>
      <c r="L7" s="48" t="str">
        <f>IF('Drug Information'!L6=1,"",".")</f>
        <v/>
      </c>
      <c r="M7" s="48" t="str">
        <f>IF('Drug Information'!M6=1,"",".")</f>
        <v>.</v>
      </c>
      <c r="N7" s="48" t="str">
        <f>IF('Drug Information'!N6=1,"",".")</f>
        <v>.</v>
      </c>
      <c r="O7" s="158" t="str">
        <f>'Drug Information'!$A6</f>
        <v>Ampicillin</v>
      </c>
    </row>
    <row r="8" spans="1:15" ht="24.95" customHeight="1" x14ac:dyDescent="0.2">
      <c r="A8" s="127" t="str" cm="1">
        <f t="array" aca="1" ref="A8" ca="1">VLOOKUP(INDIRECT("B"&amp;ROW(B8)), drug_info[[Drug Name]:[Drug Class]], 2, FALSE)</f>
        <v>Aminopenicillins</v>
      </c>
      <c r="B8" s="145" t="str">
        <f>'Drug Information'!$A7</f>
        <v>Amoxicillin</v>
      </c>
      <c r="C8" s="48" t="str">
        <f>IF('Drug Information'!C7=1,"",".")</f>
        <v>.</v>
      </c>
      <c r="D8" s="48" t="str">
        <f>IF('Drug Information'!D7=1,"",".")</f>
        <v>.</v>
      </c>
      <c r="E8" s="48" t="str">
        <f>IF('Drug Information'!E7=1,"",".")</f>
        <v/>
      </c>
      <c r="F8" s="48" t="str">
        <f>IF('Drug Information'!F7=1,"",".")</f>
        <v/>
      </c>
      <c r="G8" s="48" t="str">
        <f>IF('Drug Information'!G7=1,"",".")</f>
        <v/>
      </c>
      <c r="H8" s="48" t="str">
        <f>IF('Drug Information'!H7=1,"",".")</f>
        <v>.</v>
      </c>
      <c r="I8" s="48" t="str">
        <f>IF('Drug Information'!I7=1,"",".")</f>
        <v>.</v>
      </c>
      <c r="J8" s="48" t="str">
        <f>IF('Drug Information'!J7=1,"",".")</f>
        <v>.</v>
      </c>
      <c r="K8" s="48" t="str">
        <f>IF('Drug Information'!K7=1,"",".")</f>
        <v>.</v>
      </c>
      <c r="L8" s="48" t="str">
        <f>IF('Drug Information'!L7=1,"",".")</f>
        <v/>
      </c>
      <c r="M8" s="48" t="str">
        <f>IF('Drug Information'!M7=1,"",".")</f>
        <v>.</v>
      </c>
      <c r="N8" s="48" t="str">
        <f>IF('Drug Information'!N7=1,"",".")</f>
        <v>.</v>
      </c>
      <c r="O8" s="158" t="str">
        <f>'Drug Information'!$A7</f>
        <v>Amoxicillin</v>
      </c>
    </row>
    <row r="9" spans="1:15" ht="24.95" customHeight="1" x14ac:dyDescent="0.2">
      <c r="A9" s="128" t="str" cm="1">
        <f t="array" aca="1" ref="A9" ca="1">VLOOKUP(INDIRECT("B"&amp;ROW(B9)), drug_info[[Drug Name]:[Drug Class]], 2, FALSE)</f>
        <v>Aminopenicillins with beta-lactamase inhibitors</v>
      </c>
      <c r="B9" s="146" t="str">
        <f>'Drug Information'!$A8</f>
        <v>Amoxicillin-Clavulanic Acid</v>
      </c>
      <c r="C9" s="49" t="str">
        <f>IF('Drug Information'!C8=1,"",".")</f>
        <v>.</v>
      </c>
      <c r="D9" s="49" t="str">
        <f>IF('Drug Information'!D8=1,"",".")</f>
        <v/>
      </c>
      <c r="E9" s="49" t="str">
        <f>IF('Drug Information'!E8=1,"",".")</f>
        <v/>
      </c>
      <c r="F9" s="49" t="str">
        <f>IF('Drug Information'!F8=1,"",".")</f>
        <v/>
      </c>
      <c r="G9" s="49" t="str">
        <f>IF('Drug Information'!G8=1,"",".")</f>
        <v/>
      </c>
      <c r="H9" s="49" t="str">
        <f>IF('Drug Information'!H8=1,"",".")</f>
        <v/>
      </c>
      <c r="I9" s="49" t="str">
        <f>IF('Drug Information'!I8=1,"",".")</f>
        <v>.</v>
      </c>
      <c r="J9" s="49" t="str">
        <f>IF('Drug Information'!J8=1,"",".")</f>
        <v>.</v>
      </c>
      <c r="K9" s="49" t="str">
        <f>IF('Drug Information'!K8=1,"",".")</f>
        <v>.</v>
      </c>
      <c r="L9" s="49" t="str">
        <f>IF('Drug Information'!L8=1,"",".")</f>
        <v>.</v>
      </c>
      <c r="M9" s="49" t="str">
        <f>IF('Drug Information'!M8=1,"",".")</f>
        <v/>
      </c>
      <c r="N9" s="49" t="str">
        <f>IF('Drug Information'!N8=1,"",".")</f>
        <v>.</v>
      </c>
      <c r="O9" s="159" t="str">
        <f>'Drug Information'!$A8</f>
        <v>Amoxicillin-Clavulanic Acid</v>
      </c>
    </row>
    <row r="10" spans="1:15" ht="24.95" customHeight="1" x14ac:dyDescent="0.2">
      <c r="A10" s="128" t="str" cm="1">
        <f t="array" aca="1" ref="A10" ca="1">VLOOKUP(INDIRECT("B"&amp;ROW(B10)), drug_info[[Drug Name]:[Drug Class]], 2, FALSE)</f>
        <v>Aminopenicillins with beta-lactamase inhibitors</v>
      </c>
      <c r="B10" s="146" t="str">
        <f>'Drug Information'!$A9</f>
        <v>Ampicillin/Sulbactam</v>
      </c>
      <c r="C10" s="49" t="str">
        <f>IF('Drug Information'!C9=1,"",".")</f>
        <v>.</v>
      </c>
      <c r="D10" s="49" t="str">
        <f>IF('Drug Information'!D9=1,"",".")</f>
        <v/>
      </c>
      <c r="E10" s="49" t="str">
        <f>IF('Drug Information'!E9=1,"",".")</f>
        <v/>
      </c>
      <c r="F10" s="49" t="str">
        <f>IF('Drug Information'!F9=1,"",".")</f>
        <v/>
      </c>
      <c r="G10" s="49" t="str">
        <f>IF('Drug Information'!G9=1,"",".")</f>
        <v/>
      </c>
      <c r="H10" s="49" t="str">
        <f>IF('Drug Information'!H9=1,"",".")</f>
        <v/>
      </c>
      <c r="I10" s="49" t="str">
        <f>IF('Drug Information'!I9=1,"",".")</f>
        <v>.</v>
      </c>
      <c r="J10" s="49" t="str">
        <f>IF('Drug Information'!J9=1,"",".")</f>
        <v>.</v>
      </c>
      <c r="K10" s="49" t="str">
        <f>IF('Drug Information'!K9=1,"",".")</f>
        <v>.</v>
      </c>
      <c r="L10" s="49" t="str">
        <f>IF('Drug Information'!L9=1,"",".")</f>
        <v>.</v>
      </c>
      <c r="M10" s="49" t="str">
        <f>IF('Drug Information'!M9=1,"",".")</f>
        <v/>
      </c>
      <c r="N10" s="49" t="str">
        <f>IF('Drug Information'!N9=1,"",".")</f>
        <v>.</v>
      </c>
      <c r="O10" s="159" t="str">
        <f>'Drug Information'!$A9</f>
        <v>Ampicillin/Sulbactam</v>
      </c>
    </row>
    <row r="11" spans="1:15" ht="24.95" customHeight="1" x14ac:dyDescent="0.2">
      <c r="A11" s="128" t="str" cm="1">
        <f t="array" aca="1" ref="A11" ca="1">VLOOKUP(INDIRECT("B"&amp;ROW(B11)), drug_info[[Drug Name]:[Drug Class]], 2, FALSE)</f>
        <v>Aminopenicillins with beta-lactamase inhibitors</v>
      </c>
      <c r="B11" s="146" t="str">
        <f>'Drug Information'!$A10</f>
        <v>Piperacillin-Tazobactam</v>
      </c>
      <c r="C11" s="49" t="str">
        <f>IF('Drug Information'!C10=1,"",".")</f>
        <v>.</v>
      </c>
      <c r="D11" s="49" t="str">
        <f>IF('Drug Information'!D10=1,"",".")</f>
        <v/>
      </c>
      <c r="E11" s="49" t="str">
        <f>IF('Drug Information'!E10=1,"",".")</f>
        <v/>
      </c>
      <c r="F11" s="49" t="str">
        <f>IF('Drug Information'!F10=1,"",".")</f>
        <v/>
      </c>
      <c r="G11" s="49" t="str">
        <f>IF('Drug Information'!G10=1,"",".")</f>
        <v/>
      </c>
      <c r="H11" s="49" t="str">
        <f>IF('Drug Information'!H10=1,"",".")</f>
        <v/>
      </c>
      <c r="I11" s="49" t="str">
        <f>IF('Drug Information'!I10=1,"",".")</f>
        <v/>
      </c>
      <c r="J11" s="49" t="str">
        <f>IF('Drug Information'!J10=1,"",".")</f>
        <v/>
      </c>
      <c r="K11" s="49" t="str">
        <f>IF('Drug Information'!K10=1,"",".")</f>
        <v>.</v>
      </c>
      <c r="L11" s="49" t="str">
        <f>IF('Drug Information'!L10=1,"",".")</f>
        <v/>
      </c>
      <c r="M11" s="49" t="str">
        <f>IF('Drug Information'!M10=1,"",".")</f>
        <v/>
      </c>
      <c r="N11" s="49" t="str">
        <f>IF('Drug Information'!N10=1,"",".")</f>
        <v>.</v>
      </c>
      <c r="O11" s="159" t="str">
        <f>'Drug Information'!$A10</f>
        <v>Piperacillin-Tazobactam</v>
      </c>
    </row>
    <row r="12" spans="1:15" ht="24.95" customHeight="1" x14ac:dyDescent="0.2">
      <c r="A12" s="134" t="str" cm="1">
        <f t="array" aca="1" ref="A12" ca="1">VLOOKUP(INDIRECT("B"&amp;ROW(B12)), drug_info[[Drug Name]:[Drug Class]], 2, FALSE)</f>
        <v>1st-gen cephalosporin</v>
      </c>
      <c r="B12" s="147" t="str">
        <f>'Drug Information'!$A11</f>
        <v>Cefazolin</v>
      </c>
      <c r="C12" s="136" t="str">
        <f>IF('Drug Information'!C11=1,"",".")</f>
        <v>.</v>
      </c>
      <c r="D12" s="136" t="str">
        <f>IF('Drug Information'!D11=1,"",".")</f>
        <v/>
      </c>
      <c r="E12" s="136" t="str">
        <f>IF('Drug Information'!E11=1,"",".")</f>
        <v/>
      </c>
      <c r="F12" s="136" t="str">
        <f>IF('Drug Information'!F11=1,"",".")</f>
        <v/>
      </c>
      <c r="G12" s="136" t="str">
        <f>IF('Drug Information'!G11=1,"",".")</f>
        <v/>
      </c>
      <c r="H12" s="136" t="str">
        <f>IF('Drug Information'!H11=1,"",".")</f>
        <v/>
      </c>
      <c r="I12" s="136" t="str">
        <f>IF('Drug Information'!I11=1,"",".")</f>
        <v>.</v>
      </c>
      <c r="J12" s="136" t="str">
        <f>IF('Drug Information'!J11=1,"",".")</f>
        <v>.</v>
      </c>
      <c r="K12" s="136" t="str">
        <f>IF('Drug Information'!K11=1,"",".")</f>
        <v>.</v>
      </c>
      <c r="L12" s="136" t="str">
        <f>IF('Drug Information'!L11=1,"",".")</f>
        <v>.</v>
      </c>
      <c r="M12" s="136" t="str">
        <f>IF('Drug Information'!M11=1,"",".")</f>
        <v>.</v>
      </c>
      <c r="N12" s="136" t="str">
        <f>IF('Drug Information'!N11=1,"",".")</f>
        <v>.</v>
      </c>
      <c r="O12" s="160" t="str">
        <f>'Drug Information'!$A11</f>
        <v>Cefazolin</v>
      </c>
    </row>
    <row r="13" spans="1:15" ht="24.95" customHeight="1" x14ac:dyDescent="0.2">
      <c r="A13" s="137" t="str" cm="1">
        <f t="array" aca="1" ref="A13" ca="1">VLOOKUP(INDIRECT("B"&amp;ROW(B13)), drug_info[[Drug Name]:[Drug Class]], 2, FALSE)</f>
        <v>1st-gen cephalosporin</v>
      </c>
      <c r="B13" s="147" t="str">
        <f>'Drug Information'!$A12</f>
        <v>Cefalexin</v>
      </c>
      <c r="C13" s="136" t="str">
        <f>IF('Drug Information'!C12=1,"",".")</f>
        <v>.</v>
      </c>
      <c r="D13" s="136" t="str">
        <f>IF('Drug Information'!D12=1,"",".")</f>
        <v/>
      </c>
      <c r="E13" s="136" t="str">
        <f>IF('Drug Information'!E12=1,"",".")</f>
        <v/>
      </c>
      <c r="F13" s="136" t="str">
        <f>IF('Drug Information'!F12=1,"",".")</f>
        <v/>
      </c>
      <c r="G13" s="136" t="str">
        <f>IF('Drug Information'!G12=1,"",".")</f>
        <v/>
      </c>
      <c r="H13" s="136" t="str">
        <f>IF('Drug Information'!H12=1,"",".")</f>
        <v/>
      </c>
      <c r="I13" s="136" t="str">
        <f>IF('Drug Information'!I12=1,"",".")</f>
        <v>.</v>
      </c>
      <c r="J13" s="136" t="str">
        <f>IF('Drug Information'!J12=1,"",".")</f>
        <v>.</v>
      </c>
      <c r="K13" s="136" t="str">
        <f>IF('Drug Information'!K12=1,"",".")</f>
        <v>.</v>
      </c>
      <c r="L13" s="136" t="str">
        <f>IF('Drug Information'!L12=1,"",".")</f>
        <v>.</v>
      </c>
      <c r="M13" s="136" t="str">
        <f>IF('Drug Information'!M12=1,"",".")</f>
        <v>.</v>
      </c>
      <c r="N13" s="136" t="str">
        <f>IF('Drug Information'!N12=1,"",".")</f>
        <v>.</v>
      </c>
      <c r="O13" s="160" t="str">
        <f>'Drug Information'!$A12</f>
        <v>Cefalexin</v>
      </c>
    </row>
    <row r="14" spans="1:15" ht="24.95" customHeight="1" x14ac:dyDescent="0.2">
      <c r="A14" s="138" t="str" cm="1">
        <f t="array" aca="1" ref="A14" ca="1">VLOOKUP(INDIRECT("B"&amp;ROW(B14)), drug_info[[Drug Name]:[Drug Class]], 2, FALSE)</f>
        <v>2nd-gen cephalosporin</v>
      </c>
      <c r="B14" s="147" t="str">
        <f>'Drug Information'!$A13</f>
        <v>Cefuroxime</v>
      </c>
      <c r="C14" s="136" t="str">
        <f>IF('Drug Information'!C13=1,"",".")</f>
        <v>.</v>
      </c>
      <c r="D14" s="136" t="str">
        <f>IF('Drug Information'!D13=1,"",".")</f>
        <v>.</v>
      </c>
      <c r="E14" s="136" t="str">
        <f>IF('Drug Information'!E13=1,"",".")</f>
        <v>.</v>
      </c>
      <c r="F14" s="136" t="str">
        <f>IF('Drug Information'!F13=1,"",".")</f>
        <v>.</v>
      </c>
      <c r="G14" s="136" t="str">
        <f>IF('Drug Information'!G13=1,"",".")</f>
        <v>.</v>
      </c>
      <c r="H14" s="136" t="str">
        <f>IF('Drug Information'!H13=1,"",".")</f>
        <v>.</v>
      </c>
      <c r="I14" s="136" t="str">
        <f>IF('Drug Information'!I13=1,"",".")</f>
        <v>.</v>
      </c>
      <c r="J14" s="136" t="str">
        <f>IF('Drug Information'!J13=1,"",".")</f>
        <v>.</v>
      </c>
      <c r="K14" s="136" t="str">
        <f>IF('Drug Information'!K13=1,"",".")</f>
        <v>.</v>
      </c>
      <c r="L14" s="136" t="str">
        <f>IF('Drug Information'!L13=1,"",".")</f>
        <v>.</v>
      </c>
      <c r="M14" s="136" t="str">
        <f>IF('Drug Information'!M13=1,"",".")</f>
        <v>.</v>
      </c>
      <c r="N14" s="136" t="str">
        <f>IF('Drug Information'!N13=1,"",".")</f>
        <v>.</v>
      </c>
      <c r="O14" s="160" t="str">
        <f>'Drug Information'!$A13</f>
        <v>Cefuroxime</v>
      </c>
    </row>
    <row r="15" spans="1:15" ht="24.95" customHeight="1" x14ac:dyDescent="0.2">
      <c r="A15" s="139" t="str" cm="1">
        <f t="array" aca="1" ref="A15" ca="1">VLOOKUP(INDIRECT("B"&amp;ROW(B15)), drug_info[[Drug Name]:[Drug Class]], 2, FALSE)</f>
        <v>2nd-gen cephalosporin</v>
      </c>
      <c r="B15" s="147" t="str">
        <f>'Drug Information'!$A14</f>
        <v>Cephotetan</v>
      </c>
      <c r="C15" s="136" t="str">
        <f>IF('Drug Information'!C14=1,"",".")</f>
        <v>.</v>
      </c>
      <c r="D15" s="136" t="str">
        <f>IF('Drug Information'!D14=1,"",".")</f>
        <v/>
      </c>
      <c r="E15" s="136" t="str">
        <f>IF('Drug Information'!E14=1,"",".")</f>
        <v/>
      </c>
      <c r="F15" s="136" t="str">
        <f>IF('Drug Information'!F14=1,"",".")</f>
        <v/>
      </c>
      <c r="G15" s="136" t="str">
        <f>IF('Drug Information'!G14=1,"",".")</f>
        <v/>
      </c>
      <c r="H15" s="136" t="str">
        <f>IF('Drug Information'!H14=1,"",".")</f>
        <v/>
      </c>
      <c r="I15" s="136" t="str">
        <f>IF('Drug Information'!I14=1,"",".")</f>
        <v>.</v>
      </c>
      <c r="J15" s="136" t="str">
        <f>IF('Drug Information'!J14=1,"",".")</f>
        <v>.</v>
      </c>
      <c r="K15" s="136" t="str">
        <f>IF('Drug Information'!K14=1,"",".")</f>
        <v>.</v>
      </c>
      <c r="L15" s="136" t="str">
        <f>IF('Drug Information'!L14=1,"",".")</f>
        <v>.</v>
      </c>
      <c r="M15" s="136" t="str">
        <f>IF('Drug Information'!M14=1,"",".")</f>
        <v/>
      </c>
      <c r="N15" s="136" t="str">
        <f>IF('Drug Information'!N14=1,"",".")</f>
        <v>.</v>
      </c>
      <c r="O15" s="160" t="str">
        <f>'Drug Information'!$A14</f>
        <v>Cephotetan</v>
      </c>
    </row>
    <row r="16" spans="1:15" ht="24.95" customHeight="1" x14ac:dyDescent="0.2">
      <c r="A16" s="140" t="str" cm="1">
        <f t="array" aca="1" ref="A16" ca="1">VLOOKUP(INDIRECT("B"&amp;ROW(B16)), drug_info[[Drug Name]:[Drug Class]], 2, FALSE)</f>
        <v>2nd-gen cephalosporin</v>
      </c>
      <c r="B16" s="147" t="str">
        <f>'Drug Information'!$A15</f>
        <v>Cefoxitin</v>
      </c>
      <c r="C16" s="136" t="str">
        <f>IF('Drug Information'!C15=1,"",".")</f>
        <v>.</v>
      </c>
      <c r="D16" s="136" t="str">
        <f>IF('Drug Information'!D15=1,"",".")</f>
        <v/>
      </c>
      <c r="E16" s="136" t="str">
        <f>IF('Drug Information'!E15=1,"",".")</f>
        <v/>
      </c>
      <c r="F16" s="136" t="str">
        <f>IF('Drug Information'!F15=1,"",".")</f>
        <v/>
      </c>
      <c r="G16" s="136" t="str">
        <f>IF('Drug Information'!G15=1,"",".")</f>
        <v/>
      </c>
      <c r="H16" s="136" t="str">
        <f>IF('Drug Information'!H15=1,"",".")</f>
        <v/>
      </c>
      <c r="I16" s="136" t="str">
        <f>IF('Drug Information'!I15=1,"",".")</f>
        <v>.</v>
      </c>
      <c r="J16" s="136" t="str">
        <f>IF('Drug Information'!J15=1,"",".")</f>
        <v>.</v>
      </c>
      <c r="K16" s="136" t="str">
        <f>IF('Drug Information'!K15=1,"",".")</f>
        <v>.</v>
      </c>
      <c r="L16" s="136" t="str">
        <f>IF('Drug Information'!L15=1,"",".")</f>
        <v>.</v>
      </c>
      <c r="M16" s="136" t="str">
        <f>IF('Drug Information'!M15=1,"",".")</f>
        <v/>
      </c>
      <c r="N16" s="136" t="str">
        <f>IF('Drug Information'!N15=1,"",".")</f>
        <v>.</v>
      </c>
      <c r="O16" s="160" t="str">
        <f>'Drug Information'!$A15</f>
        <v>Cefoxitin</v>
      </c>
    </row>
    <row r="17" spans="1:15" ht="24.95" customHeight="1" x14ac:dyDescent="0.2">
      <c r="A17" s="138" t="str" cm="1">
        <f t="array" aca="1" ref="A17" ca="1">VLOOKUP(INDIRECT("B"&amp;ROW(B17)), drug_info[[Drug Name]:[Drug Class]], 2, FALSE)</f>
        <v>3rd-gen cephalosporin</v>
      </c>
      <c r="B17" s="147" t="str">
        <f>'Drug Information'!$A16</f>
        <v>Cefotaxime</v>
      </c>
      <c r="C17" s="136" t="str">
        <f>IF('Drug Information'!C16=1,"",".")</f>
        <v>.</v>
      </c>
      <c r="D17" s="136" t="str">
        <f>IF('Drug Information'!D16=1,"",".")</f>
        <v>.</v>
      </c>
      <c r="E17" s="136" t="str">
        <f>IF('Drug Information'!E16=1,"",".")</f>
        <v>.</v>
      </c>
      <c r="F17" s="136" t="str">
        <f>IF('Drug Information'!F16=1,"",".")</f>
        <v>.</v>
      </c>
      <c r="G17" s="136" t="str">
        <f>IF('Drug Information'!G16=1,"",".")</f>
        <v>.</v>
      </c>
      <c r="H17" s="136" t="str">
        <f>IF('Drug Information'!H16=1,"",".")</f>
        <v>.</v>
      </c>
      <c r="I17" s="136" t="str">
        <f>IF('Drug Information'!I16=1,"",".")</f>
        <v>.</v>
      </c>
      <c r="J17" s="136" t="str">
        <f>IF('Drug Information'!J16=1,"",".")</f>
        <v>.</v>
      </c>
      <c r="K17" s="136" t="str">
        <f>IF('Drug Information'!K16=1,"",".")</f>
        <v>.</v>
      </c>
      <c r="L17" s="136" t="str">
        <f>IF('Drug Information'!L16=1,"",".")</f>
        <v>.</v>
      </c>
      <c r="M17" s="136" t="str">
        <f>IF('Drug Information'!M16=1,"",".")</f>
        <v>.</v>
      </c>
      <c r="N17" s="136" t="str">
        <f>IF('Drug Information'!N16=1,"",".")</f>
        <v>.</v>
      </c>
      <c r="O17" s="160" t="str">
        <f>'Drug Information'!$A16</f>
        <v>Cefotaxime</v>
      </c>
    </row>
    <row r="18" spans="1:15" ht="24.95" customHeight="1" x14ac:dyDescent="0.2">
      <c r="A18" s="139" t="str" cm="1">
        <f t="array" aca="1" ref="A18" ca="1">VLOOKUP(INDIRECT("B"&amp;ROW(B18)), drug_info[[Drug Name]:[Drug Class]], 2, FALSE)</f>
        <v>3rd-gen cephalosporin</v>
      </c>
      <c r="B18" s="147" t="str">
        <f>'Drug Information'!$A17</f>
        <v>Ceftriaxone</v>
      </c>
      <c r="C18" s="136" t="str">
        <f>IF('Drug Information'!C17=1,"",".")</f>
        <v>.</v>
      </c>
      <c r="D18" s="136" t="str">
        <f>IF('Drug Information'!D17=1,"",".")</f>
        <v/>
      </c>
      <c r="E18" s="136" t="str">
        <f>IF('Drug Information'!E17=1,"",".")</f>
        <v/>
      </c>
      <c r="F18" s="136" t="str">
        <f>IF('Drug Information'!F17=1,"",".")</f>
        <v/>
      </c>
      <c r="G18" s="136" t="str">
        <f>IF('Drug Information'!G17=1,"",".")</f>
        <v/>
      </c>
      <c r="H18" s="136" t="str">
        <f>IF('Drug Information'!H17=1,"",".")</f>
        <v/>
      </c>
      <c r="I18" s="136" t="str">
        <f>IF('Drug Information'!I17=1,"",".")</f>
        <v>.</v>
      </c>
      <c r="J18" s="136" t="str">
        <f>IF('Drug Information'!J17=1,"",".")</f>
        <v/>
      </c>
      <c r="K18" s="136" t="str">
        <f>IF('Drug Information'!K17=1,"",".")</f>
        <v/>
      </c>
      <c r="L18" s="136" t="str">
        <f>IF('Drug Information'!L17=1,"",".")</f>
        <v/>
      </c>
      <c r="M18" s="136" t="str">
        <f>IF('Drug Information'!M17=1,"",".")</f>
        <v>.</v>
      </c>
      <c r="N18" s="136" t="str">
        <f>IF('Drug Information'!N17=1,"",".")</f>
        <v>.</v>
      </c>
      <c r="O18" s="160" t="str">
        <f>'Drug Information'!$A17</f>
        <v>Ceftriaxone</v>
      </c>
    </row>
    <row r="19" spans="1:15" ht="24.95" customHeight="1" x14ac:dyDescent="0.2">
      <c r="A19" s="140" t="str" cm="1">
        <f t="array" aca="1" ref="A19" ca="1">VLOOKUP(INDIRECT("B"&amp;ROW(B19)), drug_info[[Drug Name]:[Drug Class]], 2, FALSE)</f>
        <v>4th-gen cephalosporin</v>
      </c>
      <c r="B19" s="147" t="str">
        <f>'Drug Information'!$A18</f>
        <v>Ceftazidime</v>
      </c>
      <c r="C19" s="136" t="str">
        <f>IF('Drug Information'!C18=1,"",".")</f>
        <v>.</v>
      </c>
      <c r="D19" s="136" t="str">
        <f>IF('Drug Information'!D18=1,"",".")</f>
        <v>.</v>
      </c>
      <c r="E19" s="136" t="str">
        <f>IF('Drug Information'!E18=1,"",".")</f>
        <v/>
      </c>
      <c r="F19" s="136" t="str">
        <f>IF('Drug Information'!F18=1,"",".")</f>
        <v/>
      </c>
      <c r="G19" s="136" t="str">
        <f>IF('Drug Information'!G18=1,"",".")</f>
        <v/>
      </c>
      <c r="H19" s="136" t="str">
        <f>IF('Drug Information'!H18=1,"",".")</f>
        <v/>
      </c>
      <c r="I19" s="136" t="str">
        <f>IF('Drug Information'!I18=1,"",".")</f>
        <v/>
      </c>
      <c r="J19" s="136" t="str">
        <f>IF('Drug Information'!J18=1,"",".")</f>
        <v>.</v>
      </c>
      <c r="K19" s="136" t="str">
        <f>IF('Drug Information'!K18=1,"",".")</f>
        <v>.</v>
      </c>
      <c r="L19" s="136" t="str">
        <f>IF('Drug Information'!L18=1,"",".")</f>
        <v>.</v>
      </c>
      <c r="M19" s="136" t="str">
        <f>IF('Drug Information'!M18=1,"",".")</f>
        <v>.</v>
      </c>
      <c r="N19" s="136" t="str">
        <f>IF('Drug Information'!N18=1,"",".")</f>
        <v>.</v>
      </c>
      <c r="O19" s="160" t="str">
        <f>'Drug Information'!$A18</f>
        <v>Ceftazidime</v>
      </c>
    </row>
    <row r="20" spans="1:15" ht="24.95" customHeight="1" x14ac:dyDescent="0.2">
      <c r="A20" s="135" t="str" cm="1">
        <f t="array" aca="1" ref="A20" ca="1">VLOOKUP(INDIRECT("B"&amp;ROW(B20)), drug_info[[Drug Name]:[Drug Class]], 2, FALSE)</f>
        <v>4th-gen cephalosporin</v>
      </c>
      <c r="B20" s="147" t="str">
        <f>'Drug Information'!$A19</f>
        <v>Cefepime</v>
      </c>
      <c r="C20" s="136" t="str">
        <f>IF('Drug Information'!C19=1,"",".")</f>
        <v>.</v>
      </c>
      <c r="D20" s="136" t="str">
        <f>IF('Drug Information'!D19=1,"",".")</f>
        <v/>
      </c>
      <c r="E20" s="136" t="str">
        <f>IF('Drug Information'!E19=1,"",".")</f>
        <v/>
      </c>
      <c r="F20" s="136" t="str">
        <f>IF('Drug Information'!F19=1,"",".")</f>
        <v/>
      </c>
      <c r="G20" s="136" t="str">
        <f>IF('Drug Information'!G19=1,"",".")</f>
        <v/>
      </c>
      <c r="H20" s="136" t="str">
        <f>IF('Drug Information'!H19=1,"",".")</f>
        <v/>
      </c>
      <c r="I20" s="136" t="str">
        <f>IF('Drug Information'!I19=1,"",".")</f>
        <v/>
      </c>
      <c r="J20" s="136" t="str">
        <f>IF('Drug Information'!J19=1,"",".")</f>
        <v/>
      </c>
      <c r="K20" s="136" t="str">
        <f>IF('Drug Information'!K19=1,"",".")</f>
        <v/>
      </c>
      <c r="L20" s="136" t="str">
        <f>IF('Drug Information'!L19=1,"",".")</f>
        <v/>
      </c>
      <c r="M20" s="136" t="str">
        <f>IF('Drug Information'!M19=1,"",".")</f>
        <v>.</v>
      </c>
      <c r="N20" s="136" t="str">
        <f>IF('Drug Information'!N19=1,"",".")</f>
        <v>.</v>
      </c>
      <c r="O20" s="160" t="str">
        <f>'Drug Information'!$A19</f>
        <v>Cefepime</v>
      </c>
    </row>
    <row r="21" spans="1:15" ht="24.95" customHeight="1" x14ac:dyDescent="0.2">
      <c r="A21" s="135" t="str" cm="1">
        <f t="array" aca="1" ref="A21" ca="1">VLOOKUP(INDIRECT("B"&amp;ROW(B21)), drug_info[[Drug Name]:[Drug Class]], 2, FALSE)</f>
        <v>5th-gen cephalosporin</v>
      </c>
      <c r="B21" s="147" t="str">
        <f>'Drug Information'!$A20</f>
        <v>Ceftaroline</v>
      </c>
      <c r="C21" s="136" t="str">
        <f>IF('Drug Information'!C20=1,"",".")</f>
        <v>.</v>
      </c>
      <c r="D21" s="136" t="str">
        <f>IF('Drug Information'!D20=1,"",".")</f>
        <v>.</v>
      </c>
      <c r="E21" s="136" t="str">
        <f>IF('Drug Information'!E20=1,"",".")</f>
        <v>.</v>
      </c>
      <c r="F21" s="136" t="str">
        <f>IF('Drug Information'!F20=1,"",".")</f>
        <v>.</v>
      </c>
      <c r="G21" s="136" t="str">
        <f>IF('Drug Information'!G20=1,"",".")</f>
        <v>.</v>
      </c>
      <c r="H21" s="136" t="str">
        <f>IF('Drug Information'!H20=1,"",".")</f>
        <v>.</v>
      </c>
      <c r="I21" s="136" t="str">
        <f>IF('Drug Information'!I20=1,"",".")</f>
        <v>.</v>
      </c>
      <c r="J21" s="136" t="str">
        <f>IF('Drug Information'!J20=1,"",".")</f>
        <v>.</v>
      </c>
      <c r="K21" s="136" t="str">
        <f>IF('Drug Information'!K20=1,"",".")</f>
        <v>.</v>
      </c>
      <c r="L21" s="136" t="str">
        <f>IF('Drug Information'!L20=1,"",".")</f>
        <v>.</v>
      </c>
      <c r="M21" s="136" t="str">
        <f>IF('Drug Information'!M20=1,"",".")</f>
        <v>.</v>
      </c>
      <c r="N21" s="136" t="str">
        <f>IF('Drug Information'!N20=1,"",".")</f>
        <v>.</v>
      </c>
      <c r="O21" s="160" t="str">
        <f>'Drug Information'!$A20</f>
        <v>Ceftaroline</v>
      </c>
    </row>
    <row r="22" spans="1:15" ht="24.95" customHeight="1" x14ac:dyDescent="0.2">
      <c r="A22" s="129" t="str" cm="1">
        <f t="array" aca="1" ref="A22" ca="1">VLOOKUP(INDIRECT("B"&amp;ROW(B22)), drug_info[[Drug Name]:[Drug Class]], 2, FALSE)</f>
        <v>Carbapenems</v>
      </c>
      <c r="B22" s="148" t="str">
        <f>'Drug Information'!$A21</f>
        <v>Ertapenem</v>
      </c>
      <c r="C22" s="50" t="str">
        <f>IF('Drug Information'!C21=1,"",".")</f>
        <v>.</v>
      </c>
      <c r="D22" s="50" t="str">
        <f>IF('Drug Information'!D21=1,"",".")</f>
        <v/>
      </c>
      <c r="E22" s="50" t="str">
        <f>IF('Drug Information'!E21=1,"",".")</f>
        <v/>
      </c>
      <c r="F22" s="50" t="str">
        <f>IF('Drug Information'!F21=1,"",".")</f>
        <v/>
      </c>
      <c r="G22" s="50" t="str">
        <f>IF('Drug Information'!G21=1,"",".")</f>
        <v/>
      </c>
      <c r="H22" s="50" t="str">
        <f>IF('Drug Information'!H21=1,"",".")</f>
        <v/>
      </c>
      <c r="I22" s="50" t="str">
        <f>IF('Drug Information'!I21=1,"",".")</f>
        <v>.</v>
      </c>
      <c r="J22" s="50" t="str">
        <f>IF('Drug Information'!J21=1,"",".")</f>
        <v/>
      </c>
      <c r="K22" s="50" t="str">
        <f>IF('Drug Information'!K21=1,"",".")</f>
        <v/>
      </c>
      <c r="L22" s="50" t="str">
        <f>IF('Drug Information'!L21=1,"",".")</f>
        <v/>
      </c>
      <c r="M22" s="50" t="str">
        <f>IF('Drug Information'!M21=1,"",".")</f>
        <v/>
      </c>
      <c r="N22" s="50" t="str">
        <f>IF('Drug Information'!N21=1,"",".")</f>
        <v>.</v>
      </c>
      <c r="O22" s="161" t="str">
        <f>'Drug Information'!$A21</f>
        <v>Ertapenem</v>
      </c>
    </row>
    <row r="23" spans="1:15" ht="24.95" customHeight="1" x14ac:dyDescent="0.2">
      <c r="A23" s="129" t="str" cm="1">
        <f t="array" aca="1" ref="A23" ca="1">VLOOKUP(INDIRECT("B"&amp;ROW(B23)), drug_info[[Drug Name]:[Drug Class]], 2, FALSE)</f>
        <v>Carbapenems</v>
      </c>
      <c r="B23" s="148" t="str">
        <f>'Drug Information'!$A22</f>
        <v>Imipenem</v>
      </c>
      <c r="C23" s="50" t="str">
        <f>IF('Drug Information'!C22=1,"",".")</f>
        <v>.</v>
      </c>
      <c r="D23" s="50" t="str">
        <f>IF('Drug Information'!D22=1,"",".")</f>
        <v/>
      </c>
      <c r="E23" s="50" t="str">
        <f>IF('Drug Information'!E22=1,"",".")</f>
        <v/>
      </c>
      <c r="F23" s="50" t="str">
        <f>IF('Drug Information'!F22=1,"",".")</f>
        <v/>
      </c>
      <c r="G23" s="50" t="str">
        <f>IF('Drug Information'!G22=1,"",".")</f>
        <v/>
      </c>
      <c r="H23" s="50" t="str">
        <f>IF('Drug Information'!H22=1,"",".")</f>
        <v/>
      </c>
      <c r="I23" s="50" t="str">
        <f>IF('Drug Information'!I22=1,"",".")</f>
        <v/>
      </c>
      <c r="J23" s="50" t="str">
        <f>IF('Drug Information'!J22=1,"",".")</f>
        <v/>
      </c>
      <c r="K23" s="50" t="str">
        <f>IF('Drug Information'!K22=1,"",".")</f>
        <v/>
      </c>
      <c r="L23" s="50" t="str">
        <f>IF('Drug Information'!L22=1,"",".")</f>
        <v/>
      </c>
      <c r="M23" s="50" t="str">
        <f>IF('Drug Information'!M22=1,"",".")</f>
        <v/>
      </c>
      <c r="N23" s="50" t="str">
        <f>IF('Drug Information'!N22=1,"",".")</f>
        <v>.</v>
      </c>
      <c r="O23" s="161" t="str">
        <f>'Drug Information'!$A22</f>
        <v>Imipenem</v>
      </c>
    </row>
    <row r="24" spans="1:15" ht="24.95" customHeight="1" x14ac:dyDescent="0.2">
      <c r="A24" s="129" t="str" cm="1">
        <f t="array" aca="1" ref="A24" ca="1">VLOOKUP(INDIRECT("B"&amp;ROW(B24)), drug_info[[Drug Name]:[Drug Class]], 2, FALSE)</f>
        <v>Carbapenems</v>
      </c>
      <c r="B24" s="148" t="str">
        <f>'Drug Information'!$A23</f>
        <v>Meropenem</v>
      </c>
      <c r="C24" s="50" t="str">
        <f>IF('Drug Information'!C23=1,"",".")</f>
        <v>.</v>
      </c>
      <c r="D24" s="50" t="str">
        <f>IF('Drug Information'!D23=1,"",".")</f>
        <v/>
      </c>
      <c r="E24" s="50" t="str">
        <f>IF('Drug Information'!E23=1,"",".")</f>
        <v/>
      </c>
      <c r="F24" s="50" t="str">
        <f>IF('Drug Information'!F23=1,"",".")</f>
        <v/>
      </c>
      <c r="G24" s="50" t="str">
        <f>IF('Drug Information'!G23=1,"",".")</f>
        <v/>
      </c>
      <c r="H24" s="50" t="str">
        <f>IF('Drug Information'!H23=1,"",".")</f>
        <v/>
      </c>
      <c r="I24" s="50" t="str">
        <f>IF('Drug Information'!I23=1,"",".")</f>
        <v/>
      </c>
      <c r="J24" s="50" t="str">
        <f>IF('Drug Information'!J23=1,"",".")</f>
        <v/>
      </c>
      <c r="K24" s="50" t="str">
        <f>IF('Drug Information'!K23=1,"",".")</f>
        <v/>
      </c>
      <c r="L24" s="50" t="str">
        <f>IF('Drug Information'!L23=1,"",".")</f>
        <v/>
      </c>
      <c r="M24" s="50" t="str">
        <f>IF('Drug Information'!M23=1,"",".")</f>
        <v/>
      </c>
      <c r="N24" s="50" t="str">
        <f>IF('Drug Information'!N23=1,"",".")</f>
        <v>.</v>
      </c>
      <c r="O24" s="161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149" t="str">
        <f>'Drug Information'!$A24</f>
        <v>Aztreonam</v>
      </c>
      <c r="C25" s="51" t="str">
        <f>IF('Drug Information'!C24=1,"",".")</f>
        <v>.</v>
      </c>
      <c r="D25" s="51" t="str">
        <f>IF('Drug Information'!D24=1,"",".")</f>
        <v>.</v>
      </c>
      <c r="E25" s="51" t="str">
        <f>IF('Drug Information'!E24=1,"",".")</f>
        <v>.</v>
      </c>
      <c r="F25" s="51" t="str">
        <f>IF('Drug Information'!F24=1,"",".")</f>
        <v/>
      </c>
      <c r="G25" s="51" t="str">
        <f>IF('Drug Information'!G24=1,"",".")</f>
        <v/>
      </c>
      <c r="H25" s="51" t="str">
        <f>IF('Drug Information'!H24=1,"",".")</f>
        <v/>
      </c>
      <c r="I25" s="51" t="str">
        <f>IF('Drug Information'!I24=1,"",".")</f>
        <v/>
      </c>
      <c r="J25" s="51" t="str">
        <f>IF('Drug Information'!J24=1,"",".")</f>
        <v/>
      </c>
      <c r="K25" s="51" t="str">
        <f>IF('Drug Information'!K24=1,"",".")</f>
        <v/>
      </c>
      <c r="L25" s="51" t="str">
        <f>IF('Drug Information'!L24=1,"",".")</f>
        <v/>
      </c>
      <c r="M25" s="51" t="str">
        <f>IF('Drug Information'!M24=1,"",".")</f>
        <v>.</v>
      </c>
      <c r="N25" s="51" t="str">
        <f>IF('Drug Information'!N24=1,"",".")</f>
        <v>.</v>
      </c>
      <c r="O25" s="162" t="str">
        <f>'Drug Information'!$A24</f>
        <v>Aztreonam</v>
      </c>
    </row>
    <row r="26" spans="1:15" ht="24.95" customHeight="1" x14ac:dyDescent="0.2">
      <c r="A26" s="130" t="str" cm="1">
        <f t="array" aca="1" ref="A26" ca="1">VLOOKUP(INDIRECT("B"&amp;ROW(B26)), drug_info[[Drug Name]:[Drug Class]], 2, FALSE)</f>
        <v>Quinolones</v>
      </c>
      <c r="B26" s="150" t="str">
        <f>'Drug Information'!$A25</f>
        <v>Ciprofloxacin</v>
      </c>
      <c r="C26" s="52" t="str">
        <f>IF('Drug Information'!C25=1,"",".")</f>
        <v>.</v>
      </c>
      <c r="D26" s="52" t="str">
        <f>IF('Drug Information'!D25=1,"",".")</f>
        <v/>
      </c>
      <c r="E26" s="52" t="str">
        <f>IF('Drug Information'!E25=1,"",".")</f>
        <v>.</v>
      </c>
      <c r="F26" s="52" t="str">
        <f>IF('Drug Information'!F25=1,"",".")</f>
        <v/>
      </c>
      <c r="G26" s="52" t="str">
        <f>IF('Drug Information'!G25=1,"",".")</f>
        <v/>
      </c>
      <c r="H26" s="52" t="str">
        <f>IF('Drug Information'!H25=1,"",".")</f>
        <v/>
      </c>
      <c r="I26" s="52" t="str">
        <f>IF('Drug Information'!I25=1,"",".")</f>
        <v/>
      </c>
      <c r="J26" s="52" t="str">
        <f>IF('Drug Information'!J25=1,"",".")</f>
        <v/>
      </c>
      <c r="K26" s="52" t="str">
        <f>IF('Drug Information'!K25=1,"",".")</f>
        <v/>
      </c>
      <c r="L26" s="52" t="str">
        <f>IF('Drug Information'!L25=1,"",".")</f>
        <v/>
      </c>
      <c r="M26" s="52" t="str">
        <f>IF('Drug Information'!M25=1,"",".")</f>
        <v>.</v>
      </c>
      <c r="N26" s="52" t="str">
        <f>IF('Drug Information'!N25=1,"",".")</f>
        <v>.</v>
      </c>
      <c r="O26" s="163" t="str">
        <f>'Drug Information'!$A25</f>
        <v>Ciprofloxacin</v>
      </c>
    </row>
    <row r="27" spans="1:15" ht="24.95" customHeight="1" x14ac:dyDescent="0.2">
      <c r="A27" s="130" t="str" cm="1">
        <f t="array" aca="1" ref="A27" ca="1">VLOOKUP(INDIRECT("B"&amp;ROW(B27)), drug_info[[Drug Name]:[Drug Class]], 2, FALSE)</f>
        <v>Quinolones</v>
      </c>
      <c r="B27" s="150" t="str">
        <f>'Drug Information'!$A26</f>
        <v>Levofloxacin</v>
      </c>
      <c r="C27" s="52" t="str">
        <f>IF('Drug Information'!C26=1,"",".")</f>
        <v>.</v>
      </c>
      <c r="D27" s="52" t="str">
        <f>IF('Drug Information'!D26=1,"",".")</f>
        <v/>
      </c>
      <c r="E27" s="52" t="str">
        <f>IF('Drug Information'!E26=1,"",".")</f>
        <v/>
      </c>
      <c r="F27" s="52" t="str">
        <f>IF('Drug Information'!F26=1,"",".")</f>
        <v/>
      </c>
      <c r="G27" s="52" t="str">
        <f>IF('Drug Information'!G26=1,"",".")</f>
        <v/>
      </c>
      <c r="H27" s="52" t="str">
        <f>IF('Drug Information'!H26=1,"",".")</f>
        <v/>
      </c>
      <c r="I27" s="52" t="str">
        <f>IF('Drug Information'!I26=1,"",".")</f>
        <v/>
      </c>
      <c r="J27" s="52" t="str">
        <f>IF('Drug Information'!J26=1,"",".")</f>
        <v/>
      </c>
      <c r="K27" s="52" t="str">
        <f>IF('Drug Information'!K26=1,"",".")</f>
        <v/>
      </c>
      <c r="L27" s="52" t="str">
        <f>IF('Drug Information'!L26=1,"",".")</f>
        <v/>
      </c>
      <c r="M27" s="52" t="str">
        <f>IF('Drug Information'!M26=1,"",".")</f>
        <v>.</v>
      </c>
      <c r="N27" s="52" t="str">
        <f>IF('Drug Information'!N26=1,"",".")</f>
        <v/>
      </c>
      <c r="O27" s="163" t="str">
        <f>'Drug Information'!$A26</f>
        <v>Levofloxacin</v>
      </c>
    </row>
    <row r="28" spans="1:15" ht="24.95" customHeight="1" x14ac:dyDescent="0.2">
      <c r="A28" s="130" t="str" cm="1">
        <f t="array" aca="1" ref="A28" ca="1">VLOOKUP(INDIRECT("B"&amp;ROW(B28)), drug_info[[Drug Name]:[Drug Class]], 2, FALSE)</f>
        <v>Quinolones</v>
      </c>
      <c r="B28" s="150" t="str">
        <f>'Drug Information'!$A27</f>
        <v>Moxifloxacin</v>
      </c>
      <c r="C28" s="53" t="str">
        <f>IF('Drug Information'!C27=1,"",".")</f>
        <v>.</v>
      </c>
      <c r="D28" s="53" t="str">
        <f>IF('Drug Information'!D27=1,"",".")</f>
        <v/>
      </c>
      <c r="E28" s="53" t="str">
        <f>IF('Drug Information'!E27=1,"",".")</f>
        <v/>
      </c>
      <c r="F28" s="53" t="str">
        <f>IF('Drug Information'!F27=1,"",".")</f>
        <v/>
      </c>
      <c r="G28" s="53" t="str">
        <f>IF('Drug Information'!G27=1,"",".")</f>
        <v/>
      </c>
      <c r="H28" s="53" t="str">
        <f>IF('Drug Information'!H27=1,"",".")</f>
        <v/>
      </c>
      <c r="I28" s="53" t="str">
        <f>IF('Drug Information'!I27=1,"",".")</f>
        <v>.</v>
      </c>
      <c r="J28" s="53" t="str">
        <f>IF('Drug Information'!J27=1,"",".")</f>
        <v/>
      </c>
      <c r="K28" s="53" t="str">
        <f>IF('Drug Information'!K27=1,"",".")</f>
        <v/>
      </c>
      <c r="L28" s="53" t="str">
        <f>IF('Drug Information'!L27=1,"",".")</f>
        <v/>
      </c>
      <c r="M28" s="53" t="str">
        <f>IF('Drug Information'!M27=1,"",".")</f>
        <v/>
      </c>
      <c r="N28" s="53" t="str">
        <f>IF('Drug Information'!N27=1,"",".")</f>
        <v/>
      </c>
      <c r="O28" s="163" t="str">
        <f>'Drug Information'!$A27</f>
        <v>Moxifloxacin</v>
      </c>
    </row>
    <row r="29" spans="1:15" ht="24.95" customHeight="1" x14ac:dyDescent="0.2">
      <c r="A29" s="131" t="str" cm="1">
        <f t="array" aca="1" ref="A29" ca="1">VLOOKUP(INDIRECT("B"&amp;ROW(B29)), drug_info[[Drug Name]:[Drug Class]], 2, FALSE)</f>
        <v>Aminoglycosides</v>
      </c>
      <c r="B29" s="151" t="str">
        <f>'Drug Information'!$A28</f>
        <v>Gentamicin</v>
      </c>
      <c r="C29" s="54" t="str">
        <f>IF('Drug Information'!C28=1,"",".")</f>
        <v>.</v>
      </c>
      <c r="D29" s="54" t="str">
        <f>IF('Drug Information'!D28=1,"",".")</f>
        <v>.</v>
      </c>
      <c r="E29" s="54" t="str">
        <f>IF('Drug Information'!E28=1,"",".")</f>
        <v>.</v>
      </c>
      <c r="F29" s="54" t="str">
        <f>IF('Drug Information'!F28=1,"",".")</f>
        <v/>
      </c>
      <c r="G29" s="54" t="str">
        <f>IF('Drug Information'!G28=1,"",".")</f>
        <v/>
      </c>
      <c r="H29" s="54" t="str">
        <f>IF('Drug Information'!H28=1,"",".")</f>
        <v/>
      </c>
      <c r="I29" s="54" t="str">
        <f>IF('Drug Information'!I28=1,"",".")</f>
        <v/>
      </c>
      <c r="J29" s="54" t="str">
        <f>IF('Drug Information'!J28=1,"",".")</f>
        <v/>
      </c>
      <c r="K29" s="54" t="str">
        <f>IF('Drug Information'!K28=1,"",".")</f>
        <v>.</v>
      </c>
      <c r="L29" s="54" t="str">
        <f>IF('Drug Information'!L28=1,"",".")</f>
        <v>.</v>
      </c>
      <c r="M29" s="54" t="str">
        <f>IF('Drug Information'!M28=1,"",".")</f>
        <v>.</v>
      </c>
      <c r="N29" s="54" t="str">
        <f>IF('Drug Information'!N28=1,"",".")</f>
        <v>.</v>
      </c>
      <c r="O29" s="164" t="str">
        <f>'Drug Information'!$A28</f>
        <v>Gentamicin</v>
      </c>
    </row>
    <row r="30" spans="1:15" ht="24.95" customHeight="1" x14ac:dyDescent="0.2">
      <c r="A30" s="132" t="str" cm="1">
        <f t="array" aca="1" ref="A30" ca="1">VLOOKUP(INDIRECT("B"&amp;ROW(B30)), drug_info[[Drug Name]:[Drug Class]], 2, FALSE)</f>
        <v>Aminoglycosides</v>
      </c>
      <c r="B30" s="151" t="str">
        <f>'Drug Information'!$A29</f>
        <v>Tobramycin</v>
      </c>
      <c r="C30" s="54" t="str">
        <f>IF('Drug Information'!C29=1,"",".")</f>
        <v>.</v>
      </c>
      <c r="D30" s="54" t="str">
        <f>IF('Drug Information'!D29=1,"",".")</f>
        <v>.</v>
      </c>
      <c r="E30" s="54" t="str">
        <f>IF('Drug Information'!E29=1,"",".")</f>
        <v>.</v>
      </c>
      <c r="F30" s="54" t="str">
        <f>IF('Drug Information'!F29=1,"",".")</f>
        <v/>
      </c>
      <c r="G30" s="54" t="str">
        <f>IF('Drug Information'!G29=1,"",".")</f>
        <v/>
      </c>
      <c r="H30" s="54" t="str">
        <f>IF('Drug Information'!H29=1,"",".")</f>
        <v/>
      </c>
      <c r="I30" s="54" t="str">
        <f>IF('Drug Information'!I29=1,"",".")</f>
        <v/>
      </c>
      <c r="J30" s="54" t="str">
        <f>IF('Drug Information'!J29=1,"",".")</f>
        <v/>
      </c>
      <c r="K30" s="54" t="str">
        <f>IF('Drug Information'!K29=1,"",".")</f>
        <v>.</v>
      </c>
      <c r="L30" s="54" t="str">
        <f>IF('Drug Information'!L29=1,"",".")</f>
        <v>.</v>
      </c>
      <c r="M30" s="54" t="str">
        <f>IF('Drug Information'!M29=1,"",".")</f>
        <v>.</v>
      </c>
      <c r="N30" s="54" t="str">
        <f>IF('Drug Information'!N29=1,"",".")</f>
        <v>.</v>
      </c>
      <c r="O30" s="164" t="str">
        <f>'Drug Information'!$A29</f>
        <v>Tobramycin</v>
      </c>
    </row>
    <row r="31" spans="1:15" ht="24.95" customHeight="1" x14ac:dyDescent="0.2">
      <c r="A31" s="133" t="str" cm="1">
        <f t="array" aca="1" ref="A31" ca="1">VLOOKUP(INDIRECT("B"&amp;ROW(B31)), drug_info[[Drug Name]:[Drug Class]], 2, FALSE)</f>
        <v>Aminoglycosides</v>
      </c>
      <c r="B31" s="151" t="str">
        <f>'Drug Information'!$A30</f>
        <v>Amikacin</v>
      </c>
      <c r="C31" s="54" t="str">
        <f>IF('Drug Information'!C30=1,"",".")</f>
        <v>.</v>
      </c>
      <c r="D31" s="54" t="str">
        <f>IF('Drug Information'!D30=1,"",".")</f>
        <v>.</v>
      </c>
      <c r="E31" s="54" t="str">
        <f>IF('Drug Information'!E30=1,"",".")</f>
        <v>.</v>
      </c>
      <c r="F31" s="54" t="str">
        <f>IF('Drug Information'!F30=1,"",".")</f>
        <v/>
      </c>
      <c r="G31" s="54" t="str">
        <f>IF('Drug Information'!G30=1,"",".")</f>
        <v/>
      </c>
      <c r="H31" s="54" t="str">
        <f>IF('Drug Information'!H30=1,"",".")</f>
        <v/>
      </c>
      <c r="I31" s="54" t="str">
        <f>IF('Drug Information'!I30=1,"",".")</f>
        <v/>
      </c>
      <c r="J31" s="54" t="str">
        <f>IF('Drug Information'!J30=1,"",".")</f>
        <v/>
      </c>
      <c r="K31" s="54" t="str">
        <f>IF('Drug Information'!K30=1,"",".")</f>
        <v>.</v>
      </c>
      <c r="L31" s="54" t="str">
        <f>IF('Drug Information'!L30=1,"",".")</f>
        <v>.</v>
      </c>
      <c r="M31" s="54" t="str">
        <f>IF('Drug Information'!M30=1,"",".")</f>
        <v>.</v>
      </c>
      <c r="N31" s="54" t="str">
        <f>IF('Drug Information'!N30=1,"",".")</f>
        <v>.</v>
      </c>
      <c r="O31" s="164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152" t="str">
        <f>'Drug Information'!$A31</f>
        <v>Azithromycin</v>
      </c>
      <c r="C32" s="55" t="str">
        <f>IF('Drug Information'!C31=1,"",".")</f>
        <v>.</v>
      </c>
      <c r="D32" s="55" t="str">
        <f>IF('Drug Information'!D31=1,"",".")</f>
        <v/>
      </c>
      <c r="E32" s="55" t="str">
        <f>IF('Drug Information'!E31=1,"",".")</f>
        <v/>
      </c>
      <c r="F32" s="55" t="str">
        <f>IF('Drug Information'!F31=1,"",".")</f>
        <v>.</v>
      </c>
      <c r="G32" s="55" t="str">
        <f>IF('Drug Information'!G31=1,"",".")</f>
        <v>.</v>
      </c>
      <c r="H32" s="55" t="str">
        <f>IF('Drug Information'!H31=1,"",".")</f>
        <v>.</v>
      </c>
      <c r="I32" s="55" t="str">
        <f>IF('Drug Information'!I31=1,"",".")</f>
        <v>.</v>
      </c>
      <c r="J32" s="55" t="str">
        <f>IF('Drug Information'!J31=1,"",".")</f>
        <v>.</v>
      </c>
      <c r="K32" s="55" t="str">
        <f>IF('Drug Information'!K31=1,"",".")</f>
        <v>.</v>
      </c>
      <c r="L32" s="55" t="str">
        <f>IF('Drug Information'!L31=1,"",".")</f>
        <v/>
      </c>
      <c r="M32" s="55" t="str">
        <f>IF('Drug Information'!M31=1,"",".")</f>
        <v>.</v>
      </c>
      <c r="N32" s="55" t="str">
        <f>IF('Drug Information'!N31=1,"",".")</f>
        <v/>
      </c>
      <c r="O32" s="165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153" t="str">
        <f>'Drug Information'!$A32</f>
        <v>Clindamycin</v>
      </c>
      <c r="C33" s="56" t="str">
        <f>IF('Drug Information'!C32=1,"",".")</f>
        <v/>
      </c>
      <c r="D33" s="56" t="str">
        <f>IF('Drug Information'!D32=1,"",".")</f>
        <v/>
      </c>
      <c r="E33" s="56" t="str">
        <f>IF('Drug Information'!E32=1,"",".")</f>
        <v/>
      </c>
      <c r="F33" s="56" t="str">
        <f>IF('Drug Information'!F32=1,"",".")</f>
        <v>.</v>
      </c>
      <c r="G33" s="56" t="str">
        <f>IF('Drug Information'!G32=1,"",".")</f>
        <v>.</v>
      </c>
      <c r="H33" s="56" t="str">
        <f>IF('Drug Information'!H32=1,"",".")</f>
        <v>.</v>
      </c>
      <c r="I33" s="56" t="str">
        <f>IF('Drug Information'!I32=1,"",".")</f>
        <v>.</v>
      </c>
      <c r="J33" s="56" t="str">
        <f>IF('Drug Information'!J32=1,"",".")</f>
        <v>.</v>
      </c>
      <c r="K33" s="56" t="str">
        <f>IF('Drug Information'!K32=1,"",".")</f>
        <v>.</v>
      </c>
      <c r="L33" s="56" t="str">
        <f>IF('Drug Information'!L32=1,"",".")</f>
        <v>.</v>
      </c>
      <c r="M33" s="56" t="str">
        <f>IF('Drug Information'!M32=1,"",".")</f>
        <v/>
      </c>
      <c r="N33" s="56" t="str">
        <f>IF('Drug Information'!N32=1,"",".")</f>
        <v>.</v>
      </c>
      <c r="O33" s="166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154" t="str">
        <f>'Drug Information'!$A33</f>
        <v>Doxycycline</v>
      </c>
      <c r="C34" s="57" t="str">
        <f>IF('Drug Information'!C33=1,"",".")</f>
        <v/>
      </c>
      <c r="D34" s="57" t="str">
        <f>IF('Drug Information'!D33=1,"",".")</f>
        <v/>
      </c>
      <c r="E34" s="57" t="str">
        <f>IF('Drug Information'!E33=1,"",".")</f>
        <v/>
      </c>
      <c r="F34" s="57" t="str">
        <f>IF('Drug Information'!F33=1,"",".")</f>
        <v/>
      </c>
      <c r="G34" s="57" t="str">
        <f>IF('Drug Information'!G33=1,"",".")</f>
        <v>.</v>
      </c>
      <c r="H34" s="57" t="str">
        <f>IF('Drug Information'!H33=1,"",".")</f>
        <v>.</v>
      </c>
      <c r="I34" s="57" t="str">
        <f>IF('Drug Information'!I33=1,"",".")</f>
        <v>.</v>
      </c>
      <c r="J34" s="57" t="str">
        <f>IF('Drug Information'!J33=1,"",".")</f>
        <v>.</v>
      </c>
      <c r="K34" s="57" t="str">
        <f>IF('Drug Information'!K33=1,"",".")</f>
        <v>.</v>
      </c>
      <c r="L34" s="57" t="str">
        <f>IF('Drug Information'!L33=1,"",".")</f>
        <v/>
      </c>
      <c r="M34" s="57" t="str">
        <f>IF('Drug Information'!M33=1,"",".")</f>
        <v>.</v>
      </c>
      <c r="N34" s="57" t="str">
        <f>IF('Drug Information'!N33=1,"",".")</f>
        <v/>
      </c>
      <c r="O34" s="167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155" t="str">
        <f>'Drug Information'!$A34</f>
        <v>Vancomycin</v>
      </c>
      <c r="C35" s="58" t="str">
        <f>IF('Drug Information'!C34=1,"",".")</f>
        <v/>
      </c>
      <c r="D35" s="58" t="str">
        <f>IF('Drug Information'!D34=1,"",".")</f>
        <v/>
      </c>
      <c r="E35" s="58" t="str">
        <f>IF('Drug Information'!E34=1,"",".")</f>
        <v/>
      </c>
      <c r="F35" s="58" t="str">
        <f>IF('Drug Information'!F34=1,"",".")</f>
        <v>.</v>
      </c>
      <c r="G35" s="58" t="str">
        <f>IF('Drug Information'!G34=1,"",".")</f>
        <v>.</v>
      </c>
      <c r="H35" s="58" t="str">
        <f>IF('Drug Information'!H34=1,"",".")</f>
        <v>.</v>
      </c>
      <c r="I35" s="58" t="str">
        <f>IF('Drug Information'!I34=1,"",".")</f>
        <v>.</v>
      </c>
      <c r="J35" s="58" t="str">
        <f>IF('Drug Information'!J34=1,"",".")</f>
        <v>.</v>
      </c>
      <c r="K35" s="58" t="str">
        <f>IF('Drug Information'!K34=1,"",".")</f>
        <v>.</v>
      </c>
      <c r="L35" s="58" t="str">
        <f>IF('Drug Information'!L34=1,"",".")</f>
        <v>.</v>
      </c>
      <c r="M35" s="58" t="str">
        <f>IF('Drug Information'!M34=1,"",".")</f>
        <v>.</v>
      </c>
      <c r="N35" s="58" t="str">
        <f>IF('Drug Information'!N34=1,"",".")</f>
        <v>.</v>
      </c>
      <c r="O35" s="168" t="str">
        <f>'Drug Information'!$A34</f>
        <v>Vancomycin</v>
      </c>
    </row>
    <row r="36" spans="1:15" ht="24.95" customHeight="1" x14ac:dyDescent="0.2">
      <c r="A36" s="44" t="str" cm="1">
        <f t="array" aca="1" ref="A36" ca="1">VLOOKUP(INDIRECT("B"&amp;ROW(B36)), drug_info[[Drug Name]:[Drug Class]], 2, FALSE)</f>
        <v>Lipopeptides</v>
      </c>
      <c r="B36" s="155" t="str">
        <f>'Drug Information'!$A35</f>
        <v>Daptomycin</v>
      </c>
      <c r="C36" s="58" t="str">
        <f>IF('Drug Information'!C35=1,"",".")</f>
        <v>.</v>
      </c>
      <c r="D36" s="58" t="str">
        <f>IF('Drug Information'!D35=1,"",".")</f>
        <v>.</v>
      </c>
      <c r="E36" s="58" t="str">
        <f>IF('Drug Information'!E35=1,"",".")</f>
        <v>.</v>
      </c>
      <c r="F36" s="58" t="str">
        <f>IF('Drug Information'!F35=1,"",".")</f>
        <v>.</v>
      </c>
      <c r="G36" s="58" t="str">
        <f>IF('Drug Information'!G35=1,"",".")</f>
        <v>.</v>
      </c>
      <c r="H36" s="58" t="str">
        <f>IF('Drug Information'!H35=1,"",".")</f>
        <v>.</v>
      </c>
      <c r="I36" s="58" t="str">
        <f>IF('Drug Information'!I35=1,"",".")</f>
        <v>.</v>
      </c>
      <c r="J36" s="58" t="str">
        <f>IF('Drug Information'!J35=1,"",".")</f>
        <v>.</v>
      </c>
      <c r="K36" s="58" t="str">
        <f>IF('Drug Information'!K35=1,"",".")</f>
        <v>.</v>
      </c>
      <c r="L36" s="58" t="str">
        <f>IF('Drug Information'!L35=1,"",".")</f>
        <v>.</v>
      </c>
      <c r="M36" s="58" t="str">
        <f>IF('Drug Information'!M35=1,"",".")</f>
        <v>.</v>
      </c>
      <c r="N36" s="58" t="str">
        <f>IF('Drug Information'!N35=1,"",".")</f>
        <v>.</v>
      </c>
      <c r="O36" s="168" t="str">
        <f>'Drug Information'!$A35</f>
        <v>Daptomycin</v>
      </c>
    </row>
    <row r="37" spans="1:15" ht="24.95" customHeight="1" x14ac:dyDescent="0.2">
      <c r="A37" s="44" t="str" cm="1">
        <f t="array" aca="1" ref="A37" ca="1">VLOOKUP(INDIRECT("B"&amp;ROW(B37)), drug_info[[Drug Name]:[Drug Class]], 2, FALSE)</f>
        <v>Oxazolidinones</v>
      </c>
      <c r="B37" s="155" t="str">
        <f>'Drug Information'!$A36</f>
        <v>Linezolid</v>
      </c>
      <c r="C37" s="173" t="str">
        <f>IF('Drug Information'!C36=1,"",".")</f>
        <v>.</v>
      </c>
      <c r="D37" s="173" t="str">
        <f>IF('Drug Information'!D36=1,"",".")</f>
        <v>.</v>
      </c>
      <c r="E37" s="173" t="str">
        <f>IF('Drug Information'!E36=1,"",".")</f>
        <v>.</v>
      </c>
      <c r="F37" s="173" t="str">
        <f>IF('Drug Information'!F36=1,"",".")</f>
        <v>.</v>
      </c>
      <c r="G37" s="173" t="str">
        <f>IF('Drug Information'!G36=1,"",".")</f>
        <v>.</v>
      </c>
      <c r="H37" s="173" t="str">
        <f>IF('Drug Information'!H36=1,"",".")</f>
        <v>.</v>
      </c>
      <c r="I37" s="173" t="str">
        <f>IF('Drug Information'!I36=1,"",".")</f>
        <v>.</v>
      </c>
      <c r="J37" s="173" t="str">
        <f>IF('Drug Information'!J36=1,"",".")</f>
        <v>.</v>
      </c>
      <c r="K37" s="173" t="str">
        <f>IF('Drug Information'!K36=1,"",".")</f>
        <v>.</v>
      </c>
      <c r="L37" s="173" t="str">
        <f>IF('Drug Information'!L36=1,"",".")</f>
        <v>.</v>
      </c>
      <c r="M37" s="173" t="str">
        <f>IF('Drug Information'!M36=1,"",".")</f>
        <v>.</v>
      </c>
      <c r="N37" s="173" t="str">
        <f>IF('Drug Information'!N36=1,"",".")</f>
        <v>.</v>
      </c>
      <c r="O37" s="168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156" t="str">
        <f>'Drug Information'!$A37</f>
        <v>Trimethoprim/Sulfamethoxazole</v>
      </c>
      <c r="C38" s="59" t="str">
        <f>IF('Drug Information'!C37=1,"",".")</f>
        <v/>
      </c>
      <c r="D38" s="59" t="str">
        <f>IF('Drug Information'!D37=1,"",".")</f>
        <v/>
      </c>
      <c r="E38" s="59" t="str">
        <f>IF('Drug Information'!E37=1,"",".")</f>
        <v/>
      </c>
      <c r="F38" s="59" t="str">
        <f>IF('Drug Information'!F37=1,"",".")</f>
        <v/>
      </c>
      <c r="G38" s="59" t="str">
        <f>IF('Drug Information'!G37=1,"",".")</f>
        <v/>
      </c>
      <c r="H38" s="59" t="str">
        <f>IF('Drug Information'!H37=1,"",".")</f>
        <v/>
      </c>
      <c r="I38" s="59" t="str">
        <f>IF('Drug Information'!I37=1,"",".")</f>
        <v>.</v>
      </c>
      <c r="J38" s="59" t="str">
        <f>IF('Drug Information'!J37=1,"",".")</f>
        <v/>
      </c>
      <c r="K38" s="59" t="str">
        <f>IF('Drug Information'!K37=1,"",".")</f>
        <v>.</v>
      </c>
      <c r="L38" s="59" t="str">
        <f>IF('Drug Information'!L37=1,"",".")</f>
        <v/>
      </c>
      <c r="M38" s="59" t="str">
        <f>IF('Drug Information'!M37=1,"",".")</f>
        <v>.</v>
      </c>
      <c r="N38" s="59" t="str">
        <f>IF('Drug Information'!N37=1,"",".")</f>
        <v>.</v>
      </c>
      <c r="O38" s="169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170" t="str">
        <f>'Drug Information'!$A38</f>
        <v>Metronidazole</v>
      </c>
      <c r="C39" s="143" t="str">
        <f>IF('Drug Information'!C38=1,"",".")</f>
        <v>.</v>
      </c>
      <c r="D39" s="143" t="str">
        <f>IF('Drug Information'!D38=1,"",".")</f>
        <v>.</v>
      </c>
      <c r="E39" s="143" t="str">
        <f>IF('Drug Information'!E38=1,"",".")</f>
        <v>.</v>
      </c>
      <c r="F39" s="143" t="str">
        <f>IF('Drug Information'!F38=1,"",".")</f>
        <v>.</v>
      </c>
      <c r="G39" s="143" t="str">
        <f>IF('Drug Information'!G38=1,"",".")</f>
        <v>.</v>
      </c>
      <c r="H39" s="143" t="str">
        <f>IF('Drug Information'!H38=1,"",".")</f>
        <v>.</v>
      </c>
      <c r="I39" s="143" t="str">
        <f>IF('Drug Information'!I38=1,"",".")</f>
        <v>.</v>
      </c>
      <c r="J39" s="143" t="str">
        <f>IF('Drug Information'!J38=1,"",".")</f>
        <v>.</v>
      </c>
      <c r="K39" s="143" t="str">
        <f>IF('Drug Information'!K38=1,"",".")</f>
        <v>.</v>
      </c>
      <c r="L39" s="143" t="str">
        <f>IF('Drug Information'!L38=1,"",".")</f>
        <v>.</v>
      </c>
      <c r="M39" s="143" t="str">
        <f>IF('Drug Information'!M38=1,"",".")</f>
        <v/>
      </c>
      <c r="N39" s="143" t="str">
        <f>IF('Drug Information'!N38=1,"",".")</f>
        <v>.</v>
      </c>
      <c r="O39" s="171" t="str">
        <f>'Drug Information'!$A38</f>
        <v>Metronidazole</v>
      </c>
    </row>
    <row r="40" spans="1:15" ht="57.75" customHeight="1" x14ac:dyDescent="0.2">
      <c r="A40" s="174" t="s">
        <v>76</v>
      </c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</row>
    <row r="41" spans="1:15" ht="15" customHeight="1" x14ac:dyDescent="0.2">
      <c r="B41" s="2"/>
      <c r="O41" s="2"/>
    </row>
    <row r="42" spans="1:15" ht="15" x14ac:dyDescent="0.2">
      <c r="B42" s="172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0" priority="2" operator="equal">
      <formula>"."</formula>
    </cfRule>
  </conditionalFormatting>
  <pageMargins left="0.7" right="0.7" top="0.75" bottom="0.75" header="0.3" footer="0.3"/>
  <pageSetup scale="5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96F-AAD3-451A-94EF-CDE00ADCB149}">
  <sheetPr>
    <tabColor theme="7" tint="0.59999389629810485"/>
  </sheetPr>
  <dimension ref="A1:N38"/>
  <sheetViews>
    <sheetView showGridLines="0" workbookViewId="0">
      <selection activeCell="D44" sqref="D44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3" width="9" style="32" bestFit="1" customWidth="1"/>
    <col min="4" max="4" width="8.875" style="32" bestFit="1" customWidth="1"/>
    <col min="5" max="5" width="15.375" style="32" bestFit="1" customWidth="1"/>
    <col min="6" max="6" width="8.875" style="32" bestFit="1" customWidth="1"/>
    <col min="7" max="7" width="13.5" style="32" bestFit="1" customWidth="1"/>
    <col min="8" max="8" width="12.375" style="32" bestFit="1" customWidth="1"/>
    <col min="9" max="9" width="17.125" style="32" bestFit="1" customWidth="1"/>
    <col min="10" max="10" width="13.125" style="32" bestFit="1" customWidth="1"/>
    <col min="11" max="11" width="18.125" style="32" bestFit="1" customWidth="1"/>
    <col min="12" max="12" width="17.375" style="32" bestFit="1" customWidth="1"/>
    <col min="13" max="13" width="13.5" style="32" bestFit="1" customWidth="1"/>
    <col min="14" max="14" width="11.875" style="32" bestFit="1" customWidth="1"/>
    <col min="15" max="16384" width="9" style="32"/>
  </cols>
  <sheetData>
    <row r="1" spans="1:14" x14ac:dyDescent="0.25">
      <c r="A1" s="31" t="s">
        <v>54</v>
      </c>
      <c r="B1" s="31" t="s">
        <v>53</v>
      </c>
      <c r="C1" s="31" t="s">
        <v>1</v>
      </c>
      <c r="D1" s="31" t="s">
        <v>2</v>
      </c>
      <c r="E1" s="31" t="s">
        <v>41</v>
      </c>
      <c r="F1" s="31" t="s">
        <v>23</v>
      </c>
      <c r="G1" s="31" t="s">
        <v>22</v>
      </c>
      <c r="H1" s="31" t="s">
        <v>40</v>
      </c>
      <c r="I1" s="31" t="s">
        <v>4</v>
      </c>
      <c r="J1" s="31" t="s">
        <v>5</v>
      </c>
      <c r="K1" s="31" t="s">
        <v>8</v>
      </c>
      <c r="L1" s="31" t="s">
        <v>44</v>
      </c>
      <c r="M1" s="31" t="s">
        <v>6</v>
      </c>
      <c r="N1" s="31" t="s">
        <v>15</v>
      </c>
    </row>
    <row r="2" spans="1:14" x14ac:dyDescent="0.25">
      <c r="A2" s="31" t="s">
        <v>48</v>
      </c>
      <c r="B2" s="31" t="s">
        <v>21</v>
      </c>
      <c r="C2" s="31"/>
      <c r="D2" s="31"/>
      <c r="E2" s="31">
        <v>1</v>
      </c>
      <c r="F2" s="31"/>
      <c r="G2" s="31"/>
      <c r="H2" s="31"/>
      <c r="I2" s="31"/>
      <c r="J2" s="31"/>
      <c r="K2" s="31"/>
      <c r="L2" s="31"/>
      <c r="M2" s="31"/>
      <c r="N2" s="31"/>
    </row>
    <row r="3" spans="1:14" x14ac:dyDescent="0.25">
      <c r="A3" s="31" t="s">
        <v>57</v>
      </c>
      <c r="B3" s="31" t="s">
        <v>28</v>
      </c>
      <c r="C3" s="31"/>
      <c r="D3" s="31">
        <v>1</v>
      </c>
      <c r="E3" s="31">
        <v>1</v>
      </c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5">
      <c r="A4" s="31" t="s">
        <v>58</v>
      </c>
      <c r="B4" s="31" t="s">
        <v>28</v>
      </c>
      <c r="C4" s="31"/>
      <c r="D4" s="31">
        <v>1</v>
      </c>
      <c r="E4" s="31">
        <v>1</v>
      </c>
      <c r="F4" s="31"/>
      <c r="G4" s="31"/>
      <c r="H4" s="31"/>
      <c r="I4" s="31"/>
      <c r="J4" s="31"/>
      <c r="K4" s="31"/>
      <c r="L4" s="31"/>
      <c r="M4" s="31"/>
      <c r="N4" s="31"/>
    </row>
    <row r="5" spans="1:14" x14ac:dyDescent="0.25">
      <c r="A5" s="31" t="s">
        <v>59</v>
      </c>
      <c r="B5" s="31" t="s">
        <v>28</v>
      </c>
      <c r="C5" s="31"/>
      <c r="D5" s="31">
        <v>1</v>
      </c>
      <c r="E5" s="31">
        <v>1</v>
      </c>
      <c r="F5" s="31"/>
      <c r="G5" s="31"/>
      <c r="H5" s="31"/>
      <c r="I5" s="31"/>
      <c r="J5" s="31"/>
      <c r="K5" s="31"/>
      <c r="L5" s="31"/>
      <c r="M5" s="31"/>
      <c r="N5" s="31"/>
    </row>
    <row r="6" spans="1:14" x14ac:dyDescent="0.25">
      <c r="A6" s="31" t="s">
        <v>60</v>
      </c>
      <c r="B6" s="31" t="s">
        <v>29</v>
      </c>
      <c r="C6" s="31"/>
      <c r="D6" s="31"/>
      <c r="E6" s="31">
        <v>1</v>
      </c>
      <c r="F6" s="31">
        <v>1</v>
      </c>
      <c r="G6" s="31">
        <v>1</v>
      </c>
      <c r="H6" s="31"/>
      <c r="I6" s="31"/>
      <c r="J6" s="31"/>
      <c r="K6" s="31"/>
      <c r="L6" s="31">
        <v>1</v>
      </c>
      <c r="M6" s="31"/>
      <c r="N6" s="31"/>
    </row>
    <row r="7" spans="1:14" x14ac:dyDescent="0.25">
      <c r="A7" s="31" t="s">
        <v>61</v>
      </c>
      <c r="B7" s="31" t="s">
        <v>29</v>
      </c>
      <c r="C7" s="31"/>
      <c r="D7" s="31"/>
      <c r="E7" s="31">
        <v>1</v>
      </c>
      <c r="F7" s="31">
        <v>1</v>
      </c>
      <c r="G7" s="31">
        <v>1</v>
      </c>
      <c r="H7" s="31"/>
      <c r="I7" s="31"/>
      <c r="J7" s="31"/>
      <c r="K7" s="31"/>
      <c r="L7" s="31">
        <v>1</v>
      </c>
      <c r="M7" s="31"/>
      <c r="N7" s="31"/>
    </row>
    <row r="8" spans="1:14" x14ac:dyDescent="0.25">
      <c r="A8" s="31" t="s">
        <v>49</v>
      </c>
      <c r="B8" s="31" t="s">
        <v>34</v>
      </c>
      <c r="C8" s="31"/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/>
      <c r="J8" s="31"/>
      <c r="K8" s="31"/>
      <c r="L8" s="31"/>
      <c r="M8" s="31">
        <v>1</v>
      </c>
      <c r="N8" s="31"/>
    </row>
    <row r="9" spans="1:14" x14ac:dyDescent="0.25">
      <c r="A9" s="31" t="s">
        <v>50</v>
      </c>
      <c r="B9" s="31" t="s">
        <v>34</v>
      </c>
      <c r="C9" s="31"/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/>
      <c r="J9" s="31"/>
      <c r="K9" s="31"/>
      <c r="L9" s="31"/>
      <c r="M9" s="31">
        <v>1</v>
      </c>
      <c r="N9" s="31"/>
    </row>
    <row r="10" spans="1:14" x14ac:dyDescent="0.25">
      <c r="A10" s="31" t="s">
        <v>51</v>
      </c>
      <c r="B10" s="31" t="s">
        <v>34</v>
      </c>
      <c r="C10" s="31"/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K10" s="31"/>
      <c r="L10" s="31">
        <v>1</v>
      </c>
      <c r="M10" s="31">
        <v>1</v>
      </c>
      <c r="N10" s="31"/>
    </row>
    <row r="11" spans="1:14" x14ac:dyDescent="0.25">
      <c r="A11" s="31" t="s">
        <v>69</v>
      </c>
      <c r="B11" s="31" t="s">
        <v>30</v>
      </c>
      <c r="C11" s="31"/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/>
      <c r="J11" s="31"/>
      <c r="K11" s="31"/>
      <c r="L11" s="31"/>
      <c r="M11" s="31"/>
      <c r="N11" s="31"/>
    </row>
    <row r="12" spans="1:14" x14ac:dyDescent="0.25">
      <c r="A12" s="31" t="s">
        <v>68</v>
      </c>
      <c r="B12" s="31" t="s">
        <v>30</v>
      </c>
      <c r="C12" s="31"/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/>
      <c r="J12" s="31"/>
      <c r="K12" s="31"/>
      <c r="L12" s="31"/>
      <c r="M12" s="31"/>
      <c r="N12" s="31"/>
    </row>
    <row r="13" spans="1:14" x14ac:dyDescent="0.25">
      <c r="A13" s="141" t="s">
        <v>70</v>
      </c>
      <c r="B13" s="141" t="s">
        <v>31</v>
      </c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</row>
    <row r="14" spans="1:14" x14ac:dyDescent="0.25">
      <c r="A14" s="31" t="s">
        <v>66</v>
      </c>
      <c r="B14" s="31" t="s">
        <v>31</v>
      </c>
      <c r="C14" s="31"/>
      <c r="D14" s="31">
        <v>1</v>
      </c>
      <c r="E14" s="31">
        <v>1</v>
      </c>
      <c r="F14" s="31">
        <v>1</v>
      </c>
      <c r="G14" s="31">
        <v>1</v>
      </c>
      <c r="H14" s="31">
        <v>1</v>
      </c>
      <c r="I14" s="31"/>
      <c r="J14" s="31"/>
      <c r="K14" s="31"/>
      <c r="L14" s="31"/>
      <c r="M14" s="31">
        <v>1</v>
      </c>
      <c r="N14" s="31"/>
    </row>
    <row r="15" spans="1:14" x14ac:dyDescent="0.25">
      <c r="A15" s="31" t="s">
        <v>67</v>
      </c>
      <c r="B15" s="31" t="s">
        <v>31</v>
      </c>
      <c r="C15" s="31"/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31"/>
      <c r="J15" s="31"/>
      <c r="K15" s="31"/>
      <c r="L15" s="31"/>
      <c r="M15" s="31">
        <v>1</v>
      </c>
      <c r="N15" s="31"/>
    </row>
    <row r="16" spans="1:14" x14ac:dyDescent="0.25">
      <c r="A16" s="141" t="s">
        <v>71</v>
      </c>
      <c r="B16" s="141" t="s">
        <v>32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</row>
    <row r="17" spans="1:14" x14ac:dyDescent="0.25">
      <c r="A17" s="31" t="s">
        <v>7</v>
      </c>
      <c r="B17" s="31" t="s">
        <v>32</v>
      </c>
      <c r="C17" s="31"/>
      <c r="D17" s="31">
        <v>1</v>
      </c>
      <c r="E17" s="31">
        <v>1</v>
      </c>
      <c r="F17" s="31">
        <v>1</v>
      </c>
      <c r="G17" s="31">
        <v>1</v>
      </c>
      <c r="H17" s="31">
        <v>1</v>
      </c>
      <c r="I17" s="31"/>
      <c r="J17" s="31">
        <v>1</v>
      </c>
      <c r="K17" s="31">
        <v>1</v>
      </c>
      <c r="L17" s="31">
        <v>1</v>
      </c>
      <c r="M17" s="31"/>
      <c r="N17" s="31"/>
    </row>
    <row r="18" spans="1:14" x14ac:dyDescent="0.25">
      <c r="A18" s="31" t="s">
        <v>10</v>
      </c>
      <c r="B18" s="31" t="s">
        <v>33</v>
      </c>
      <c r="C18" s="31"/>
      <c r="D18" s="31"/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/>
      <c r="K18" s="31"/>
      <c r="L18" s="31"/>
      <c r="M18" s="31"/>
      <c r="N18" s="31"/>
    </row>
    <row r="19" spans="1:14" x14ac:dyDescent="0.25">
      <c r="A19" s="31" t="s">
        <v>9</v>
      </c>
      <c r="B19" s="31" t="s">
        <v>33</v>
      </c>
      <c r="C19" s="31"/>
      <c r="D19" s="31">
        <v>1</v>
      </c>
      <c r="E19" s="31">
        <v>1</v>
      </c>
      <c r="F19" s="31">
        <v>1</v>
      </c>
      <c r="G19" s="31">
        <v>1</v>
      </c>
      <c r="H19" s="31">
        <v>1</v>
      </c>
      <c r="I19" s="31">
        <v>1</v>
      </c>
      <c r="J19" s="31">
        <v>1</v>
      </c>
      <c r="K19" s="31">
        <v>1</v>
      </c>
      <c r="L19" s="31">
        <v>1</v>
      </c>
      <c r="M19" s="31"/>
      <c r="N19" s="31"/>
    </row>
    <row r="20" spans="1:14" x14ac:dyDescent="0.25">
      <c r="A20" s="141" t="s">
        <v>72</v>
      </c>
      <c r="B20" s="141" t="s">
        <v>74</v>
      </c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41"/>
    </row>
    <row r="21" spans="1:14" x14ac:dyDescent="0.25">
      <c r="A21" s="31" t="s">
        <v>11</v>
      </c>
      <c r="B21" s="31" t="s">
        <v>42</v>
      </c>
      <c r="C21" s="31"/>
      <c r="D21" s="31">
        <v>1</v>
      </c>
      <c r="E21" s="31">
        <v>1</v>
      </c>
      <c r="F21" s="31">
        <v>1</v>
      </c>
      <c r="G21" s="31">
        <v>1</v>
      </c>
      <c r="H21" s="31">
        <v>1</v>
      </c>
      <c r="I21" s="31"/>
      <c r="J21" s="31">
        <v>1</v>
      </c>
      <c r="K21" s="31">
        <v>1</v>
      </c>
      <c r="L21" s="31">
        <v>1</v>
      </c>
      <c r="M21" s="31">
        <v>1</v>
      </c>
      <c r="N21" s="31"/>
    </row>
    <row r="22" spans="1:14" x14ac:dyDescent="0.25">
      <c r="A22" s="31" t="s">
        <v>62</v>
      </c>
      <c r="B22" s="31" t="s">
        <v>42</v>
      </c>
      <c r="C22" s="31"/>
      <c r="D22" s="31">
        <v>1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1</v>
      </c>
      <c r="L22" s="31">
        <v>1</v>
      </c>
      <c r="M22" s="31">
        <v>1</v>
      </c>
      <c r="N22" s="31"/>
    </row>
    <row r="23" spans="1:14" x14ac:dyDescent="0.25">
      <c r="A23" s="31" t="s">
        <v>63</v>
      </c>
      <c r="B23" s="31" t="s">
        <v>42</v>
      </c>
      <c r="C23" s="31"/>
      <c r="D23" s="31">
        <v>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1</v>
      </c>
      <c r="L23" s="31">
        <v>1</v>
      </c>
      <c r="M23" s="31">
        <v>1</v>
      </c>
      <c r="N23" s="31"/>
    </row>
    <row r="24" spans="1:14" x14ac:dyDescent="0.25">
      <c r="A24" s="31" t="s">
        <v>43</v>
      </c>
      <c r="B24" s="31" t="s">
        <v>12</v>
      </c>
      <c r="C24" s="31"/>
      <c r="D24" s="31"/>
      <c r="E24" s="31"/>
      <c r="F24" s="31">
        <v>1</v>
      </c>
      <c r="G24" s="31">
        <v>1</v>
      </c>
      <c r="H24" s="31">
        <v>1</v>
      </c>
      <c r="I24" s="31">
        <v>1</v>
      </c>
      <c r="J24" s="31">
        <v>1</v>
      </c>
      <c r="K24" s="31">
        <v>1</v>
      </c>
      <c r="L24" s="31">
        <v>1</v>
      </c>
      <c r="M24" s="31"/>
      <c r="N24" s="31"/>
    </row>
    <row r="25" spans="1:14" x14ac:dyDescent="0.25">
      <c r="A25" s="31" t="s">
        <v>26</v>
      </c>
      <c r="B25" s="31" t="s">
        <v>38</v>
      </c>
      <c r="C25" s="31"/>
      <c r="D25" s="31">
        <v>1</v>
      </c>
      <c r="E25" s="31"/>
      <c r="F25" s="31">
        <v>1</v>
      </c>
      <c r="G25" s="31">
        <v>1</v>
      </c>
      <c r="H25" s="31">
        <v>1</v>
      </c>
      <c r="I25" s="31">
        <v>1</v>
      </c>
      <c r="J25" s="31">
        <v>1</v>
      </c>
      <c r="K25" s="31">
        <v>1</v>
      </c>
      <c r="L25" s="31">
        <v>1</v>
      </c>
      <c r="M25" s="31"/>
      <c r="N25" s="31"/>
    </row>
    <row r="26" spans="1:14" x14ac:dyDescent="0.25">
      <c r="A26" s="31" t="s">
        <v>13</v>
      </c>
      <c r="B26" s="31" t="s">
        <v>38</v>
      </c>
      <c r="C26" s="31"/>
      <c r="D26" s="31">
        <v>1</v>
      </c>
      <c r="E26" s="31">
        <v>1</v>
      </c>
      <c r="F26" s="31">
        <v>1</v>
      </c>
      <c r="G26" s="31">
        <v>1</v>
      </c>
      <c r="H26" s="31">
        <v>1</v>
      </c>
      <c r="I26" s="31">
        <v>1</v>
      </c>
      <c r="J26" s="31">
        <v>1</v>
      </c>
      <c r="K26" s="31">
        <v>1</v>
      </c>
      <c r="L26" s="31">
        <v>1</v>
      </c>
      <c r="M26" s="31"/>
      <c r="N26" s="31">
        <v>1</v>
      </c>
    </row>
    <row r="27" spans="1:14" x14ac:dyDescent="0.25">
      <c r="A27" s="31" t="s">
        <v>14</v>
      </c>
      <c r="B27" s="31" t="s">
        <v>38</v>
      </c>
      <c r="C27" s="31"/>
      <c r="D27" s="31">
        <v>1</v>
      </c>
      <c r="E27" s="31">
        <v>1</v>
      </c>
      <c r="F27" s="31">
        <v>1</v>
      </c>
      <c r="G27" s="31">
        <v>1</v>
      </c>
      <c r="H27" s="31">
        <v>1</v>
      </c>
      <c r="I27" s="31"/>
      <c r="J27" s="31">
        <v>1</v>
      </c>
      <c r="K27" s="31">
        <v>1</v>
      </c>
      <c r="L27" s="31">
        <v>1</v>
      </c>
      <c r="M27" s="31">
        <v>1</v>
      </c>
      <c r="N27" s="31">
        <v>1</v>
      </c>
    </row>
    <row r="28" spans="1:14" x14ac:dyDescent="0.25">
      <c r="A28" s="31" t="s">
        <v>56</v>
      </c>
      <c r="B28" s="31" t="s">
        <v>35</v>
      </c>
      <c r="C28" s="31"/>
      <c r="D28" s="31"/>
      <c r="E28" s="31"/>
      <c r="F28" s="31">
        <v>1</v>
      </c>
      <c r="G28" s="31">
        <v>1</v>
      </c>
      <c r="H28" s="31">
        <v>1</v>
      </c>
      <c r="I28" s="31">
        <v>1</v>
      </c>
      <c r="J28" s="31">
        <v>1</v>
      </c>
      <c r="K28" s="31"/>
      <c r="L28" s="31"/>
      <c r="M28" s="31"/>
      <c r="N28" s="31"/>
    </row>
    <row r="29" spans="1:14" x14ac:dyDescent="0.25">
      <c r="A29" s="31" t="s">
        <v>64</v>
      </c>
      <c r="B29" s="31" t="s">
        <v>35</v>
      </c>
      <c r="C29" s="31"/>
      <c r="D29" s="31"/>
      <c r="E29" s="31"/>
      <c r="F29" s="31">
        <v>1</v>
      </c>
      <c r="G29" s="31">
        <v>1</v>
      </c>
      <c r="H29" s="31">
        <v>1</v>
      </c>
      <c r="I29" s="31">
        <v>1</v>
      </c>
      <c r="J29" s="31">
        <v>1</v>
      </c>
      <c r="K29" s="31"/>
      <c r="L29" s="31"/>
      <c r="M29" s="31"/>
      <c r="N29" s="31"/>
    </row>
    <row r="30" spans="1:14" x14ac:dyDescent="0.25">
      <c r="A30" s="31" t="s">
        <v>65</v>
      </c>
      <c r="B30" s="31" t="s">
        <v>35</v>
      </c>
      <c r="C30" s="31"/>
      <c r="D30" s="31"/>
      <c r="E30" s="31"/>
      <c r="F30" s="31">
        <v>1</v>
      </c>
      <c r="G30" s="31">
        <v>1</v>
      </c>
      <c r="H30" s="31">
        <v>1</v>
      </c>
      <c r="I30" s="31">
        <v>1</v>
      </c>
      <c r="J30" s="31">
        <v>1</v>
      </c>
      <c r="K30" s="31"/>
      <c r="L30" s="31"/>
      <c r="M30" s="31"/>
      <c r="N30" s="31"/>
    </row>
    <row r="31" spans="1:14" x14ac:dyDescent="0.25">
      <c r="A31" s="31" t="s">
        <v>39</v>
      </c>
      <c r="B31" s="31" t="s">
        <v>17</v>
      </c>
      <c r="C31" s="31"/>
      <c r="D31" s="31">
        <v>1</v>
      </c>
      <c r="E31" s="31">
        <v>1</v>
      </c>
      <c r="F31" s="31"/>
      <c r="G31" s="31"/>
      <c r="H31" s="31"/>
      <c r="I31" s="31"/>
      <c r="J31" s="31"/>
      <c r="K31" s="31"/>
      <c r="L31" s="31">
        <v>1</v>
      </c>
      <c r="M31" s="31"/>
      <c r="N31" s="31">
        <v>1</v>
      </c>
    </row>
    <row r="32" spans="1:14" x14ac:dyDescent="0.25">
      <c r="A32" s="31" t="s">
        <v>52</v>
      </c>
      <c r="B32" s="31" t="s">
        <v>19</v>
      </c>
      <c r="C32" s="31">
        <v>1</v>
      </c>
      <c r="D32" s="31">
        <v>1</v>
      </c>
      <c r="E32" s="31">
        <v>1</v>
      </c>
      <c r="F32" s="31"/>
      <c r="G32" s="31"/>
      <c r="H32" s="31"/>
      <c r="I32" s="31"/>
      <c r="J32" s="31"/>
      <c r="K32" s="31"/>
      <c r="L32" s="31"/>
      <c r="M32" s="31">
        <v>1</v>
      </c>
      <c r="N32" s="31"/>
    </row>
    <row r="33" spans="1:14" x14ac:dyDescent="0.25">
      <c r="A33" s="31" t="s">
        <v>45</v>
      </c>
      <c r="B33" s="31" t="s">
        <v>16</v>
      </c>
      <c r="C33" s="31">
        <v>1</v>
      </c>
      <c r="D33" s="31">
        <v>1</v>
      </c>
      <c r="E33" s="31">
        <v>1</v>
      </c>
      <c r="F33" s="31">
        <v>1</v>
      </c>
      <c r="G33" s="31"/>
      <c r="H33" s="31"/>
      <c r="I33" s="31"/>
      <c r="J33" s="31"/>
      <c r="K33" s="31"/>
      <c r="L33" s="31">
        <v>1</v>
      </c>
      <c r="M33" s="31"/>
      <c r="N33" s="31">
        <v>1</v>
      </c>
    </row>
    <row r="34" spans="1:14" x14ac:dyDescent="0.25">
      <c r="A34" s="31" t="s">
        <v>27</v>
      </c>
      <c r="B34" s="31" t="s">
        <v>36</v>
      </c>
      <c r="C34" s="31">
        <v>1</v>
      </c>
      <c r="D34" s="31">
        <v>1</v>
      </c>
      <c r="E34" s="31">
        <v>1</v>
      </c>
      <c r="F34" s="31"/>
      <c r="G34" s="31"/>
      <c r="H34" s="31"/>
      <c r="I34" s="31"/>
      <c r="J34" s="31"/>
      <c r="K34" s="31"/>
      <c r="L34" s="31"/>
      <c r="M34" s="31"/>
      <c r="N34" s="31"/>
    </row>
    <row r="35" spans="1:14" x14ac:dyDescent="0.25">
      <c r="A35" s="141" t="s">
        <v>73</v>
      </c>
      <c r="B35" s="141" t="s">
        <v>75</v>
      </c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</row>
    <row r="36" spans="1:14" x14ac:dyDescent="0.25">
      <c r="A36" s="141" t="s">
        <v>77</v>
      </c>
      <c r="B36" s="141" t="s">
        <v>80</v>
      </c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</row>
    <row r="37" spans="1:14" x14ac:dyDescent="0.25">
      <c r="A37" s="31" t="s">
        <v>55</v>
      </c>
      <c r="B37" s="31" t="s">
        <v>37</v>
      </c>
      <c r="C37" s="31">
        <v>1</v>
      </c>
      <c r="D37" s="31">
        <v>1</v>
      </c>
      <c r="E37" s="31">
        <v>1</v>
      </c>
      <c r="F37" s="31">
        <v>1</v>
      </c>
      <c r="G37" s="31">
        <v>1</v>
      </c>
      <c r="H37" s="31">
        <v>1</v>
      </c>
      <c r="I37" s="31"/>
      <c r="J37" s="31">
        <v>1</v>
      </c>
      <c r="K37" s="31"/>
      <c r="L37" s="31">
        <v>1</v>
      </c>
      <c r="M37" s="31"/>
      <c r="N37" s="31"/>
    </row>
    <row r="38" spans="1:14" x14ac:dyDescent="0.25">
      <c r="A38" s="31" t="s">
        <v>25</v>
      </c>
      <c r="B38" s="31" t="s">
        <v>24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>
        <v>1</v>
      </c>
      <c r="N38" s="3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76" t="s">
        <v>0</v>
      </c>
      <c r="C1" s="77"/>
      <c r="D1" s="78"/>
      <c r="E1" s="73" t="s">
        <v>3</v>
      </c>
      <c r="F1" s="74"/>
      <c r="G1" s="74"/>
      <c r="H1" s="74"/>
      <c r="I1" s="75"/>
      <c r="J1" s="61" t="s">
        <v>20</v>
      </c>
      <c r="K1" s="62"/>
      <c r="L1" s="87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88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64" t="str">
        <f>'Drug Information'!$A5</f>
        <v>Flucloxacillin</v>
      </c>
      <c r="D4" s="65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64" t="str">
        <f>'Drug Information'!$A7</f>
        <v>Amoxicillin</v>
      </c>
      <c r="E5" s="66"/>
      <c r="F5" s="65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67" t="str">
        <f>'Drug Information'!$A11</f>
        <v>Cefazolin</v>
      </c>
      <c r="D6" s="68"/>
      <c r="E6" s="68"/>
      <c r="F6" s="68"/>
      <c r="G6" s="69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67" t="str">
        <f>'Drug Information'!$A15</f>
        <v>Cefoxitin</v>
      </c>
      <c r="D7" s="82"/>
      <c r="E7" s="82"/>
      <c r="F7" s="82"/>
      <c r="G7" s="69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63" t="s">
        <v>32</v>
      </c>
      <c r="B8" s="6"/>
      <c r="C8" s="67" t="str">
        <f>'Drug Information'!$A17</f>
        <v>Ceftriaxone</v>
      </c>
      <c r="D8" s="82"/>
      <c r="E8" s="82"/>
      <c r="F8" s="82"/>
      <c r="G8" s="69"/>
      <c r="H8" s="6"/>
      <c r="I8" s="67" t="str">
        <f>'Drug Information'!$A17</f>
        <v>Ceftriaxone</v>
      </c>
      <c r="J8" s="82"/>
      <c r="K8" s="69"/>
      <c r="L8" s="6"/>
      <c r="M8" s="9"/>
    </row>
    <row r="9" spans="1:13" x14ac:dyDescent="0.25">
      <c r="A9" s="63"/>
      <c r="B9" s="6"/>
      <c r="C9" s="6"/>
      <c r="D9" s="67" t="str">
        <f>'Drug Information'!$A18</f>
        <v>Ceftazidime</v>
      </c>
      <c r="E9" s="82"/>
      <c r="F9" s="82"/>
      <c r="G9" s="82"/>
      <c r="H9" s="69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83" t="str">
        <f>'Drug Information'!$A19</f>
        <v>Cefepime</v>
      </c>
      <c r="D10" s="84"/>
      <c r="E10" s="84"/>
      <c r="F10" s="84"/>
      <c r="G10" s="84"/>
      <c r="H10" s="82"/>
      <c r="I10" s="82"/>
      <c r="J10" s="82"/>
      <c r="K10" s="69"/>
      <c r="L10" s="6"/>
      <c r="M10" s="9"/>
    </row>
    <row r="11" spans="1:13" x14ac:dyDescent="0.25">
      <c r="A11" s="63" t="s">
        <v>34</v>
      </c>
      <c r="B11" s="6"/>
      <c r="C11" s="70" t="str">
        <f>'Drug Information'!$A8</f>
        <v>Amoxicillin-Clavulanic Acid</v>
      </c>
      <c r="D11" s="71"/>
      <c r="E11" s="71"/>
      <c r="F11" s="71"/>
      <c r="G11" s="72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63"/>
      <c r="B12" s="6"/>
      <c r="C12" s="70" t="str">
        <f>'Drug Information'!$A9</f>
        <v>Ampicillin/Sulbactam</v>
      </c>
      <c r="D12" s="71"/>
      <c r="E12" s="71"/>
      <c r="F12" s="71"/>
      <c r="G12" s="72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63"/>
      <c r="B13" s="6"/>
      <c r="C13" s="85" t="str">
        <f>'Drug Information'!$A10</f>
        <v>Piperacillin-Tazobactam</v>
      </c>
      <c r="D13" s="95"/>
      <c r="E13" s="95"/>
      <c r="F13" s="95"/>
      <c r="G13" s="95"/>
      <c r="H13" s="71"/>
      <c r="I13" s="86"/>
      <c r="J13" s="6"/>
      <c r="K13" s="85" t="str">
        <f>'Drug Information'!$A10</f>
        <v>Piperacillin-Tazobactam</v>
      </c>
      <c r="L13" s="86"/>
      <c r="M13" s="6"/>
    </row>
    <row r="14" spans="1:13" x14ac:dyDescent="0.25">
      <c r="A14" s="63" t="s">
        <v>42</v>
      </c>
      <c r="B14" s="6"/>
      <c r="C14" s="96" t="str">
        <f>'Drug Information'!$A21</f>
        <v>Ertapenem</v>
      </c>
      <c r="D14" s="97"/>
      <c r="E14" s="97"/>
      <c r="F14" s="97"/>
      <c r="G14" s="98"/>
      <c r="H14" s="6"/>
      <c r="I14" s="96" t="str">
        <f>'Drug Information'!$A21</f>
        <v>Ertapenem</v>
      </c>
      <c r="J14" s="97"/>
      <c r="K14" s="97"/>
      <c r="L14" s="98"/>
      <c r="M14" s="6"/>
    </row>
    <row r="15" spans="1:13" x14ac:dyDescent="0.25">
      <c r="A15" s="63"/>
      <c r="B15" s="6"/>
      <c r="C15" s="96" t="str">
        <f>'Drug Information'!$A23</f>
        <v>Meropenem</v>
      </c>
      <c r="D15" s="97"/>
      <c r="E15" s="97"/>
      <c r="F15" s="97"/>
      <c r="G15" s="97"/>
      <c r="H15" s="97"/>
      <c r="I15" s="97"/>
      <c r="J15" s="97"/>
      <c r="K15" s="97"/>
      <c r="L15" s="98"/>
      <c r="M15" s="6"/>
    </row>
    <row r="16" spans="1:13" x14ac:dyDescent="0.25">
      <c r="A16" s="5" t="s">
        <v>12</v>
      </c>
      <c r="B16" s="6"/>
      <c r="C16" s="6"/>
      <c r="D16" s="6"/>
      <c r="E16" s="99" t="s">
        <v>43</v>
      </c>
      <c r="F16" s="100"/>
      <c r="G16" s="100"/>
      <c r="H16" s="100"/>
      <c r="I16" s="100"/>
      <c r="J16" s="100"/>
      <c r="K16" s="101"/>
      <c r="L16" s="6"/>
      <c r="M16" s="6"/>
    </row>
    <row r="17" spans="1:13" x14ac:dyDescent="0.25">
      <c r="A17" s="63" t="s">
        <v>38</v>
      </c>
      <c r="B17" s="6"/>
      <c r="C17" s="12" t="str">
        <f>'Drug Information'!$A25</f>
        <v>Ciprofloxacin</v>
      </c>
      <c r="D17" s="6"/>
      <c r="E17" s="105" t="str">
        <f>'Drug Information'!$A25</f>
        <v>Ciprofloxacin</v>
      </c>
      <c r="F17" s="106"/>
      <c r="G17" s="106"/>
      <c r="H17" s="106"/>
      <c r="I17" s="106"/>
      <c r="J17" s="106"/>
      <c r="K17" s="107"/>
      <c r="L17" s="6"/>
      <c r="M17" s="6"/>
    </row>
    <row r="18" spans="1:13" x14ac:dyDescent="0.25">
      <c r="A18" s="63"/>
      <c r="B18" s="6"/>
      <c r="C18" s="105" t="str">
        <f>'Drug Information'!$A26</f>
        <v>Levofloxacin</v>
      </c>
      <c r="D18" s="106"/>
      <c r="E18" s="106"/>
      <c r="F18" s="106"/>
      <c r="G18" s="106"/>
      <c r="H18" s="106"/>
      <c r="I18" s="108"/>
      <c r="J18" s="108"/>
      <c r="K18" s="109"/>
      <c r="L18" s="6"/>
      <c r="M18" s="12" t="str">
        <f>'Drug Information'!$A26</f>
        <v>Levofloxacin</v>
      </c>
    </row>
    <row r="19" spans="1:13" x14ac:dyDescent="0.25">
      <c r="A19" s="63"/>
      <c r="B19" s="9"/>
      <c r="C19" s="79" t="str">
        <f>'Drug Information'!$A27</f>
        <v>Moxifloxacin</v>
      </c>
      <c r="D19" s="80"/>
      <c r="E19" s="80"/>
      <c r="F19" s="80"/>
      <c r="G19" s="81"/>
      <c r="H19" s="9"/>
      <c r="I19" s="79" t="str">
        <f>'Drug Information'!$A27</f>
        <v>Moxifloxacin</v>
      </c>
      <c r="J19" s="80"/>
      <c r="K19" s="80"/>
      <c r="L19" s="80"/>
      <c r="M19" s="81"/>
    </row>
    <row r="20" spans="1:13" x14ac:dyDescent="0.25">
      <c r="A20" s="5" t="s">
        <v>35</v>
      </c>
      <c r="B20" s="9"/>
      <c r="C20" s="9"/>
      <c r="D20" s="9"/>
      <c r="E20" s="112" t="str">
        <f>'Drug Information'!$A30</f>
        <v>Amikacin</v>
      </c>
      <c r="F20" s="113"/>
      <c r="G20" s="113"/>
      <c r="H20" s="114"/>
      <c r="I20" s="115"/>
      <c r="J20" s="9"/>
      <c r="K20" s="9"/>
      <c r="L20" s="9"/>
      <c r="M20" s="9"/>
    </row>
    <row r="21" spans="1:13" x14ac:dyDescent="0.25">
      <c r="A21" s="5" t="s">
        <v>19</v>
      </c>
      <c r="B21" s="89" t="str">
        <f>'Drug Information'!$A32</f>
        <v>Clindamycin</v>
      </c>
      <c r="C21" s="90"/>
      <c r="D21" s="91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10" t="str">
        <f>'Drug Information'!$A31</f>
        <v>Azithromycin</v>
      </c>
      <c r="D22" s="111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16" t="str">
        <f>'Drug Information'!$A33</f>
        <v>Doxycycline</v>
      </c>
      <c r="C23" s="117"/>
      <c r="D23" s="117"/>
      <c r="E23" s="118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92" t="str">
        <f>'Drug Information'!$A34</f>
        <v>Vancomycin</v>
      </c>
      <c r="C24" s="93"/>
      <c r="D24" s="94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02" t="str">
        <f>'Drug Information'!$A37</f>
        <v>Trimethoprim/Sulfamethoxazole</v>
      </c>
      <c r="C25" s="103"/>
      <c r="D25" s="103"/>
      <c r="E25" s="103"/>
      <c r="F25" s="103"/>
      <c r="G25" s="104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60" t="s">
        <v>47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</row>
  </sheetData>
  <mergeCells count="35"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  <mergeCell ref="L1:L2"/>
    <mergeCell ref="B21:D21"/>
    <mergeCell ref="B24:D24"/>
    <mergeCell ref="C13:I13"/>
    <mergeCell ref="C14:G14"/>
    <mergeCell ref="I14:L14"/>
    <mergeCell ref="C15:L15"/>
    <mergeCell ref="E16:K16"/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Antibiogram</vt:lpstr>
      <vt:lpstr>Drug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2024-05-24T21:30:21Z</dcterms:modified>
</cp:coreProperties>
</file>