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Niall\Docs\Pharmacy\antibiogram\"/>
    </mc:Choice>
  </mc:AlternateContent>
  <xr:revisionPtr revIDLastSave="0" documentId="13_ncr:1_{BCE3C320-406C-4537-B491-87D1C6182A1F}" xr6:coauthVersionLast="47" xr6:coauthVersionMax="47" xr10:uidLastSave="{00000000-0000-0000-0000-000000000000}"/>
  <bookViews>
    <workbookView xWindow="-120" yWindow="-120" windowWidth="38640" windowHeight="21120" tabRatio="500" activeTab="2" xr2:uid="{00000000-000D-0000-FFFF-FFFF00000000}"/>
  </bookViews>
  <sheets>
    <sheet name="Antibiogram" sheetId="3" r:id="rId1"/>
    <sheet name="Drug Information" sheetId="2" r:id="rId2"/>
    <sheet name="Bacteria Information" sheetId="4" r:id="rId3"/>
    <sheet name="original antibiogram" sheetId="1" r:id="rId4"/>
  </sheets>
  <definedNames>
    <definedName name="_xlnm.Print_Area" localSheetId="0">Antibiogram!$A$1:$O$41</definedName>
    <definedName name="_xlnm.Print_Area" localSheetId="3">'original antibiogram'!$A$1:$M$27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9" i="3" l="1"/>
  <c r="E39" i="3"/>
  <c r="F39" i="3"/>
  <c r="G39" i="3"/>
  <c r="H39" i="3"/>
  <c r="I39" i="3"/>
  <c r="J39" i="3"/>
  <c r="K39" i="3"/>
  <c r="L39" i="3"/>
  <c r="M39" i="3"/>
  <c r="N39" i="3"/>
  <c r="D38" i="3"/>
  <c r="E38" i="3"/>
  <c r="F38" i="3"/>
  <c r="G38" i="3"/>
  <c r="H38" i="3"/>
  <c r="I38" i="3"/>
  <c r="J38" i="3"/>
  <c r="K38" i="3"/>
  <c r="L38" i="3"/>
  <c r="M38" i="3"/>
  <c r="N38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D37" i="3"/>
  <c r="E37" i="3"/>
  <c r="F37" i="3"/>
  <c r="G37" i="3"/>
  <c r="H37" i="3"/>
  <c r="I37" i="3"/>
  <c r="J37" i="3"/>
  <c r="K37" i="3"/>
  <c r="L37" i="3"/>
  <c r="M37" i="3"/>
  <c r="N37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O39" i="3"/>
  <c r="O38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L12" i="1"/>
  <c r="L11" i="1"/>
  <c r="K5" i="1"/>
  <c r="L26" i="1"/>
  <c r="B25" i="1"/>
  <c r="B24" i="1"/>
  <c r="M23" i="1"/>
  <c r="K23" i="1"/>
  <c r="B23" i="1"/>
  <c r="M22" i="1"/>
  <c r="K22" i="1"/>
  <c r="C22" i="1"/>
  <c r="L21" i="1"/>
  <c r="B21" i="1"/>
  <c r="E20" i="1"/>
  <c r="I19" i="1"/>
  <c r="C19" i="1"/>
  <c r="M18" i="1"/>
  <c r="C18" i="1"/>
  <c r="E17" i="1"/>
  <c r="C17" i="1"/>
  <c r="C15" i="1"/>
  <c r="I14" i="1"/>
  <c r="C14" i="1"/>
  <c r="K13" i="1"/>
  <c r="C13" i="1"/>
  <c r="C12" i="1"/>
  <c r="C11" i="1"/>
  <c r="C10" i="1"/>
  <c r="D9" i="1"/>
  <c r="I8" i="1"/>
  <c r="C8" i="1"/>
  <c r="L7" i="1"/>
  <c r="C7" i="1"/>
  <c r="C6" i="1"/>
  <c r="D5" i="1"/>
  <c r="C4" i="1"/>
  <c r="D3" i="1"/>
  <c r="A8" i="3" a="1"/>
  <c r="A35" i="3" a="1"/>
  <c r="A17" i="3" a="1"/>
  <c r="A21" i="3" a="1"/>
  <c r="A4" i="3" a="1"/>
  <c r="A9" i="3" a="1"/>
  <c r="A25" i="3" a="1"/>
  <c r="A30" i="3" a="1"/>
  <c r="A14" i="3" a="1"/>
  <c r="A16" i="3" a="1"/>
  <c r="A38" i="3" a="1"/>
  <c r="A22" i="3" a="1"/>
  <c r="A27" i="3" a="1"/>
  <c r="A10" i="3" a="1"/>
  <c r="A5" i="3" a="1"/>
  <c r="A26" i="3" a="1"/>
  <c r="A29" i="3" a="1"/>
  <c r="A24" i="3" a="1"/>
  <c r="A12" i="3" a="1"/>
  <c r="A20" i="3" a="1"/>
  <c r="A31" i="3" a="1"/>
  <c r="A13" i="3" a="1"/>
  <c r="A34" i="3" a="1"/>
  <c r="A33" i="3" a="1"/>
  <c r="A37" i="3" a="1"/>
  <c r="A15" i="3" a="1"/>
  <c r="A18" i="3" a="1"/>
  <c r="A7" i="3" a="1"/>
  <c r="A36" i="3" a="1"/>
  <c r="A39" i="3" a="1"/>
  <c r="A3" i="3" a="1"/>
  <c r="A23" i="3" a="1"/>
  <c r="A6" i="3" a="1"/>
  <c r="A28" i="3" a="1"/>
  <c r="A11" i="3" a="1"/>
  <c r="A32" i="3" a="1"/>
  <c r="A19" i="3" a="1"/>
  <c r="A37" i="3" l="1"/>
  <c r="A36" i="3"/>
  <c r="A39" i="3"/>
  <c r="A38" i="3"/>
  <c r="A35" i="3"/>
  <c r="A34" i="3"/>
  <c r="A33" i="3"/>
  <c r="A32" i="3"/>
  <c r="A29" i="3"/>
  <c r="A30" i="3"/>
  <c r="A31" i="3"/>
  <c r="A26" i="3"/>
  <c r="A27" i="3"/>
  <c r="A28" i="3"/>
  <c r="A25" i="3"/>
  <c r="A22" i="3"/>
  <c r="A23" i="3"/>
  <c r="A24" i="3"/>
  <c r="A21" i="3"/>
  <c r="A20" i="3"/>
  <c r="A17" i="3"/>
  <c r="A18" i="3"/>
  <c r="A19" i="3"/>
  <c r="A14" i="3"/>
  <c r="A15" i="3"/>
  <c r="A16" i="3"/>
  <c r="A12" i="3"/>
  <c r="A13" i="3"/>
  <c r="A9" i="3"/>
  <c r="A10" i="3"/>
  <c r="A11" i="3"/>
  <c r="A7" i="3"/>
  <c r="A8" i="3"/>
  <c r="A4" i="3"/>
  <c r="A5" i="3"/>
  <c r="A6" i="3"/>
  <c r="A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<sst xmlns="http://schemas.openxmlformats.org/spreadsheetml/2006/main" count="199" uniqueCount="85">
  <si>
    <t>Gram positive cocci</t>
  </si>
  <si>
    <t>MRSA</t>
  </si>
  <si>
    <t>MSSA</t>
  </si>
  <si>
    <t>Gram negative bacili</t>
  </si>
  <si>
    <t>Pseudomonas</t>
  </si>
  <si>
    <t>ESCAPPM</t>
  </si>
  <si>
    <t>Anaerobes</t>
  </si>
  <si>
    <t>Ceftriaxone</t>
  </si>
  <si>
    <t>N. gonorrhoeae</t>
  </si>
  <si>
    <t>Cefepime</t>
  </si>
  <si>
    <t>Ceftazidime</t>
  </si>
  <si>
    <t>Ertapenem</t>
  </si>
  <si>
    <t>Monobactams</t>
  </si>
  <si>
    <t>Levofloxacin</t>
  </si>
  <si>
    <t>Moxifloxacin</t>
  </si>
  <si>
    <t>Atypicals</t>
  </si>
  <si>
    <t>Tetracyclines</t>
  </si>
  <si>
    <t>Macrolides</t>
  </si>
  <si>
    <t>TMP/SMX</t>
  </si>
  <si>
    <t>Lincosamide</t>
  </si>
  <si>
    <t>Gram-negative cocci</t>
  </si>
  <si>
    <t>Penicillin</t>
  </si>
  <si>
    <t>P. mirabilis</t>
  </si>
  <si>
    <t>E. coli</t>
  </si>
  <si>
    <t>Nitroimidazoles</t>
  </si>
  <si>
    <t>Metronidazole</t>
  </si>
  <si>
    <t>Ciprofloxacin</t>
  </si>
  <si>
    <t>Vancomycin</t>
  </si>
  <si>
    <t>Anti-staphylococcal penicillins</t>
  </si>
  <si>
    <t>Aminopenicillins</t>
  </si>
  <si>
    <t>1st-gen cephalosporin</t>
  </si>
  <si>
    <t>2nd-gen cephalosporin</t>
  </si>
  <si>
    <t>3rd-gen cephalosporin</t>
  </si>
  <si>
    <t>4th-gen cephalosporin</t>
  </si>
  <si>
    <t>Aminopenicillins with beta-lactamase inhibitors</t>
  </si>
  <si>
    <t>Aminoglycosides</t>
  </si>
  <si>
    <t>Glycopeptides</t>
  </si>
  <si>
    <t>Antimetabolite</t>
  </si>
  <si>
    <t>Quinolones</t>
  </si>
  <si>
    <t>Azithromycin</t>
  </si>
  <si>
    <t>Klebsiella</t>
  </si>
  <si>
    <t>Streptococci</t>
  </si>
  <si>
    <t>Carbapenems</t>
  </si>
  <si>
    <t>Aztreonam</t>
  </si>
  <si>
    <t>N. meningitidis</t>
  </si>
  <si>
    <t>Doxycycline</t>
  </si>
  <si>
    <t>e.g. Mycoplasma</t>
  </si>
  <si>
    <t>See github.com/aetherist/antibiogram for details. For educational purposes only. Consult your local antibiogram for clinical use. 
 TMP/SMX = Trimethoprim-sulfamethoxazole, MRSA = Methicillin-resistant Staphylococcus aureus, MSSA = Methicillin-sensitive Staphylococcus aureus, ESCAPPM = Enterobacter spp., Serratia spp., Citrobacter freundii, Aeromonas spp., Proteus spp., Providencia spp. and Morganella morganii.</t>
  </si>
  <si>
    <t>Benzylpenicillin</t>
  </si>
  <si>
    <t>Amoxicillin-Clavulanic Acid</t>
  </si>
  <si>
    <t>Ampicillin/Sulbactam</t>
  </si>
  <si>
    <t>Piperacillin-Tazobactam</t>
  </si>
  <si>
    <t>Clindamycin</t>
  </si>
  <si>
    <t>Drug Class</t>
  </si>
  <si>
    <t>Drug Name</t>
  </si>
  <si>
    <t>Trimethoprim/Sulfamethoxazole</t>
  </si>
  <si>
    <t>Gentamicin</t>
  </si>
  <si>
    <t>Naficillin</t>
  </si>
  <si>
    <t>Oxacillin</t>
  </si>
  <si>
    <t>Flucloxacillin</t>
  </si>
  <si>
    <t>Ampicillin</t>
  </si>
  <si>
    <t>Amoxicillin</t>
  </si>
  <si>
    <t>Imipenem</t>
  </si>
  <si>
    <t>Meropenem</t>
  </si>
  <si>
    <t>Tobramycin</t>
  </si>
  <si>
    <t>Amikacin</t>
  </si>
  <si>
    <t>Cephotetan</t>
  </si>
  <si>
    <t>Cefoxitin</t>
  </si>
  <si>
    <t>Cefalexin</t>
  </si>
  <si>
    <t>Cefazolin</t>
  </si>
  <si>
    <t>Cefuroxime</t>
  </si>
  <si>
    <t>Cefotaxime</t>
  </si>
  <si>
    <t>Ceftaroline</t>
  </si>
  <si>
    <t>Daptomycin</t>
  </si>
  <si>
    <t>5th-gen cephalosporin</t>
  </si>
  <si>
    <t>Lipopeptides</t>
  </si>
  <si>
    <t>See github.com/aetherist/antibiogram for details. For educational purposes only. Consult your local antibiogram for clinical use. 
 MRSA = Methicillin-resistant Staphylococcus aureus, MSSA = Methicillin-sensitive Staphylococcus aureus, ESCAPPM = Enterobacter spp., Serratia spp., Citrobacter freundii, Aeromonas spp., Proteus spp., Providencia spp. and Morganella morganii.</t>
  </si>
  <si>
    <t>Linezolid</t>
  </si>
  <si>
    <t xml:space="preserve">Drug Name </t>
  </si>
  <si>
    <t>Oxazolidinones</t>
  </si>
  <si>
    <t>????</t>
  </si>
  <si>
    <t>Group</t>
  </si>
  <si>
    <t>Name</t>
  </si>
  <si>
    <t>Gram negative bacilli</t>
  </si>
  <si>
    <t>Gram negative cocci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</si>
</sst>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theme="1"/>
      <name val="Helvetica"/>
      <family val="2"/>
    </font>
    <font>
      <b/>
      <sz val="12"/>
      <color theme="0"/>
      <name val="Helvetica"/>
      <family val="2"/>
    </font>
    <font>
      <i/>
      <sz val="12"/>
      <color theme="2" tint="-0.499984740745262"/>
      <name val="Helvetica"/>
      <family val="2"/>
    </font>
    <font>
      <sz val="12"/>
      <color theme="1"/>
      <name val="Arial"/>
      <family val="2"/>
    </font>
    <font>
      <sz val="10"/>
      <color theme="1"/>
      <name val="Helvetica"/>
      <family val="2"/>
    </font>
    <font>
      <sz val="10"/>
      <color rgb="FF000000"/>
      <name val="Helvetica"/>
      <family val="2"/>
    </font>
    <font>
      <b/>
      <sz val="12"/>
      <color theme="1"/>
      <name val="Helvetica"/>
    </font>
    <font>
      <i/>
      <sz val="11"/>
      <color theme="0"/>
      <name val="Helvetica"/>
      <family val="2"/>
    </font>
    <font>
      <i/>
      <sz val="11"/>
      <color theme="2" tint="-0.499984740745262"/>
      <name val="Helvetica"/>
      <family val="2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0569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F93"/>
        <bgColor indexed="64"/>
      </patternFill>
    </fill>
    <fill>
      <patternFill patternType="solid">
        <fgColor rgb="FFBFFEF9"/>
        <bgColor indexed="64"/>
      </patternFill>
    </fill>
    <fill>
      <patternFill patternType="solid">
        <fgColor rgb="FFFFC3D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C87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4"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6" fillId="5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9" fillId="15" borderId="12" xfId="0" applyFont="1" applyFill="1" applyBorder="1" applyAlignment="1">
      <alignment horizontal="center"/>
    </xf>
    <xf numFmtId="0" fontId="9" fillId="15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3" borderId="2" xfId="0" applyFont="1" applyFill="1" applyBorder="1" applyAlignment="1">
      <alignment horizontal="center"/>
    </xf>
    <xf numFmtId="0" fontId="10" fillId="0" borderId="8" xfId="0" applyFont="1" applyBorder="1"/>
    <xf numFmtId="0" fontId="10" fillId="11" borderId="1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9" fillId="0" borderId="0" xfId="0" applyFont="1"/>
    <xf numFmtId="0" fontId="9" fillId="18" borderId="1" xfId="0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12" fillId="2" borderId="8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/>
    </xf>
    <xf numFmtId="0" fontId="12" fillId="6" borderId="10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4" borderId="13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/>
    </xf>
    <xf numFmtId="0" fontId="12" fillId="3" borderId="13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19" borderId="13" xfId="0" applyFont="1" applyFill="1" applyBorder="1" applyAlignment="1">
      <alignment vertical="center" wrapText="1"/>
    </xf>
    <xf numFmtId="0" fontId="5" fillId="13" borderId="13" xfId="0" applyFont="1" applyFill="1" applyBorder="1" applyAlignment="1">
      <alignment vertical="center" wrapText="1"/>
    </xf>
    <xf numFmtId="0" fontId="5" fillId="11" borderId="13" xfId="0" applyFont="1" applyFill="1" applyBorder="1" applyAlignment="1">
      <alignment vertical="center" wrapText="1"/>
    </xf>
    <xf numFmtId="0" fontId="5" fillId="14" borderId="13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vertical="center" wrapText="1"/>
    </xf>
    <xf numFmtId="0" fontId="5" fillId="17" borderId="13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vertical="center" wrapText="1"/>
    </xf>
    <xf numFmtId="0" fontId="11" fillId="0" borderId="14" xfId="0" applyFont="1" applyBorder="1" applyAlignment="1">
      <alignment horizontal="left" vertical="top" wrapText="1"/>
    </xf>
    <xf numFmtId="0" fontId="9" fillId="15" borderId="1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10" fillId="13" borderId="13" xfId="0" applyFont="1" applyFill="1" applyBorder="1" applyAlignment="1">
      <alignment horizontal="center" vertical="center"/>
    </xf>
    <xf numFmtId="0" fontId="10" fillId="11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10" fillId="16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5" fillId="15" borderId="13" xfId="0" applyFont="1" applyFill="1" applyBorder="1" applyAlignment="1">
      <alignment vertical="center" wrapText="1"/>
    </xf>
    <xf numFmtId="0" fontId="5" fillId="20" borderId="13" xfId="0" applyFont="1" applyFill="1" applyBorder="1" applyAlignment="1">
      <alignment vertical="center" wrapText="1"/>
    </xf>
    <xf numFmtId="0" fontId="9" fillId="20" borderId="13" xfId="0" applyFont="1" applyFill="1" applyBorder="1" applyAlignment="1">
      <alignment horizontal="center" vertical="center"/>
    </xf>
    <xf numFmtId="0" fontId="8" fillId="21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9" fillId="18" borderId="14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left" vertical="top" wrapText="1"/>
    </xf>
    <xf numFmtId="0" fontId="5" fillId="15" borderId="19" xfId="0" applyFont="1" applyFill="1" applyBorder="1" applyAlignment="1">
      <alignment vertical="center"/>
    </xf>
    <xf numFmtId="0" fontId="5" fillId="8" borderId="19" xfId="0" applyFont="1" applyFill="1" applyBorder="1" applyAlignment="1">
      <alignment vertical="center" wrapText="1"/>
    </xf>
    <xf numFmtId="0" fontId="5" fillId="20" borderId="19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5" fillId="19" borderId="19" xfId="0" applyFont="1" applyFill="1" applyBorder="1" applyAlignment="1">
      <alignment vertical="center" wrapText="1"/>
    </xf>
    <xf numFmtId="0" fontId="5" fillId="10" borderId="19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5" fillId="13" borderId="19" xfId="0" applyFont="1" applyFill="1" applyBorder="1" applyAlignment="1">
      <alignment vertical="center" wrapText="1"/>
    </xf>
    <xf numFmtId="0" fontId="5" fillId="11" borderId="19" xfId="0" applyFont="1" applyFill="1" applyBorder="1" applyAlignment="1">
      <alignment vertical="center" wrapText="1"/>
    </xf>
    <xf numFmtId="0" fontId="5" fillId="14" borderId="19" xfId="0" applyFont="1" applyFill="1" applyBorder="1" applyAlignment="1">
      <alignment vertical="center" wrapText="1"/>
    </xf>
    <xf numFmtId="0" fontId="5" fillId="16" borderId="19" xfId="0" applyFont="1" applyFill="1" applyBorder="1" applyAlignment="1">
      <alignment vertical="center" wrapText="1"/>
    </xf>
    <xf numFmtId="0" fontId="5" fillId="17" borderId="19" xfId="0" applyFont="1" applyFill="1" applyBorder="1" applyAlignment="1">
      <alignment vertical="center" wrapText="1"/>
    </xf>
    <xf numFmtId="0" fontId="11" fillId="0" borderId="22" xfId="0" applyFont="1" applyBorder="1" applyAlignment="1">
      <alignment horizontal="left" vertical="top" wrapText="1"/>
    </xf>
    <xf numFmtId="0" fontId="5" fillId="15" borderId="20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horizontal="left" vertical="center" wrapText="1"/>
    </xf>
    <xf numFmtId="0" fontId="5" fillId="20" borderId="20" xfId="0" applyFont="1" applyFill="1" applyBorder="1" applyAlignment="1">
      <alignment horizontal="left" vertical="center" wrapText="1"/>
    </xf>
    <xf numFmtId="0" fontId="5" fillId="9" borderId="20" xfId="0" applyFont="1" applyFill="1" applyBorder="1" applyAlignment="1">
      <alignment horizontal="left" vertical="center" wrapText="1"/>
    </xf>
    <xf numFmtId="0" fontId="5" fillId="19" borderId="20" xfId="0" applyFont="1" applyFill="1" applyBorder="1" applyAlignment="1">
      <alignment horizontal="left" vertical="center" wrapText="1"/>
    </xf>
    <xf numFmtId="0" fontId="5" fillId="10" borderId="20" xfId="0" applyFont="1" applyFill="1" applyBorder="1" applyAlignment="1">
      <alignment horizontal="left" vertical="center" wrapText="1"/>
    </xf>
    <xf numFmtId="0" fontId="5" fillId="12" borderId="20" xfId="0" applyFont="1" applyFill="1" applyBorder="1" applyAlignment="1">
      <alignment horizontal="left" vertical="center" wrapText="1"/>
    </xf>
    <xf numFmtId="0" fontId="5" fillId="13" borderId="20" xfId="0" applyFont="1" applyFill="1" applyBorder="1" applyAlignment="1">
      <alignment horizontal="left" vertical="center" wrapText="1"/>
    </xf>
    <xf numFmtId="0" fontId="5" fillId="11" borderId="20" xfId="0" applyFont="1" applyFill="1" applyBorder="1" applyAlignment="1">
      <alignment horizontal="left" vertical="center" wrapText="1"/>
    </xf>
    <xf numFmtId="0" fontId="5" fillId="14" borderId="20" xfId="0" applyFont="1" applyFill="1" applyBorder="1" applyAlignment="1">
      <alignment horizontal="left" vertical="center" wrapText="1"/>
    </xf>
    <xf numFmtId="0" fontId="5" fillId="16" borderId="20" xfId="0" applyFont="1" applyFill="1" applyBorder="1" applyAlignment="1">
      <alignment horizontal="left" vertical="center" wrapText="1"/>
    </xf>
    <xf numFmtId="0" fontId="5" fillId="17" borderId="20" xfId="0" applyFont="1" applyFill="1" applyBorder="1" applyAlignment="1">
      <alignment horizontal="left" vertical="center" wrapText="1"/>
    </xf>
    <xf numFmtId="0" fontId="5" fillId="18" borderId="23" xfId="0" applyFont="1" applyFill="1" applyBorder="1" applyAlignment="1">
      <alignment vertical="center" wrapText="1"/>
    </xf>
    <xf numFmtId="0" fontId="5" fillId="18" borderId="17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left" vertical="center" wrapText="1"/>
    </xf>
    <xf numFmtId="0" fontId="5" fillId="20" borderId="16" xfId="0" applyFont="1" applyFill="1" applyBorder="1" applyAlignment="1">
      <alignment horizontal="left" vertical="center" wrapText="1"/>
    </xf>
    <xf numFmtId="0" fontId="5" fillId="20" borderId="15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 vertical="center" wrapText="1"/>
    </xf>
    <xf numFmtId="0" fontId="11" fillId="0" borderId="14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5" fillId="9" borderId="13" xfId="0" applyFont="1" applyFill="1" applyBorder="1" applyAlignment="1">
      <alignment vertical="center" wrapText="1"/>
    </xf>
    <xf numFmtId="0" fontId="5" fillId="10" borderId="13" xfId="0" applyFont="1" applyFill="1" applyBorder="1" applyAlignment="1">
      <alignment vertical="center" wrapText="1"/>
    </xf>
    <xf numFmtId="0" fontId="5" fillId="8" borderId="13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20" borderId="14" xfId="0" applyFont="1" applyFill="1" applyBorder="1" applyAlignment="1">
      <alignment vertical="center" wrapText="1"/>
    </xf>
    <xf numFmtId="0" fontId="5" fillId="20" borderId="15" xfId="0" applyFont="1" applyFill="1" applyBorder="1" applyAlignment="1">
      <alignment vertical="center" wrapText="1"/>
    </xf>
    <xf numFmtId="0" fontId="5" fillId="15" borderId="14" xfId="0" applyFont="1" applyFill="1" applyBorder="1" applyAlignment="1">
      <alignment vertical="center" wrapText="1"/>
    </xf>
    <xf numFmtId="0" fontId="5" fillId="15" borderId="16" xfId="0" applyFont="1" applyFill="1" applyBorder="1" applyAlignment="1">
      <alignment vertical="center" wrapText="1"/>
    </xf>
    <xf numFmtId="0" fontId="5" fillId="15" borderId="15" xfId="0" applyFont="1" applyFill="1" applyBorder="1" applyAlignment="1">
      <alignment vertical="center" wrapText="1"/>
    </xf>
    <xf numFmtId="0" fontId="5" fillId="12" borderId="14" xfId="0" applyFont="1" applyFill="1" applyBorder="1" applyAlignment="1">
      <alignment vertical="center" wrapText="1"/>
    </xf>
    <xf numFmtId="0" fontId="5" fillId="12" borderId="16" xfId="0" applyFont="1" applyFill="1" applyBorder="1" applyAlignment="1">
      <alignment vertical="center" wrapText="1"/>
    </xf>
    <xf numFmtId="0" fontId="5" fillId="12" borderId="15" xfId="0" applyFont="1" applyFill="1" applyBorder="1" applyAlignment="1">
      <alignment vertical="center" wrapText="1"/>
    </xf>
    <xf numFmtId="0" fontId="10" fillId="17" borderId="2" xfId="0" applyFont="1" applyFill="1" applyBorder="1" applyAlignment="1">
      <alignment horizontal="center"/>
    </xf>
    <xf numFmtId="0" fontId="10" fillId="17" borderId="3" xfId="0" applyFont="1" applyFill="1" applyBorder="1" applyAlignment="1">
      <alignment horizontal="center"/>
    </xf>
    <xf numFmtId="0" fontId="10" fillId="17" borderId="4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9" fillId="10" borderId="2" xfId="0" applyFont="1" applyFill="1" applyBorder="1" applyAlignment="1">
      <alignment horizontal="center"/>
    </xf>
    <xf numFmtId="0" fontId="9" fillId="10" borderId="3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9" fillId="10" borderId="5" xfId="0" applyFont="1" applyFill="1" applyBorder="1" applyAlignment="1">
      <alignment horizontal="center"/>
    </xf>
    <xf numFmtId="0" fontId="9" fillId="10" borderId="6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10" fillId="11" borderId="6" xfId="0" applyFont="1" applyFill="1" applyBorder="1" applyAlignment="1">
      <alignment horizontal="center"/>
    </xf>
    <xf numFmtId="0" fontId="10" fillId="12" borderId="8" xfId="0" applyFont="1" applyFill="1" applyBorder="1" applyAlignment="1">
      <alignment horizontal="center"/>
    </xf>
    <xf numFmtId="0" fontId="10" fillId="12" borderId="9" xfId="0" applyFont="1" applyFill="1" applyBorder="1" applyAlignment="1">
      <alignment horizontal="center"/>
    </xf>
    <xf numFmtId="0" fontId="10" fillId="12" borderId="3" xfId="0" applyFont="1" applyFill="1" applyBorder="1" applyAlignment="1">
      <alignment horizontal="center"/>
    </xf>
    <xf numFmtId="0" fontId="10" fillId="12" borderId="10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/>
    </xf>
    <xf numFmtId="0" fontId="10" fillId="14" borderId="2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0" fillId="13" borderId="2" xfId="0" applyFont="1" applyFill="1" applyBorder="1" applyAlignment="1">
      <alignment horizontal="center"/>
    </xf>
    <xf numFmtId="0" fontId="10" fillId="13" borderId="3" xfId="0" applyFont="1" applyFill="1" applyBorder="1" applyAlignment="1">
      <alignment horizontal="center"/>
    </xf>
    <xf numFmtId="0" fontId="10" fillId="13" borderId="6" xfId="0" applyFont="1" applyFill="1" applyBorder="1" applyAlignment="1">
      <alignment horizontal="center"/>
    </xf>
    <xf numFmtId="0" fontId="10" fillId="16" borderId="7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10" fillId="16" borderId="6" xfId="0" applyFont="1" applyFill="1" applyBorder="1" applyAlignment="1">
      <alignment horizontal="center"/>
    </xf>
    <xf numFmtId="0" fontId="9" fillId="8" borderId="7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19" borderId="2" xfId="0" applyFont="1" applyFill="1" applyBorder="1" applyAlignment="1">
      <alignment horizontal="center"/>
    </xf>
    <xf numFmtId="0" fontId="9" fillId="19" borderId="3" xfId="0" applyFont="1" applyFill="1" applyBorder="1" applyAlignment="1">
      <alignment horizontal="center"/>
    </xf>
    <xf numFmtId="0" fontId="9" fillId="19" borderId="4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6" fillId="6" borderId="7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9" fillId="15" borderId="4" xfId="0" applyFont="1" applyFill="1" applyBorder="1" applyAlignment="1">
      <alignment horizontal="center"/>
    </xf>
    <xf numFmtId="0" fontId="9" fillId="15" borderId="3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9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9" fillId="7" borderId="3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62">
    <dxf>
      <font>
        <color theme="0"/>
      </font>
      <fill>
        <patternFill>
          <bgColor theme="0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</dxfs>
  <tableStyles count="0" defaultTableStyle="TableStyleMedium9" defaultPivotStyle="PivotStyleMedium7"/>
  <colors>
    <mruColors>
      <color rgb="FFFFCF93"/>
      <color rgb="FFE9C872"/>
      <color rgb="FFFFC3D0"/>
      <color rgb="FFBFFEF9"/>
      <color rgb="FFFFDBB2"/>
      <color rgb="FF905691"/>
      <color rgb="FFFF9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A226D6-0154-404A-9404-A7E04AA3E622}" name="Table3" displayName="Table3" ref="B2:O39" totalsRowShown="0" headerRowBorderDxfId="61" tableBorderDxfId="60" totalsRowBorderDxfId="59">
  <autoFilter ref="B2:O39" xr:uid="{D3A226D6-0154-404A-9404-A7E04AA3E622}">
    <filterColumn colId="0">
      <filters>
        <filter val="Amikacin"/>
        <filter val="Amoxicillin"/>
        <filter val="Amoxicillin-Clavulanic Acid"/>
        <filter val="Ampicillin"/>
        <filter val="Ampicillin/Sulbactam"/>
        <filter val="Azithromycin"/>
        <filter val="Aztreonam"/>
        <filter val="Benzylpenicillin"/>
        <filter val="Cefalexin"/>
        <filter val="Cefazolin"/>
        <filter val="Cefepime"/>
        <filter val="Cefoxitin"/>
        <filter val="Ceftazidime"/>
        <filter val="Ceftriaxone"/>
        <filter val="Cephotetan"/>
        <filter val="Ciprofloxacin"/>
        <filter val="Clindamycin"/>
        <filter val="Doxycycline"/>
        <filter val="Ertapenem"/>
        <filter val="Flucloxacillin"/>
        <filter val="Gentamicin"/>
        <filter val="Imipenem"/>
        <filter val="Levofloxacin"/>
        <filter val="Meropenem"/>
        <filter val="Metronidazole"/>
        <filter val="Moxifloxacin"/>
        <filter val="Naficillin"/>
        <filter val="Oxacillin"/>
        <filter val="Piperacillin-Tazobactam"/>
        <filter val="Tobramycin"/>
        <filter val="Trimethoprim/Sulfamethoxazole"/>
        <filter val="Vancomycin"/>
      </filters>
    </filterColumn>
  </autoFilter>
  <tableColumns count="14">
    <tableColumn id="1" xr3:uid="{6F09EC5A-4B84-4EAD-A69B-652D3181E954}" name="Drug Name" dataDxfId="58">
      <calculatedColumnFormula>'Drug Information'!$A2</calculatedColumnFormula>
    </tableColumn>
    <tableColumn id="2" xr3:uid="{FC9C8C68-530C-4012-80B1-959161B27B76}" name="MRSA" dataDxfId="57">
      <calculatedColumnFormula>IF('Drug Information'!#REF!=1,"",".")</calculatedColumnFormula>
    </tableColumn>
    <tableColumn id="3" xr3:uid="{FBBC04D6-A577-454C-9CA5-71A9E5B59BE9}" name="MSSA" dataDxfId="56">
      <calculatedColumnFormula>IF('Drug Information'!#REF!=1,"",".")</calculatedColumnFormula>
    </tableColumn>
    <tableColumn id="4" xr3:uid="{FE6DE44F-9CCB-4B75-91DD-689C40EFDD60}" name="Streptococci" dataDxfId="55">
      <calculatedColumnFormula>IF('Drug Information'!#REF!=1,"",".")</calculatedColumnFormula>
    </tableColumn>
    <tableColumn id="5" xr3:uid="{050D08FE-B7BA-4BA2-9308-9602383C097B}" name="E. coli" dataDxfId="54">
      <calculatedColumnFormula>IF('Drug Information'!#REF!=1,"",".")</calculatedColumnFormula>
    </tableColumn>
    <tableColumn id="6" xr3:uid="{0056F4D3-DB47-4738-9938-DDEB05F402A0}" name="P. mirabilis" dataDxfId="53">
      <calculatedColumnFormula>IF('Drug Information'!#REF!=1,"",".")</calculatedColumnFormula>
    </tableColumn>
    <tableColumn id="7" xr3:uid="{61CA5D48-A78B-422A-A1CB-1B458E5C3C92}" name="Klebsiella" dataDxfId="52">
      <calculatedColumnFormula>IF('Drug Information'!#REF!=1,"",".")</calculatedColumnFormula>
    </tableColumn>
    <tableColumn id="8" xr3:uid="{6157DD55-5AAB-4974-B118-40237915EB0E}" name="Pseudomonas" dataDxfId="51">
      <calculatedColumnFormula>IF('Drug Information'!#REF!=1,"",".")</calculatedColumnFormula>
    </tableColumn>
    <tableColumn id="9" xr3:uid="{81D75E20-E7E3-4FBF-9379-ED66BEC6D631}" name="ESCAPPM" dataDxfId="50">
      <calculatedColumnFormula>IF('Drug Information'!#REF!=1,"",".")</calculatedColumnFormula>
    </tableColumn>
    <tableColumn id="10" xr3:uid="{58146AC7-0BAA-4A64-8334-7BA8D5AD4463}" name="N. gonorrhoeae" dataDxfId="49">
      <calculatedColumnFormula>IF('Drug Information'!#REF!=1,"",".")</calculatedColumnFormula>
    </tableColumn>
    <tableColumn id="11" xr3:uid="{ABFF55F7-1832-482A-9FA5-A335EB46FCD6}" name="N. meningitidis" dataDxfId="48">
      <calculatedColumnFormula>IF('Drug Information'!#REF!=1,"",".")</calculatedColumnFormula>
    </tableColumn>
    <tableColumn id="12" xr3:uid="{2396FCAD-7999-4DB4-B260-245463F60D8D}" name="????" dataDxfId="47">
      <calculatedColumnFormula>IF('Drug Information'!#REF!=1,"",".")</calculatedColumnFormula>
    </tableColumn>
    <tableColumn id="13" xr3:uid="{A5F9D043-95B7-46A3-BE9B-8FE40ABAFB54}" name="e.g. Mycoplasma" dataDxfId="46">
      <calculatedColumnFormula>IF('Drug Information'!#REF!=1,"",".")</calculatedColumnFormula>
    </tableColumn>
    <tableColumn id="14" xr3:uid="{4A3A98C8-EB5C-429F-9790-93036600FBEE}" name="Drug Name 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3E1BB-F418-4253-8616-E065F4FDC632}" name="drug_info" displayName="drug_info" ref="A1:B38" totalsRowShown="0" headerRowDxfId="45" dataDxfId="44">
  <autoFilter ref="A1:B38" xr:uid="{A003E1BB-F418-4253-8616-E065F4FDC632}"/>
  <tableColumns count="2">
    <tableColumn id="1" xr3:uid="{A2613E87-CAB7-4CC0-B9B9-53C34B8BCE6C}" name="Drug Name" dataDxfId="43"/>
    <tableColumn id="2" xr3:uid="{B4BE1605-B374-4455-846C-4E6604A68083}" name="Drug Class" dataDxfId="42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A18D50-55BF-49E3-A021-8248F804D959}" name="Table4" displayName="Table4" ref="A1:AM13" totalsRowShown="0" headerRowDxfId="2" dataDxfId="1">
  <autoFilter ref="A1:AM13" xr:uid="{52A18D50-55BF-49E3-A021-8248F804D959}"/>
  <tableColumns count="39">
    <tableColumn id="1" xr3:uid="{E21DD9BE-77F0-493A-BEF9-0D5BAB602B55}" name="Group" dataDxfId="41"/>
    <tableColumn id="2" xr3:uid="{C5B0734E-6F00-4374-8898-CC9B96551EB9}" name="Name" dataDxfId="40"/>
    <tableColumn id="3" xr3:uid="{9EA258EC-76BC-41DE-B7BF-2F0189A59A9B}" name="Benzylpenicillin" dataDxfId="39"/>
    <tableColumn id="4" xr3:uid="{81F30855-8E50-44A3-83E5-FC5C86B3D9B1}" name="Naficillin" dataDxfId="38"/>
    <tableColumn id="5" xr3:uid="{8C39ADC0-FA67-4928-BF39-E6A53C9235A1}" name="Oxacillin" dataDxfId="37"/>
    <tableColumn id="6" xr3:uid="{F82694A7-FF12-47DE-AD72-0A14A3A841AB}" name="Flucloxacillin" dataDxfId="36"/>
    <tableColumn id="7" xr3:uid="{0B14F92A-37A7-45E6-8B49-E902FFCAD015}" name="Ampicillin" dataDxfId="35"/>
    <tableColumn id="8" xr3:uid="{40CE8248-0FDC-474D-A236-A40E7590F689}" name="Amoxicillin" dataDxfId="34"/>
    <tableColumn id="9" xr3:uid="{98411FF7-B840-4E78-A8A2-31014EBD33AC}" name="Amoxicillin-Clavulanic Acid" dataDxfId="33"/>
    <tableColumn id="10" xr3:uid="{37E13DB0-3F29-48A2-B5CC-0ED97F4BC8B4}" name="Ampicillin/Sulbactam" dataDxfId="32"/>
    <tableColumn id="11" xr3:uid="{DE7D4547-1413-4E75-A005-4D03C5908199}" name="Piperacillin-Tazobactam" dataDxfId="31"/>
    <tableColumn id="12" xr3:uid="{8EF8C70D-8733-4940-BED0-69EC3A8589CE}" name="Cefazolin" dataDxfId="30"/>
    <tableColumn id="13" xr3:uid="{E6B6BF20-8866-4B4B-8361-B3C81245A48A}" name="Cefalexin" dataDxfId="29"/>
    <tableColumn id="14" xr3:uid="{B3A61893-21A7-4F59-990B-4E0617421B1E}" name="Cefuroxime" dataDxfId="28"/>
    <tableColumn id="15" xr3:uid="{802060EF-4A4D-4895-A01E-5B44C6EB3623}" name="Cephotetan" dataDxfId="27"/>
    <tableColumn id="16" xr3:uid="{7697FC5A-491F-4699-A7A1-F9482BC05244}" name="Cefoxitin" dataDxfId="26"/>
    <tableColumn id="17" xr3:uid="{76937F60-68C7-4C1F-A8BE-B9803814C10D}" name="Cefotaxime" dataDxfId="25"/>
    <tableColumn id="18" xr3:uid="{06F9D453-1BFE-4CB9-9BF2-8787729F30B7}" name="Ceftriaxone" dataDxfId="24"/>
    <tableColumn id="19" xr3:uid="{F5AC8ACE-55B4-4566-9598-8CDE9D0D481A}" name="Ceftazidime" dataDxfId="23"/>
    <tableColumn id="20" xr3:uid="{540D357D-F9C6-451B-B9C1-C1E8A9B44B5C}" name="Cefepime" dataDxfId="22"/>
    <tableColumn id="21" xr3:uid="{D588F0CE-1624-4B78-B00C-C7FD626EB494}" name="Ceftaroline" dataDxfId="21"/>
    <tableColumn id="22" xr3:uid="{CFB60770-77F5-424E-A416-DA72F9CACFE3}" name="Ertapenem" dataDxfId="20"/>
    <tableColumn id="23" xr3:uid="{0476BCDB-5C9A-4D41-8B16-26FC0779AF54}" name="Imipenem" dataDxfId="19"/>
    <tableColumn id="24" xr3:uid="{A2AD478E-D3DB-4785-8421-BAFDF020555E}" name="Meropenem" dataDxfId="18"/>
    <tableColumn id="25" xr3:uid="{E5B3A4D6-615B-4734-A542-839D4AAD24CD}" name="Aztreonam" dataDxfId="17"/>
    <tableColumn id="26" xr3:uid="{FFC6B52C-27F0-48C7-910C-D822F7E7167C}" name="Ciprofloxacin" dataDxfId="16"/>
    <tableColumn id="27" xr3:uid="{6E7BCB30-CFCC-4DAC-8F05-D74A95340A59}" name="Levofloxacin" dataDxfId="15"/>
    <tableColumn id="28" xr3:uid="{B9D3A201-9687-4146-A29E-D37876F46631}" name="Moxifloxacin" dataDxfId="14"/>
    <tableColumn id="29" xr3:uid="{72488A87-C429-4EBA-BB2A-6FCFE04F2498}" name="Gentamicin" dataDxfId="13"/>
    <tableColumn id="30" xr3:uid="{5DED8E2E-0AA6-453A-81D9-49681C4A83AF}" name="Tobramycin" dataDxfId="12"/>
    <tableColumn id="31" xr3:uid="{B4F1EE4C-925A-4A9F-9D9E-640A74F73B8F}" name="Amikacin" dataDxfId="11"/>
    <tableColumn id="32" xr3:uid="{50656037-DD40-4527-89D1-2F741CDFE35C}" name="Azithromycin" dataDxfId="10"/>
    <tableColumn id="33" xr3:uid="{3E7300E8-67E3-4B2C-B18F-0248121972FC}" name="Clindamycin" dataDxfId="9"/>
    <tableColumn id="34" xr3:uid="{0762475D-529C-4A84-A91C-5C809A1AC7A7}" name="Doxycycline" dataDxfId="8"/>
    <tableColumn id="35" xr3:uid="{4ECB7A4C-386B-480A-80AE-D2D428A30F0F}" name="Vancomycin" dataDxfId="7"/>
    <tableColumn id="36" xr3:uid="{8D2166CD-1907-4165-B598-4DFCF471ABEB}" name="Daptomycin" dataDxfId="6"/>
    <tableColumn id="37" xr3:uid="{8EF1C304-61CD-4250-96FE-753777AE5BFF}" name="Linezolid" dataDxfId="5"/>
    <tableColumn id="38" xr3:uid="{6B46FDFD-F2BE-4CCD-ADC3-E165AFC203A6}" name="Trimethoprim/Sulfamethoxazole" dataDxfId="4"/>
    <tableColumn id="39" xr3:uid="{A20123C8-B4B0-4323-A01A-76D2DA39FE80}" name="Metronidazole" dataDxfId="3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DBB59-9153-4008-AD05-F81C07E1E687}">
  <sheetPr>
    <tabColor rgb="FF7030A0"/>
    <pageSetUpPr fitToPage="1"/>
  </sheetPr>
  <dimension ref="A1:O42"/>
  <sheetViews>
    <sheetView showGridLines="0" zoomScale="85" zoomScaleNormal="85" zoomScaleSheetLayoutView="85" workbookViewId="0">
      <pane xSplit="1" topLeftCell="B1" activePane="topRight" state="frozen"/>
      <selection pane="topRight" activeCell="N1" sqref="N1"/>
    </sheetView>
  </sheetViews>
  <sheetFormatPr defaultColWidth="10.875" defaultRowHeight="15.75" x14ac:dyDescent="0.25"/>
  <cols>
    <col min="1" max="1" width="24.25" style="39" customWidth="1"/>
    <col min="2" max="2" width="28.875" style="39" bestFit="1" customWidth="1"/>
    <col min="3" max="3" width="11" style="2" bestFit="1" customWidth="1"/>
    <col min="4" max="4" width="10.875" style="2" bestFit="1" customWidth="1"/>
    <col min="5" max="5" width="16.5" style="2" bestFit="1" customWidth="1"/>
    <col min="6" max="6" width="10.75" style="2" bestFit="1" customWidth="1"/>
    <col min="7" max="7" width="15.25" style="2" bestFit="1" customWidth="1"/>
    <col min="8" max="8" width="13.875" style="2" bestFit="1" customWidth="1"/>
    <col min="9" max="9" width="18.125" style="2" bestFit="1" customWidth="1"/>
    <col min="10" max="10" width="14.75" style="2" bestFit="1" customWidth="1"/>
    <col min="11" max="11" width="19.125" style="2" bestFit="1" customWidth="1"/>
    <col min="12" max="12" width="18.75" style="2" bestFit="1" customWidth="1"/>
    <col min="13" max="13" width="13.75" style="2" bestFit="1" customWidth="1"/>
    <col min="14" max="14" width="20.25" style="2" bestFit="1" customWidth="1"/>
    <col min="15" max="15" width="28.875" style="64" bestFit="1" customWidth="1"/>
    <col min="16" max="16" width="42.5" style="2" bestFit="1" customWidth="1"/>
    <col min="17" max="17" width="31.875" style="2" bestFit="1" customWidth="1"/>
    <col min="18" max="18" width="17.875" style="2" bestFit="1" customWidth="1"/>
    <col min="19" max="16384" width="10.875" style="2"/>
  </cols>
  <sheetData>
    <row r="1" spans="1:15" ht="24.95" customHeight="1" x14ac:dyDescent="0.25">
      <c r="A1" s="99" t="s">
        <v>53</v>
      </c>
      <c r="B1" s="47"/>
      <c r="C1" s="104" t="s">
        <v>0</v>
      </c>
      <c r="D1" s="104"/>
      <c r="E1" s="104"/>
      <c r="F1" s="105" t="s">
        <v>3</v>
      </c>
      <c r="G1" s="105"/>
      <c r="H1" s="105"/>
      <c r="I1" s="105"/>
      <c r="J1" s="105"/>
      <c r="K1" s="106" t="s">
        <v>20</v>
      </c>
      <c r="L1" s="106"/>
      <c r="M1" s="33" t="s">
        <v>6</v>
      </c>
      <c r="N1" s="34" t="s">
        <v>15</v>
      </c>
      <c r="O1" s="47"/>
    </row>
    <row r="2" spans="1:15" ht="24.95" customHeight="1" x14ac:dyDescent="0.2">
      <c r="A2" s="100"/>
      <c r="B2" s="66" t="s">
        <v>54</v>
      </c>
      <c r="C2" s="35" t="s">
        <v>1</v>
      </c>
      <c r="D2" s="35" t="s">
        <v>2</v>
      </c>
      <c r="E2" s="35" t="s">
        <v>41</v>
      </c>
      <c r="F2" s="36" t="s">
        <v>23</v>
      </c>
      <c r="G2" s="36" t="s">
        <v>22</v>
      </c>
      <c r="H2" s="36" t="s">
        <v>40</v>
      </c>
      <c r="I2" s="36" t="s">
        <v>4</v>
      </c>
      <c r="J2" s="36" t="s">
        <v>5</v>
      </c>
      <c r="K2" s="37" t="s">
        <v>8</v>
      </c>
      <c r="L2" s="37" t="s">
        <v>44</v>
      </c>
      <c r="M2" s="33" t="s">
        <v>80</v>
      </c>
      <c r="N2" s="38" t="s">
        <v>46</v>
      </c>
      <c r="O2" s="79" t="s">
        <v>78</v>
      </c>
    </row>
    <row r="3" spans="1:15" ht="24.95" customHeight="1" x14ac:dyDescent="0.2">
      <c r="A3" s="60" t="str" cm="1">
        <f t="array" aca="1" ref="A3" ca="1">VLOOKUP(INDIRECT("B"&amp;ROW(B3)), drug_info[[Drug Name]:[Drug Class]], 2, FALSE)</f>
        <v>Penicillin</v>
      </c>
      <c r="B3" s="67" t="str">
        <f>'Drug Information'!$A2</f>
        <v>Benzylpenicillin</v>
      </c>
      <c r="C3" s="48" t="e">
        <f>IF('Drug Information'!#REF!=1,"",".")</f>
        <v>#REF!</v>
      </c>
      <c r="D3" s="48" t="e">
        <f>IF('Drug Information'!#REF!=1,"",".")</f>
        <v>#REF!</v>
      </c>
      <c r="E3" s="48" t="e">
        <f>IF('Drug Information'!#REF!=1,"",".")</f>
        <v>#REF!</v>
      </c>
      <c r="F3" s="48" t="e">
        <f>IF('Drug Information'!#REF!=1,"",".")</f>
        <v>#REF!</v>
      </c>
      <c r="G3" s="48" t="e">
        <f>IF('Drug Information'!#REF!=1,"",".")</f>
        <v>#REF!</v>
      </c>
      <c r="H3" s="48" t="e">
        <f>IF('Drug Information'!#REF!=1,"",".")</f>
        <v>#REF!</v>
      </c>
      <c r="I3" s="48" t="e">
        <f>IF('Drug Information'!#REF!=1,"",".")</f>
        <v>#REF!</v>
      </c>
      <c r="J3" s="48" t="e">
        <f>IF('Drug Information'!#REF!=1,"",".")</f>
        <v>#REF!</v>
      </c>
      <c r="K3" s="48" t="e">
        <f>IF('Drug Information'!#REF!=1,"",".")</f>
        <v>#REF!</v>
      </c>
      <c r="L3" s="48" t="e">
        <f>IF('Drug Information'!#REF!=1,"",".")</f>
        <v>#REF!</v>
      </c>
      <c r="M3" s="48" t="e">
        <f>IF('Drug Information'!#REF!=1,"",".")</f>
        <v>#REF!</v>
      </c>
      <c r="N3" s="48" t="e">
        <f>IF('Drug Information'!#REF!=1,"",".")</f>
        <v>#REF!</v>
      </c>
      <c r="O3" s="80" t="str">
        <f>'Drug Information'!$A2</f>
        <v>Benzylpenicillin</v>
      </c>
    </row>
    <row r="4" spans="1:15" ht="24.95" customHeight="1" x14ac:dyDescent="0.2">
      <c r="A4" s="109" t="str" cm="1">
        <f t="array" aca="1" ref="A4" ca="1">VLOOKUP(INDIRECT("B"&amp;ROW(B4)), drug_info[[Drug Name]:[Drug Class]], 2, FALSE)</f>
        <v>Anti-staphylococcal penicillins</v>
      </c>
      <c r="B4" s="67" t="str">
        <f>'Drug Information'!$A3</f>
        <v>Naficillin</v>
      </c>
      <c r="C4" s="48" t="e">
        <f>IF('Drug Information'!#REF!=1,"",".")</f>
        <v>#REF!</v>
      </c>
      <c r="D4" s="48" t="e">
        <f>IF('Drug Information'!#REF!=1,"",".")</f>
        <v>#REF!</v>
      </c>
      <c r="E4" s="48" t="e">
        <f>IF('Drug Information'!#REF!=1,"",".")</f>
        <v>#REF!</v>
      </c>
      <c r="F4" s="48" t="e">
        <f>IF('Drug Information'!#REF!=1,"",".")</f>
        <v>#REF!</v>
      </c>
      <c r="G4" s="48" t="e">
        <f>IF('Drug Information'!#REF!=1,"",".")</f>
        <v>#REF!</v>
      </c>
      <c r="H4" s="48" t="e">
        <f>IF('Drug Information'!#REF!=1,"",".")</f>
        <v>#REF!</v>
      </c>
      <c r="I4" s="48" t="e">
        <f>IF('Drug Information'!#REF!=1,"",".")</f>
        <v>#REF!</v>
      </c>
      <c r="J4" s="48" t="e">
        <f>IF('Drug Information'!#REF!=1,"",".")</f>
        <v>#REF!</v>
      </c>
      <c r="K4" s="48" t="e">
        <f>IF('Drug Information'!#REF!=1,"",".")</f>
        <v>#REF!</v>
      </c>
      <c r="L4" s="48" t="e">
        <f>IF('Drug Information'!#REF!=1,"",".")</f>
        <v>#REF!</v>
      </c>
      <c r="M4" s="48" t="e">
        <f>IF('Drug Information'!#REF!=1,"",".")</f>
        <v>#REF!</v>
      </c>
      <c r="N4" s="48" t="e">
        <f>IF('Drug Information'!#REF!=1,"",".")</f>
        <v>#REF!</v>
      </c>
      <c r="O4" s="80" t="str">
        <f>'Drug Information'!$A3</f>
        <v>Naficillin</v>
      </c>
    </row>
    <row r="5" spans="1:15" ht="24.95" customHeight="1" x14ac:dyDescent="0.2">
      <c r="A5" s="110" t="str" cm="1">
        <f t="array" aca="1" ref="A5" ca="1">VLOOKUP(INDIRECT("B"&amp;ROW(B5)), drug_info[[Drug Name]:[Drug Class]], 2, FALSE)</f>
        <v>Anti-staphylococcal penicillins</v>
      </c>
      <c r="B5" s="67" t="str">
        <f>'Drug Information'!$A4</f>
        <v>Oxacillin</v>
      </c>
      <c r="C5" s="48" t="e">
        <f>IF('Drug Information'!#REF!=1,"",".")</f>
        <v>#REF!</v>
      </c>
      <c r="D5" s="48" t="e">
        <f>IF('Drug Information'!#REF!=1,"",".")</f>
        <v>#REF!</v>
      </c>
      <c r="E5" s="48" t="e">
        <f>IF('Drug Information'!#REF!=1,"",".")</f>
        <v>#REF!</v>
      </c>
      <c r="F5" s="48" t="e">
        <f>IF('Drug Information'!#REF!=1,"",".")</f>
        <v>#REF!</v>
      </c>
      <c r="G5" s="48" t="e">
        <f>IF('Drug Information'!#REF!=1,"",".")</f>
        <v>#REF!</v>
      </c>
      <c r="H5" s="48" t="e">
        <f>IF('Drug Information'!#REF!=1,"",".")</f>
        <v>#REF!</v>
      </c>
      <c r="I5" s="48" t="e">
        <f>IF('Drug Information'!#REF!=1,"",".")</f>
        <v>#REF!</v>
      </c>
      <c r="J5" s="48" t="e">
        <f>IF('Drug Information'!#REF!=1,"",".")</f>
        <v>#REF!</v>
      </c>
      <c r="K5" s="48" t="e">
        <f>IF('Drug Information'!#REF!=1,"",".")</f>
        <v>#REF!</v>
      </c>
      <c r="L5" s="48" t="e">
        <f>IF('Drug Information'!#REF!=1,"",".")</f>
        <v>#REF!</v>
      </c>
      <c r="M5" s="48" t="e">
        <f>IF('Drug Information'!#REF!=1,"",".")</f>
        <v>#REF!</v>
      </c>
      <c r="N5" s="48" t="e">
        <f>IF('Drug Information'!#REF!=1,"",".")</f>
        <v>#REF!</v>
      </c>
      <c r="O5" s="80" t="str">
        <f>'Drug Information'!$A4</f>
        <v>Oxacillin</v>
      </c>
    </row>
    <row r="6" spans="1:15" ht="24.95" customHeight="1" x14ac:dyDescent="0.2">
      <c r="A6" s="111" t="str" cm="1">
        <f t="array" aca="1" ref="A6" ca="1">VLOOKUP(INDIRECT("B"&amp;ROW(B6)), drug_info[[Drug Name]:[Drug Class]], 2, FALSE)</f>
        <v>Anti-staphylococcal penicillins</v>
      </c>
      <c r="B6" s="67" t="str">
        <f>'Drug Information'!$A5</f>
        <v>Flucloxacillin</v>
      </c>
      <c r="C6" s="48" t="e">
        <f>IF('Drug Information'!#REF!=1,"",".")</f>
        <v>#REF!</v>
      </c>
      <c r="D6" s="48" t="e">
        <f>IF('Drug Information'!#REF!=1,"",".")</f>
        <v>#REF!</v>
      </c>
      <c r="E6" s="48" t="e">
        <f>IF('Drug Information'!#REF!=1,"",".")</f>
        <v>#REF!</v>
      </c>
      <c r="F6" s="48" t="e">
        <f>IF('Drug Information'!#REF!=1,"",".")</f>
        <v>#REF!</v>
      </c>
      <c r="G6" s="48" t="e">
        <f>IF('Drug Information'!#REF!=1,"",".")</f>
        <v>#REF!</v>
      </c>
      <c r="H6" s="48" t="e">
        <f>IF('Drug Information'!#REF!=1,"",".")</f>
        <v>#REF!</v>
      </c>
      <c r="I6" s="48" t="e">
        <f>IF('Drug Information'!#REF!=1,"",".")</f>
        <v>#REF!</v>
      </c>
      <c r="J6" s="48" t="e">
        <f>IF('Drug Information'!#REF!=1,"",".")</f>
        <v>#REF!</v>
      </c>
      <c r="K6" s="48" t="e">
        <f>IF('Drug Information'!#REF!=1,"",".")</f>
        <v>#REF!</v>
      </c>
      <c r="L6" s="48" t="e">
        <f>IF('Drug Information'!#REF!=1,"",".")</f>
        <v>#REF!</v>
      </c>
      <c r="M6" s="48" t="e">
        <f>IF('Drug Information'!#REF!=1,"",".")</f>
        <v>#REF!</v>
      </c>
      <c r="N6" s="48" t="e">
        <f>IF('Drug Information'!#REF!=1,"",".")</f>
        <v>#REF!</v>
      </c>
      <c r="O6" s="80" t="str">
        <f>'Drug Information'!$A5</f>
        <v>Flucloxacillin</v>
      </c>
    </row>
    <row r="7" spans="1:15" ht="24.95" customHeight="1" x14ac:dyDescent="0.2">
      <c r="A7" s="109" t="str" cm="1">
        <f t="array" aca="1" ref="A7" ca="1">VLOOKUP(INDIRECT("B"&amp;ROW(B7)), drug_info[[Drug Name]:[Drug Class]], 2, FALSE)</f>
        <v>Aminopenicillins</v>
      </c>
      <c r="B7" s="67" t="str">
        <f>'Drug Information'!$A6</f>
        <v>Ampicillin</v>
      </c>
      <c r="C7" s="48" t="e">
        <f>IF('Drug Information'!#REF!=1,"",".")</f>
        <v>#REF!</v>
      </c>
      <c r="D7" s="48" t="e">
        <f>IF('Drug Information'!#REF!=1,"",".")</f>
        <v>#REF!</v>
      </c>
      <c r="E7" s="48" t="e">
        <f>IF('Drug Information'!#REF!=1,"",".")</f>
        <v>#REF!</v>
      </c>
      <c r="F7" s="48" t="e">
        <f>IF('Drug Information'!#REF!=1,"",".")</f>
        <v>#REF!</v>
      </c>
      <c r="G7" s="48" t="e">
        <f>IF('Drug Information'!#REF!=1,"",".")</f>
        <v>#REF!</v>
      </c>
      <c r="H7" s="48" t="e">
        <f>IF('Drug Information'!#REF!=1,"",".")</f>
        <v>#REF!</v>
      </c>
      <c r="I7" s="48" t="e">
        <f>IF('Drug Information'!#REF!=1,"",".")</f>
        <v>#REF!</v>
      </c>
      <c r="J7" s="48" t="e">
        <f>IF('Drug Information'!#REF!=1,"",".")</f>
        <v>#REF!</v>
      </c>
      <c r="K7" s="48" t="e">
        <f>IF('Drug Information'!#REF!=1,"",".")</f>
        <v>#REF!</v>
      </c>
      <c r="L7" s="48" t="e">
        <f>IF('Drug Information'!#REF!=1,"",".")</f>
        <v>#REF!</v>
      </c>
      <c r="M7" s="48" t="e">
        <f>IF('Drug Information'!#REF!=1,"",".")</f>
        <v>#REF!</v>
      </c>
      <c r="N7" s="48" t="e">
        <f>IF('Drug Information'!#REF!=1,"",".")</f>
        <v>#REF!</v>
      </c>
      <c r="O7" s="80" t="str">
        <f>'Drug Information'!$A6</f>
        <v>Ampicillin</v>
      </c>
    </row>
    <row r="8" spans="1:15" ht="24.95" customHeight="1" x14ac:dyDescent="0.2">
      <c r="A8" s="111" t="str" cm="1">
        <f t="array" aca="1" ref="A8" ca="1">VLOOKUP(INDIRECT("B"&amp;ROW(B8)), drug_info[[Drug Name]:[Drug Class]], 2, FALSE)</f>
        <v>Aminopenicillins</v>
      </c>
      <c r="B8" s="67" t="str">
        <f>'Drug Information'!$A7</f>
        <v>Amoxicillin</v>
      </c>
      <c r="C8" s="48" t="e">
        <f>IF('Drug Information'!#REF!=1,"",".")</f>
        <v>#REF!</v>
      </c>
      <c r="D8" s="48" t="e">
        <f>IF('Drug Information'!#REF!=1,"",".")</f>
        <v>#REF!</v>
      </c>
      <c r="E8" s="48" t="e">
        <f>IF('Drug Information'!#REF!=1,"",".")</f>
        <v>#REF!</v>
      </c>
      <c r="F8" s="48" t="e">
        <f>IF('Drug Information'!#REF!=1,"",".")</f>
        <v>#REF!</v>
      </c>
      <c r="G8" s="48" t="e">
        <f>IF('Drug Information'!#REF!=1,"",".")</f>
        <v>#REF!</v>
      </c>
      <c r="H8" s="48" t="e">
        <f>IF('Drug Information'!#REF!=1,"",".")</f>
        <v>#REF!</v>
      </c>
      <c r="I8" s="48" t="e">
        <f>IF('Drug Information'!#REF!=1,"",".")</f>
        <v>#REF!</v>
      </c>
      <c r="J8" s="48" t="e">
        <f>IF('Drug Information'!#REF!=1,"",".")</f>
        <v>#REF!</v>
      </c>
      <c r="K8" s="48" t="e">
        <f>IF('Drug Information'!#REF!=1,"",".")</f>
        <v>#REF!</v>
      </c>
      <c r="L8" s="48" t="e">
        <f>IF('Drug Information'!#REF!=1,"",".")</f>
        <v>#REF!</v>
      </c>
      <c r="M8" s="48" t="e">
        <f>IF('Drug Information'!#REF!=1,"",".")</f>
        <v>#REF!</v>
      </c>
      <c r="N8" s="48" t="e">
        <f>IF('Drug Information'!#REF!=1,"",".")</f>
        <v>#REF!</v>
      </c>
      <c r="O8" s="80" t="str">
        <f>'Drug Information'!$A7</f>
        <v>Amoxicillin</v>
      </c>
    </row>
    <row r="9" spans="1:15" ht="24.95" customHeight="1" x14ac:dyDescent="0.2">
      <c r="A9" s="103" t="str" cm="1">
        <f t="array" aca="1" ref="A9" ca="1">VLOOKUP(INDIRECT("B"&amp;ROW(B9)), drug_info[[Drug Name]:[Drug Class]], 2, FALSE)</f>
        <v>Aminopenicillins with beta-lactamase inhibitors</v>
      </c>
      <c r="B9" s="68" t="str">
        <f>'Drug Information'!$A8</f>
        <v>Amoxicillin-Clavulanic Acid</v>
      </c>
      <c r="C9" s="49" t="e">
        <f>IF('Drug Information'!#REF!=1,"",".")</f>
        <v>#REF!</v>
      </c>
      <c r="D9" s="49" t="e">
        <f>IF('Drug Information'!#REF!=1,"",".")</f>
        <v>#REF!</v>
      </c>
      <c r="E9" s="49" t="e">
        <f>IF('Drug Information'!#REF!=1,"",".")</f>
        <v>#REF!</v>
      </c>
      <c r="F9" s="49" t="e">
        <f>IF('Drug Information'!#REF!=1,"",".")</f>
        <v>#REF!</v>
      </c>
      <c r="G9" s="49" t="e">
        <f>IF('Drug Information'!#REF!=1,"",".")</f>
        <v>#REF!</v>
      </c>
      <c r="H9" s="49" t="e">
        <f>IF('Drug Information'!#REF!=1,"",".")</f>
        <v>#REF!</v>
      </c>
      <c r="I9" s="49" t="e">
        <f>IF('Drug Information'!#REF!=1,"",".")</f>
        <v>#REF!</v>
      </c>
      <c r="J9" s="49" t="e">
        <f>IF('Drug Information'!#REF!=1,"",".")</f>
        <v>#REF!</v>
      </c>
      <c r="K9" s="49" t="e">
        <f>IF('Drug Information'!#REF!=1,"",".")</f>
        <v>#REF!</v>
      </c>
      <c r="L9" s="49" t="e">
        <f>IF('Drug Information'!#REF!=1,"",".")</f>
        <v>#REF!</v>
      </c>
      <c r="M9" s="49" t="e">
        <f>IF('Drug Information'!#REF!=1,"",".")</f>
        <v>#REF!</v>
      </c>
      <c r="N9" s="49" t="e">
        <f>IF('Drug Information'!#REF!=1,"",".")</f>
        <v>#REF!</v>
      </c>
      <c r="O9" s="81" t="str">
        <f>'Drug Information'!$A8</f>
        <v>Amoxicillin-Clavulanic Acid</v>
      </c>
    </row>
    <row r="10" spans="1:15" ht="24.95" customHeight="1" x14ac:dyDescent="0.2">
      <c r="A10" s="103" t="str" cm="1">
        <f t="array" aca="1" ref="A10" ca="1">VLOOKUP(INDIRECT("B"&amp;ROW(B10)), drug_info[[Drug Name]:[Drug Class]], 2, FALSE)</f>
        <v>Aminopenicillins with beta-lactamase inhibitors</v>
      </c>
      <c r="B10" s="68" t="str">
        <f>'Drug Information'!$A9</f>
        <v>Ampicillin/Sulbactam</v>
      </c>
      <c r="C10" s="49" t="e">
        <f>IF('Drug Information'!#REF!=1,"",".")</f>
        <v>#REF!</v>
      </c>
      <c r="D10" s="49" t="e">
        <f>IF('Drug Information'!#REF!=1,"",".")</f>
        <v>#REF!</v>
      </c>
      <c r="E10" s="49" t="e">
        <f>IF('Drug Information'!#REF!=1,"",".")</f>
        <v>#REF!</v>
      </c>
      <c r="F10" s="49" t="e">
        <f>IF('Drug Information'!#REF!=1,"",".")</f>
        <v>#REF!</v>
      </c>
      <c r="G10" s="49" t="e">
        <f>IF('Drug Information'!#REF!=1,"",".")</f>
        <v>#REF!</v>
      </c>
      <c r="H10" s="49" t="e">
        <f>IF('Drug Information'!#REF!=1,"",".")</f>
        <v>#REF!</v>
      </c>
      <c r="I10" s="49" t="e">
        <f>IF('Drug Information'!#REF!=1,"",".")</f>
        <v>#REF!</v>
      </c>
      <c r="J10" s="49" t="e">
        <f>IF('Drug Information'!#REF!=1,"",".")</f>
        <v>#REF!</v>
      </c>
      <c r="K10" s="49" t="e">
        <f>IF('Drug Information'!#REF!=1,"",".")</f>
        <v>#REF!</v>
      </c>
      <c r="L10" s="49" t="e">
        <f>IF('Drug Information'!#REF!=1,"",".")</f>
        <v>#REF!</v>
      </c>
      <c r="M10" s="49" t="e">
        <f>IF('Drug Information'!#REF!=1,"",".")</f>
        <v>#REF!</v>
      </c>
      <c r="N10" s="49" t="e">
        <f>IF('Drug Information'!#REF!=1,"",".")</f>
        <v>#REF!</v>
      </c>
      <c r="O10" s="81" t="str">
        <f>'Drug Information'!$A9</f>
        <v>Ampicillin/Sulbactam</v>
      </c>
    </row>
    <row r="11" spans="1:15" ht="24.95" customHeight="1" x14ac:dyDescent="0.2">
      <c r="A11" s="103" t="str" cm="1">
        <f t="array" aca="1" ref="A11" ca="1">VLOOKUP(INDIRECT("B"&amp;ROW(B11)), drug_info[[Drug Name]:[Drug Class]], 2, FALSE)</f>
        <v>Aminopenicillins with beta-lactamase inhibitors</v>
      </c>
      <c r="B11" s="68" t="str">
        <f>'Drug Information'!$A10</f>
        <v>Piperacillin-Tazobactam</v>
      </c>
      <c r="C11" s="49" t="e">
        <f>IF('Drug Information'!#REF!=1,"",".")</f>
        <v>#REF!</v>
      </c>
      <c r="D11" s="49" t="e">
        <f>IF('Drug Information'!#REF!=1,"",".")</f>
        <v>#REF!</v>
      </c>
      <c r="E11" s="49" t="e">
        <f>IF('Drug Information'!#REF!=1,"",".")</f>
        <v>#REF!</v>
      </c>
      <c r="F11" s="49" t="e">
        <f>IF('Drug Information'!#REF!=1,"",".")</f>
        <v>#REF!</v>
      </c>
      <c r="G11" s="49" t="e">
        <f>IF('Drug Information'!#REF!=1,"",".")</f>
        <v>#REF!</v>
      </c>
      <c r="H11" s="49" t="e">
        <f>IF('Drug Information'!#REF!=1,"",".")</f>
        <v>#REF!</v>
      </c>
      <c r="I11" s="49" t="e">
        <f>IF('Drug Information'!#REF!=1,"",".")</f>
        <v>#REF!</v>
      </c>
      <c r="J11" s="49" t="e">
        <f>IF('Drug Information'!#REF!=1,"",".")</f>
        <v>#REF!</v>
      </c>
      <c r="K11" s="49" t="e">
        <f>IF('Drug Information'!#REF!=1,"",".")</f>
        <v>#REF!</v>
      </c>
      <c r="L11" s="49" t="e">
        <f>IF('Drug Information'!#REF!=1,"",".")</f>
        <v>#REF!</v>
      </c>
      <c r="M11" s="49" t="e">
        <f>IF('Drug Information'!#REF!=1,"",".")</f>
        <v>#REF!</v>
      </c>
      <c r="N11" s="49" t="e">
        <f>IF('Drug Information'!#REF!=1,"",".")</f>
        <v>#REF!</v>
      </c>
      <c r="O11" s="81" t="str">
        <f>'Drug Information'!$A10</f>
        <v>Piperacillin-Tazobactam</v>
      </c>
    </row>
    <row r="12" spans="1:15" ht="24.95" customHeight="1" x14ac:dyDescent="0.2">
      <c r="A12" s="107" t="str" cm="1">
        <f t="array" aca="1" ref="A12" ca="1">VLOOKUP(INDIRECT("B"&amp;ROW(B12)), drug_info[[Drug Name]:[Drug Class]], 2, FALSE)</f>
        <v>1st-gen cephalosporin</v>
      </c>
      <c r="B12" s="69" t="str">
        <f>'Drug Information'!$A11</f>
        <v>Cefazolin</v>
      </c>
      <c r="C12" s="62" t="e">
        <f>IF('Drug Information'!#REF!=1,"",".")</f>
        <v>#REF!</v>
      </c>
      <c r="D12" s="62" t="e">
        <f>IF('Drug Information'!#REF!=1,"",".")</f>
        <v>#REF!</v>
      </c>
      <c r="E12" s="62" t="e">
        <f>IF('Drug Information'!#REF!=1,"",".")</f>
        <v>#REF!</v>
      </c>
      <c r="F12" s="62" t="e">
        <f>IF('Drug Information'!#REF!=1,"",".")</f>
        <v>#REF!</v>
      </c>
      <c r="G12" s="62" t="e">
        <f>IF('Drug Information'!#REF!=1,"",".")</f>
        <v>#REF!</v>
      </c>
      <c r="H12" s="62" t="e">
        <f>IF('Drug Information'!#REF!=1,"",".")</f>
        <v>#REF!</v>
      </c>
      <c r="I12" s="62" t="e">
        <f>IF('Drug Information'!#REF!=1,"",".")</f>
        <v>#REF!</v>
      </c>
      <c r="J12" s="62" t="e">
        <f>IF('Drug Information'!#REF!=1,"",".")</f>
        <v>#REF!</v>
      </c>
      <c r="K12" s="62" t="e">
        <f>IF('Drug Information'!#REF!=1,"",".")</f>
        <v>#REF!</v>
      </c>
      <c r="L12" s="62" t="e">
        <f>IF('Drug Information'!#REF!=1,"",".")</f>
        <v>#REF!</v>
      </c>
      <c r="M12" s="62" t="e">
        <f>IF('Drug Information'!#REF!=1,"",".")</f>
        <v>#REF!</v>
      </c>
      <c r="N12" s="62" t="e">
        <f>IF('Drug Information'!#REF!=1,"",".")</f>
        <v>#REF!</v>
      </c>
      <c r="O12" s="82" t="str">
        <f>'Drug Information'!$A11</f>
        <v>Cefazolin</v>
      </c>
    </row>
    <row r="13" spans="1:15" ht="24.95" customHeight="1" x14ac:dyDescent="0.2">
      <c r="A13" s="108" t="str" cm="1">
        <f t="array" aca="1" ref="A13" ca="1">VLOOKUP(INDIRECT("B"&amp;ROW(B13)), drug_info[[Drug Name]:[Drug Class]], 2, FALSE)</f>
        <v>1st-gen cephalosporin</v>
      </c>
      <c r="B13" s="69" t="str">
        <f>'Drug Information'!$A12</f>
        <v>Cefalexin</v>
      </c>
      <c r="C13" s="62" t="e">
        <f>IF('Drug Information'!#REF!=1,"",".")</f>
        <v>#REF!</v>
      </c>
      <c r="D13" s="62" t="e">
        <f>IF('Drug Information'!#REF!=1,"",".")</f>
        <v>#REF!</v>
      </c>
      <c r="E13" s="62" t="e">
        <f>IF('Drug Information'!#REF!=1,"",".")</f>
        <v>#REF!</v>
      </c>
      <c r="F13" s="62" t="e">
        <f>IF('Drug Information'!#REF!=1,"",".")</f>
        <v>#REF!</v>
      </c>
      <c r="G13" s="62" t="e">
        <f>IF('Drug Information'!#REF!=1,"",".")</f>
        <v>#REF!</v>
      </c>
      <c r="H13" s="62" t="e">
        <f>IF('Drug Information'!#REF!=1,"",".")</f>
        <v>#REF!</v>
      </c>
      <c r="I13" s="62" t="e">
        <f>IF('Drug Information'!#REF!=1,"",".")</f>
        <v>#REF!</v>
      </c>
      <c r="J13" s="62" t="e">
        <f>IF('Drug Information'!#REF!=1,"",".")</f>
        <v>#REF!</v>
      </c>
      <c r="K13" s="62" t="e">
        <f>IF('Drug Information'!#REF!=1,"",".")</f>
        <v>#REF!</v>
      </c>
      <c r="L13" s="62" t="e">
        <f>IF('Drug Information'!#REF!=1,"",".")</f>
        <v>#REF!</v>
      </c>
      <c r="M13" s="62" t="e">
        <f>IF('Drug Information'!#REF!=1,"",".")</f>
        <v>#REF!</v>
      </c>
      <c r="N13" s="62" t="e">
        <f>IF('Drug Information'!#REF!=1,"",".")</f>
        <v>#REF!</v>
      </c>
      <c r="O13" s="82" t="str">
        <f>'Drug Information'!$A12</f>
        <v>Cefalexin</v>
      </c>
    </row>
    <row r="14" spans="1:15" ht="24.95" hidden="1" customHeight="1" x14ac:dyDescent="0.2">
      <c r="A14" s="95" t="str" cm="1">
        <f t="array" aca="1" ref="A14" ca="1">VLOOKUP(INDIRECT("B"&amp;ROW(B14)), drug_info[[Drug Name]:[Drug Class]], 2, FALSE)</f>
        <v>2nd-gen cephalosporin</v>
      </c>
      <c r="B14" s="69" t="str">
        <f>'Drug Information'!$A13</f>
        <v>Cefuroxime</v>
      </c>
      <c r="C14" s="62" t="e">
        <f>IF('Drug Information'!#REF!=1,"",".")</f>
        <v>#REF!</v>
      </c>
      <c r="D14" s="62" t="e">
        <f>IF('Drug Information'!#REF!=1,"",".")</f>
        <v>#REF!</v>
      </c>
      <c r="E14" s="62" t="e">
        <f>IF('Drug Information'!#REF!=1,"",".")</f>
        <v>#REF!</v>
      </c>
      <c r="F14" s="62" t="e">
        <f>IF('Drug Information'!#REF!=1,"",".")</f>
        <v>#REF!</v>
      </c>
      <c r="G14" s="62" t="e">
        <f>IF('Drug Information'!#REF!=1,"",".")</f>
        <v>#REF!</v>
      </c>
      <c r="H14" s="62" t="e">
        <f>IF('Drug Information'!#REF!=1,"",".")</f>
        <v>#REF!</v>
      </c>
      <c r="I14" s="62" t="e">
        <f>IF('Drug Information'!#REF!=1,"",".")</f>
        <v>#REF!</v>
      </c>
      <c r="J14" s="62" t="e">
        <f>IF('Drug Information'!#REF!=1,"",".")</f>
        <v>#REF!</v>
      </c>
      <c r="K14" s="62" t="e">
        <f>IF('Drug Information'!#REF!=1,"",".")</f>
        <v>#REF!</v>
      </c>
      <c r="L14" s="62" t="e">
        <f>IF('Drug Information'!#REF!=1,"",".")</f>
        <v>#REF!</v>
      </c>
      <c r="M14" s="62" t="e">
        <f>IF('Drug Information'!#REF!=1,"",".")</f>
        <v>#REF!</v>
      </c>
      <c r="N14" s="62" t="e">
        <f>IF('Drug Information'!#REF!=1,"",".")</f>
        <v>#REF!</v>
      </c>
      <c r="O14" s="82" t="str">
        <f>'Drug Information'!$A13</f>
        <v>Cefuroxime</v>
      </c>
    </row>
    <row r="15" spans="1:15" ht="24.95" customHeight="1" x14ac:dyDescent="0.2">
      <c r="A15" s="96" t="str" cm="1">
        <f t="array" aca="1" ref="A15" ca="1">VLOOKUP(INDIRECT("B"&amp;ROW(B15)), drug_info[[Drug Name]:[Drug Class]], 2, FALSE)</f>
        <v>2nd-gen cephalosporin</v>
      </c>
      <c r="B15" s="69" t="str">
        <f>'Drug Information'!$A14</f>
        <v>Cephotetan</v>
      </c>
      <c r="C15" s="62" t="e">
        <f>IF('Drug Information'!#REF!=1,"",".")</f>
        <v>#REF!</v>
      </c>
      <c r="D15" s="62" t="e">
        <f>IF('Drug Information'!#REF!=1,"",".")</f>
        <v>#REF!</v>
      </c>
      <c r="E15" s="62" t="e">
        <f>IF('Drug Information'!#REF!=1,"",".")</f>
        <v>#REF!</v>
      </c>
      <c r="F15" s="62" t="e">
        <f>IF('Drug Information'!#REF!=1,"",".")</f>
        <v>#REF!</v>
      </c>
      <c r="G15" s="62" t="e">
        <f>IF('Drug Information'!#REF!=1,"",".")</f>
        <v>#REF!</v>
      </c>
      <c r="H15" s="62" t="e">
        <f>IF('Drug Information'!#REF!=1,"",".")</f>
        <v>#REF!</v>
      </c>
      <c r="I15" s="62" t="e">
        <f>IF('Drug Information'!#REF!=1,"",".")</f>
        <v>#REF!</v>
      </c>
      <c r="J15" s="62" t="e">
        <f>IF('Drug Information'!#REF!=1,"",".")</f>
        <v>#REF!</v>
      </c>
      <c r="K15" s="62" t="e">
        <f>IF('Drug Information'!#REF!=1,"",".")</f>
        <v>#REF!</v>
      </c>
      <c r="L15" s="62" t="e">
        <f>IF('Drug Information'!#REF!=1,"",".")</f>
        <v>#REF!</v>
      </c>
      <c r="M15" s="62" t="e">
        <f>IF('Drug Information'!#REF!=1,"",".")</f>
        <v>#REF!</v>
      </c>
      <c r="N15" s="62" t="e">
        <f>IF('Drug Information'!#REF!=1,"",".")</f>
        <v>#REF!</v>
      </c>
      <c r="O15" s="82" t="str">
        <f>'Drug Information'!$A14</f>
        <v>Cephotetan</v>
      </c>
    </row>
    <row r="16" spans="1:15" ht="24.95" customHeight="1" x14ac:dyDescent="0.2">
      <c r="A16" s="97" t="str" cm="1">
        <f t="array" aca="1" ref="A16" ca="1">VLOOKUP(INDIRECT("B"&amp;ROW(B16)), drug_info[[Drug Name]:[Drug Class]], 2, FALSE)</f>
        <v>2nd-gen cephalosporin</v>
      </c>
      <c r="B16" s="69" t="str">
        <f>'Drug Information'!$A15</f>
        <v>Cefoxitin</v>
      </c>
      <c r="C16" s="62" t="e">
        <f>IF('Drug Information'!#REF!=1,"",".")</f>
        <v>#REF!</v>
      </c>
      <c r="D16" s="62" t="e">
        <f>IF('Drug Information'!#REF!=1,"",".")</f>
        <v>#REF!</v>
      </c>
      <c r="E16" s="62" t="e">
        <f>IF('Drug Information'!#REF!=1,"",".")</f>
        <v>#REF!</v>
      </c>
      <c r="F16" s="62" t="e">
        <f>IF('Drug Information'!#REF!=1,"",".")</f>
        <v>#REF!</v>
      </c>
      <c r="G16" s="62" t="e">
        <f>IF('Drug Information'!#REF!=1,"",".")</f>
        <v>#REF!</v>
      </c>
      <c r="H16" s="62" t="e">
        <f>IF('Drug Information'!#REF!=1,"",".")</f>
        <v>#REF!</v>
      </c>
      <c r="I16" s="62" t="e">
        <f>IF('Drug Information'!#REF!=1,"",".")</f>
        <v>#REF!</v>
      </c>
      <c r="J16" s="62" t="e">
        <f>IF('Drug Information'!#REF!=1,"",".")</f>
        <v>#REF!</v>
      </c>
      <c r="K16" s="62" t="e">
        <f>IF('Drug Information'!#REF!=1,"",".")</f>
        <v>#REF!</v>
      </c>
      <c r="L16" s="62" t="e">
        <f>IF('Drug Information'!#REF!=1,"",".")</f>
        <v>#REF!</v>
      </c>
      <c r="M16" s="62" t="e">
        <f>IF('Drug Information'!#REF!=1,"",".")</f>
        <v>#REF!</v>
      </c>
      <c r="N16" s="62" t="e">
        <f>IF('Drug Information'!#REF!=1,"",".")</f>
        <v>#REF!</v>
      </c>
      <c r="O16" s="82" t="str">
        <f>'Drug Information'!$A15</f>
        <v>Cefoxitin</v>
      </c>
    </row>
    <row r="17" spans="1:15" ht="24.95" hidden="1" customHeight="1" x14ac:dyDescent="0.2">
      <c r="A17" s="95" t="str" cm="1">
        <f t="array" aca="1" ref="A17" ca="1">VLOOKUP(INDIRECT("B"&amp;ROW(B17)), drug_info[[Drug Name]:[Drug Class]], 2, FALSE)</f>
        <v>3rd-gen cephalosporin</v>
      </c>
      <c r="B17" s="69" t="str">
        <f>'Drug Information'!$A16</f>
        <v>Cefotaxime</v>
      </c>
      <c r="C17" s="62" t="e">
        <f>IF('Drug Information'!#REF!=1,"",".")</f>
        <v>#REF!</v>
      </c>
      <c r="D17" s="62" t="e">
        <f>IF('Drug Information'!#REF!=1,"",".")</f>
        <v>#REF!</v>
      </c>
      <c r="E17" s="62" t="e">
        <f>IF('Drug Information'!#REF!=1,"",".")</f>
        <v>#REF!</v>
      </c>
      <c r="F17" s="62" t="e">
        <f>IF('Drug Information'!#REF!=1,"",".")</f>
        <v>#REF!</v>
      </c>
      <c r="G17" s="62" t="e">
        <f>IF('Drug Information'!#REF!=1,"",".")</f>
        <v>#REF!</v>
      </c>
      <c r="H17" s="62" t="e">
        <f>IF('Drug Information'!#REF!=1,"",".")</f>
        <v>#REF!</v>
      </c>
      <c r="I17" s="62" t="e">
        <f>IF('Drug Information'!#REF!=1,"",".")</f>
        <v>#REF!</v>
      </c>
      <c r="J17" s="62" t="e">
        <f>IF('Drug Information'!#REF!=1,"",".")</f>
        <v>#REF!</v>
      </c>
      <c r="K17" s="62" t="e">
        <f>IF('Drug Information'!#REF!=1,"",".")</f>
        <v>#REF!</v>
      </c>
      <c r="L17" s="62" t="e">
        <f>IF('Drug Information'!#REF!=1,"",".")</f>
        <v>#REF!</v>
      </c>
      <c r="M17" s="62" t="e">
        <f>IF('Drug Information'!#REF!=1,"",".")</f>
        <v>#REF!</v>
      </c>
      <c r="N17" s="62" t="e">
        <f>IF('Drug Information'!#REF!=1,"",".")</f>
        <v>#REF!</v>
      </c>
      <c r="O17" s="82" t="str">
        <f>'Drug Information'!$A16</f>
        <v>Cefotaxime</v>
      </c>
    </row>
    <row r="18" spans="1:15" ht="24.95" customHeight="1" x14ac:dyDescent="0.2">
      <c r="A18" s="96" t="str" cm="1">
        <f t="array" aca="1" ref="A18" ca="1">VLOOKUP(INDIRECT("B"&amp;ROW(B18)), drug_info[[Drug Name]:[Drug Class]], 2, FALSE)</f>
        <v>3rd-gen cephalosporin</v>
      </c>
      <c r="B18" s="69" t="str">
        <f>'Drug Information'!$A17</f>
        <v>Ceftriaxone</v>
      </c>
      <c r="C18" s="62" t="e">
        <f>IF('Drug Information'!#REF!=1,"",".")</f>
        <v>#REF!</v>
      </c>
      <c r="D18" s="62" t="e">
        <f>IF('Drug Information'!#REF!=1,"",".")</f>
        <v>#REF!</v>
      </c>
      <c r="E18" s="62" t="e">
        <f>IF('Drug Information'!#REF!=1,"",".")</f>
        <v>#REF!</v>
      </c>
      <c r="F18" s="62" t="e">
        <f>IF('Drug Information'!#REF!=1,"",".")</f>
        <v>#REF!</v>
      </c>
      <c r="G18" s="62" t="e">
        <f>IF('Drug Information'!#REF!=1,"",".")</f>
        <v>#REF!</v>
      </c>
      <c r="H18" s="62" t="e">
        <f>IF('Drug Information'!#REF!=1,"",".")</f>
        <v>#REF!</v>
      </c>
      <c r="I18" s="62" t="e">
        <f>IF('Drug Information'!#REF!=1,"",".")</f>
        <v>#REF!</v>
      </c>
      <c r="J18" s="62" t="e">
        <f>IF('Drug Information'!#REF!=1,"",".")</f>
        <v>#REF!</v>
      </c>
      <c r="K18" s="62" t="e">
        <f>IF('Drug Information'!#REF!=1,"",".")</f>
        <v>#REF!</v>
      </c>
      <c r="L18" s="62" t="e">
        <f>IF('Drug Information'!#REF!=1,"",".")</f>
        <v>#REF!</v>
      </c>
      <c r="M18" s="62" t="e">
        <f>IF('Drug Information'!#REF!=1,"",".")</f>
        <v>#REF!</v>
      </c>
      <c r="N18" s="62" t="e">
        <f>IF('Drug Information'!#REF!=1,"",".")</f>
        <v>#REF!</v>
      </c>
      <c r="O18" s="82" t="str">
        <f>'Drug Information'!$A17</f>
        <v>Ceftriaxone</v>
      </c>
    </row>
    <row r="19" spans="1:15" ht="24.95" customHeight="1" x14ac:dyDescent="0.2">
      <c r="A19" s="97" t="str" cm="1">
        <f t="array" aca="1" ref="A19" ca="1">VLOOKUP(INDIRECT("B"&amp;ROW(B19)), drug_info[[Drug Name]:[Drug Class]], 2, FALSE)</f>
        <v>4th-gen cephalosporin</v>
      </c>
      <c r="B19" s="69" t="str">
        <f>'Drug Information'!$A18</f>
        <v>Ceftazidime</v>
      </c>
      <c r="C19" s="62" t="e">
        <f>IF('Drug Information'!#REF!=1,"",".")</f>
        <v>#REF!</v>
      </c>
      <c r="D19" s="62" t="e">
        <f>IF('Drug Information'!#REF!=1,"",".")</f>
        <v>#REF!</v>
      </c>
      <c r="E19" s="62" t="e">
        <f>IF('Drug Information'!#REF!=1,"",".")</f>
        <v>#REF!</v>
      </c>
      <c r="F19" s="62" t="e">
        <f>IF('Drug Information'!#REF!=1,"",".")</f>
        <v>#REF!</v>
      </c>
      <c r="G19" s="62" t="e">
        <f>IF('Drug Information'!#REF!=1,"",".")</f>
        <v>#REF!</v>
      </c>
      <c r="H19" s="62" t="e">
        <f>IF('Drug Information'!#REF!=1,"",".")</f>
        <v>#REF!</v>
      </c>
      <c r="I19" s="62" t="e">
        <f>IF('Drug Information'!#REF!=1,"",".")</f>
        <v>#REF!</v>
      </c>
      <c r="J19" s="62" t="e">
        <f>IF('Drug Information'!#REF!=1,"",".")</f>
        <v>#REF!</v>
      </c>
      <c r="K19" s="62" t="e">
        <f>IF('Drug Information'!#REF!=1,"",".")</f>
        <v>#REF!</v>
      </c>
      <c r="L19" s="62" t="e">
        <f>IF('Drug Information'!#REF!=1,"",".")</f>
        <v>#REF!</v>
      </c>
      <c r="M19" s="62" t="e">
        <f>IF('Drug Information'!#REF!=1,"",".")</f>
        <v>#REF!</v>
      </c>
      <c r="N19" s="62" t="e">
        <f>IF('Drug Information'!#REF!=1,"",".")</f>
        <v>#REF!</v>
      </c>
      <c r="O19" s="82" t="str">
        <f>'Drug Information'!$A18</f>
        <v>Ceftazidime</v>
      </c>
    </row>
    <row r="20" spans="1:15" ht="24.95" customHeight="1" x14ac:dyDescent="0.2">
      <c r="A20" s="61" t="str" cm="1">
        <f t="array" aca="1" ref="A20" ca="1">VLOOKUP(INDIRECT("B"&amp;ROW(B20)), drug_info[[Drug Name]:[Drug Class]], 2, FALSE)</f>
        <v>4th-gen cephalosporin</v>
      </c>
      <c r="B20" s="69" t="str">
        <f>'Drug Information'!$A19</f>
        <v>Cefepime</v>
      </c>
      <c r="C20" s="62" t="e">
        <f>IF('Drug Information'!#REF!=1,"",".")</f>
        <v>#REF!</v>
      </c>
      <c r="D20" s="62" t="e">
        <f>IF('Drug Information'!#REF!=1,"",".")</f>
        <v>#REF!</v>
      </c>
      <c r="E20" s="62" t="e">
        <f>IF('Drug Information'!#REF!=1,"",".")</f>
        <v>#REF!</v>
      </c>
      <c r="F20" s="62" t="e">
        <f>IF('Drug Information'!#REF!=1,"",".")</f>
        <v>#REF!</v>
      </c>
      <c r="G20" s="62" t="e">
        <f>IF('Drug Information'!#REF!=1,"",".")</f>
        <v>#REF!</v>
      </c>
      <c r="H20" s="62" t="e">
        <f>IF('Drug Information'!#REF!=1,"",".")</f>
        <v>#REF!</v>
      </c>
      <c r="I20" s="62" t="e">
        <f>IF('Drug Information'!#REF!=1,"",".")</f>
        <v>#REF!</v>
      </c>
      <c r="J20" s="62" t="e">
        <f>IF('Drug Information'!#REF!=1,"",".")</f>
        <v>#REF!</v>
      </c>
      <c r="K20" s="62" t="e">
        <f>IF('Drug Information'!#REF!=1,"",".")</f>
        <v>#REF!</v>
      </c>
      <c r="L20" s="62" t="e">
        <f>IF('Drug Information'!#REF!=1,"",".")</f>
        <v>#REF!</v>
      </c>
      <c r="M20" s="62" t="e">
        <f>IF('Drug Information'!#REF!=1,"",".")</f>
        <v>#REF!</v>
      </c>
      <c r="N20" s="62" t="e">
        <f>IF('Drug Information'!#REF!=1,"",".")</f>
        <v>#REF!</v>
      </c>
      <c r="O20" s="82" t="str">
        <f>'Drug Information'!$A19</f>
        <v>Cefepime</v>
      </c>
    </row>
    <row r="21" spans="1:15" ht="24.95" hidden="1" customHeight="1" x14ac:dyDescent="0.2">
      <c r="A21" s="61" t="str" cm="1">
        <f t="array" aca="1" ref="A21" ca="1">VLOOKUP(INDIRECT("B"&amp;ROW(B21)), drug_info[[Drug Name]:[Drug Class]], 2, FALSE)</f>
        <v>5th-gen cephalosporin</v>
      </c>
      <c r="B21" s="69" t="str">
        <f>'Drug Information'!$A20</f>
        <v>Ceftaroline</v>
      </c>
      <c r="C21" s="62" t="e">
        <f>IF('Drug Information'!#REF!=1,"",".")</f>
        <v>#REF!</v>
      </c>
      <c r="D21" s="62" t="e">
        <f>IF('Drug Information'!#REF!=1,"",".")</f>
        <v>#REF!</v>
      </c>
      <c r="E21" s="62" t="e">
        <f>IF('Drug Information'!#REF!=1,"",".")</f>
        <v>#REF!</v>
      </c>
      <c r="F21" s="62" t="e">
        <f>IF('Drug Information'!#REF!=1,"",".")</f>
        <v>#REF!</v>
      </c>
      <c r="G21" s="62" t="e">
        <f>IF('Drug Information'!#REF!=1,"",".")</f>
        <v>#REF!</v>
      </c>
      <c r="H21" s="62" t="e">
        <f>IF('Drug Information'!#REF!=1,"",".")</f>
        <v>#REF!</v>
      </c>
      <c r="I21" s="62" t="e">
        <f>IF('Drug Information'!#REF!=1,"",".")</f>
        <v>#REF!</v>
      </c>
      <c r="J21" s="62" t="e">
        <f>IF('Drug Information'!#REF!=1,"",".")</f>
        <v>#REF!</v>
      </c>
      <c r="K21" s="62" t="e">
        <f>IF('Drug Information'!#REF!=1,"",".")</f>
        <v>#REF!</v>
      </c>
      <c r="L21" s="62" t="e">
        <f>IF('Drug Information'!#REF!=1,"",".")</f>
        <v>#REF!</v>
      </c>
      <c r="M21" s="62" t="e">
        <f>IF('Drug Information'!#REF!=1,"",".")</f>
        <v>#REF!</v>
      </c>
      <c r="N21" s="62" t="e">
        <f>IF('Drug Information'!#REF!=1,"",".")</f>
        <v>#REF!</v>
      </c>
      <c r="O21" s="82" t="str">
        <f>'Drug Information'!$A20</f>
        <v>Ceftaroline</v>
      </c>
    </row>
    <row r="22" spans="1:15" ht="24.95" customHeight="1" x14ac:dyDescent="0.2">
      <c r="A22" s="101" t="str" cm="1">
        <f t="array" aca="1" ref="A22" ca="1">VLOOKUP(INDIRECT("B"&amp;ROW(B22)), drug_info[[Drug Name]:[Drug Class]], 2, FALSE)</f>
        <v>Carbapenems</v>
      </c>
      <c r="B22" s="70" t="str">
        <f>'Drug Information'!$A21</f>
        <v>Ertapenem</v>
      </c>
      <c r="C22" s="50" t="e">
        <f>IF('Drug Information'!#REF!=1,"",".")</f>
        <v>#REF!</v>
      </c>
      <c r="D22" s="50" t="e">
        <f>IF('Drug Information'!#REF!=1,"",".")</f>
        <v>#REF!</v>
      </c>
      <c r="E22" s="50" t="e">
        <f>IF('Drug Information'!#REF!=1,"",".")</f>
        <v>#REF!</v>
      </c>
      <c r="F22" s="50" t="e">
        <f>IF('Drug Information'!#REF!=1,"",".")</f>
        <v>#REF!</v>
      </c>
      <c r="G22" s="50" t="e">
        <f>IF('Drug Information'!#REF!=1,"",".")</f>
        <v>#REF!</v>
      </c>
      <c r="H22" s="50" t="e">
        <f>IF('Drug Information'!#REF!=1,"",".")</f>
        <v>#REF!</v>
      </c>
      <c r="I22" s="50" t="e">
        <f>IF('Drug Information'!#REF!=1,"",".")</f>
        <v>#REF!</v>
      </c>
      <c r="J22" s="50" t="e">
        <f>IF('Drug Information'!#REF!=1,"",".")</f>
        <v>#REF!</v>
      </c>
      <c r="K22" s="50" t="e">
        <f>IF('Drug Information'!#REF!=1,"",".")</f>
        <v>#REF!</v>
      </c>
      <c r="L22" s="50" t="e">
        <f>IF('Drug Information'!#REF!=1,"",".")</f>
        <v>#REF!</v>
      </c>
      <c r="M22" s="50" t="e">
        <f>IF('Drug Information'!#REF!=1,"",".")</f>
        <v>#REF!</v>
      </c>
      <c r="N22" s="50" t="e">
        <f>IF('Drug Information'!#REF!=1,"",".")</f>
        <v>#REF!</v>
      </c>
      <c r="O22" s="83" t="str">
        <f>'Drug Information'!$A21</f>
        <v>Ertapenem</v>
      </c>
    </row>
    <row r="23" spans="1:15" ht="24.95" customHeight="1" x14ac:dyDescent="0.2">
      <c r="A23" s="101" t="str" cm="1">
        <f t="array" aca="1" ref="A23" ca="1">VLOOKUP(INDIRECT("B"&amp;ROW(B23)), drug_info[[Drug Name]:[Drug Class]], 2, FALSE)</f>
        <v>Carbapenems</v>
      </c>
      <c r="B23" s="70" t="str">
        <f>'Drug Information'!$A22</f>
        <v>Imipenem</v>
      </c>
      <c r="C23" s="50" t="e">
        <f>IF('Drug Information'!#REF!=1,"",".")</f>
        <v>#REF!</v>
      </c>
      <c r="D23" s="50" t="e">
        <f>IF('Drug Information'!#REF!=1,"",".")</f>
        <v>#REF!</v>
      </c>
      <c r="E23" s="50" t="e">
        <f>IF('Drug Information'!#REF!=1,"",".")</f>
        <v>#REF!</v>
      </c>
      <c r="F23" s="50" t="e">
        <f>IF('Drug Information'!#REF!=1,"",".")</f>
        <v>#REF!</v>
      </c>
      <c r="G23" s="50" t="e">
        <f>IF('Drug Information'!#REF!=1,"",".")</f>
        <v>#REF!</v>
      </c>
      <c r="H23" s="50" t="e">
        <f>IF('Drug Information'!#REF!=1,"",".")</f>
        <v>#REF!</v>
      </c>
      <c r="I23" s="50" t="e">
        <f>IF('Drug Information'!#REF!=1,"",".")</f>
        <v>#REF!</v>
      </c>
      <c r="J23" s="50" t="e">
        <f>IF('Drug Information'!#REF!=1,"",".")</f>
        <v>#REF!</v>
      </c>
      <c r="K23" s="50" t="e">
        <f>IF('Drug Information'!#REF!=1,"",".")</f>
        <v>#REF!</v>
      </c>
      <c r="L23" s="50" t="e">
        <f>IF('Drug Information'!#REF!=1,"",".")</f>
        <v>#REF!</v>
      </c>
      <c r="M23" s="50" t="e">
        <f>IF('Drug Information'!#REF!=1,"",".")</f>
        <v>#REF!</v>
      </c>
      <c r="N23" s="50" t="e">
        <f>IF('Drug Information'!#REF!=1,"",".")</f>
        <v>#REF!</v>
      </c>
      <c r="O23" s="83" t="str">
        <f>'Drug Information'!$A22</f>
        <v>Imipenem</v>
      </c>
    </row>
    <row r="24" spans="1:15" ht="24.95" customHeight="1" x14ac:dyDescent="0.2">
      <c r="A24" s="101" t="str" cm="1">
        <f t="array" aca="1" ref="A24" ca="1">VLOOKUP(INDIRECT("B"&amp;ROW(B24)), drug_info[[Drug Name]:[Drug Class]], 2, FALSE)</f>
        <v>Carbapenems</v>
      </c>
      <c r="B24" s="70" t="str">
        <f>'Drug Information'!$A23</f>
        <v>Meropenem</v>
      </c>
      <c r="C24" s="50" t="e">
        <f>IF('Drug Information'!#REF!=1,"",".")</f>
        <v>#REF!</v>
      </c>
      <c r="D24" s="50" t="e">
        <f>IF('Drug Information'!#REF!=1,"",".")</f>
        <v>#REF!</v>
      </c>
      <c r="E24" s="50" t="e">
        <f>IF('Drug Information'!#REF!=1,"",".")</f>
        <v>#REF!</v>
      </c>
      <c r="F24" s="50" t="e">
        <f>IF('Drug Information'!#REF!=1,"",".")</f>
        <v>#REF!</v>
      </c>
      <c r="G24" s="50" t="e">
        <f>IF('Drug Information'!#REF!=1,"",".")</f>
        <v>#REF!</v>
      </c>
      <c r="H24" s="50" t="e">
        <f>IF('Drug Information'!#REF!=1,"",".")</f>
        <v>#REF!</v>
      </c>
      <c r="I24" s="50" t="e">
        <f>IF('Drug Information'!#REF!=1,"",".")</f>
        <v>#REF!</v>
      </c>
      <c r="J24" s="50" t="e">
        <f>IF('Drug Information'!#REF!=1,"",".")</f>
        <v>#REF!</v>
      </c>
      <c r="K24" s="50" t="e">
        <f>IF('Drug Information'!#REF!=1,"",".")</f>
        <v>#REF!</v>
      </c>
      <c r="L24" s="50" t="e">
        <f>IF('Drug Information'!#REF!=1,"",".")</f>
        <v>#REF!</v>
      </c>
      <c r="M24" s="50" t="e">
        <f>IF('Drug Information'!#REF!=1,"",".")</f>
        <v>#REF!</v>
      </c>
      <c r="N24" s="50" t="e">
        <f>IF('Drug Information'!#REF!=1,"",".")</f>
        <v>#REF!</v>
      </c>
      <c r="O24" s="83" t="str">
        <f>'Drug Information'!$A23</f>
        <v>Meropenem</v>
      </c>
    </row>
    <row r="25" spans="1:15" ht="24.95" customHeight="1" x14ac:dyDescent="0.2">
      <c r="A25" s="40" t="str" cm="1">
        <f t="array" aca="1" ref="A25" ca="1">VLOOKUP(INDIRECT("B"&amp;ROW(B25)), drug_info[[Drug Name]:[Drug Class]], 2, FALSE)</f>
        <v>Monobactams</v>
      </c>
      <c r="B25" s="71" t="str">
        <f>'Drug Information'!$A24</f>
        <v>Aztreonam</v>
      </c>
      <c r="C25" s="51" t="e">
        <f>IF('Drug Information'!#REF!=1,"",".")</f>
        <v>#REF!</v>
      </c>
      <c r="D25" s="51" t="e">
        <f>IF('Drug Information'!#REF!=1,"",".")</f>
        <v>#REF!</v>
      </c>
      <c r="E25" s="51" t="e">
        <f>IF('Drug Information'!#REF!=1,"",".")</f>
        <v>#REF!</v>
      </c>
      <c r="F25" s="51" t="e">
        <f>IF('Drug Information'!#REF!=1,"",".")</f>
        <v>#REF!</v>
      </c>
      <c r="G25" s="51" t="e">
        <f>IF('Drug Information'!#REF!=1,"",".")</f>
        <v>#REF!</v>
      </c>
      <c r="H25" s="51" t="e">
        <f>IF('Drug Information'!#REF!=1,"",".")</f>
        <v>#REF!</v>
      </c>
      <c r="I25" s="51" t="e">
        <f>IF('Drug Information'!#REF!=1,"",".")</f>
        <v>#REF!</v>
      </c>
      <c r="J25" s="51" t="e">
        <f>IF('Drug Information'!#REF!=1,"",".")</f>
        <v>#REF!</v>
      </c>
      <c r="K25" s="51" t="e">
        <f>IF('Drug Information'!#REF!=1,"",".")</f>
        <v>#REF!</v>
      </c>
      <c r="L25" s="51" t="e">
        <f>IF('Drug Information'!#REF!=1,"",".")</f>
        <v>#REF!</v>
      </c>
      <c r="M25" s="51" t="e">
        <f>IF('Drug Information'!#REF!=1,"",".")</f>
        <v>#REF!</v>
      </c>
      <c r="N25" s="51" t="e">
        <f>IF('Drug Information'!#REF!=1,"",".")</f>
        <v>#REF!</v>
      </c>
      <c r="O25" s="84" t="str">
        <f>'Drug Information'!$A24</f>
        <v>Aztreonam</v>
      </c>
    </row>
    <row r="26" spans="1:15" ht="24.95" customHeight="1" x14ac:dyDescent="0.2">
      <c r="A26" s="102" t="str" cm="1">
        <f t="array" aca="1" ref="A26" ca="1">VLOOKUP(INDIRECT("B"&amp;ROW(B26)), drug_info[[Drug Name]:[Drug Class]], 2, FALSE)</f>
        <v>Quinolones</v>
      </c>
      <c r="B26" s="72" t="str">
        <f>'Drug Information'!$A25</f>
        <v>Ciprofloxacin</v>
      </c>
      <c r="C26" s="52" t="e">
        <f>IF('Drug Information'!#REF!=1,"",".")</f>
        <v>#REF!</v>
      </c>
      <c r="D26" s="52" t="e">
        <f>IF('Drug Information'!#REF!=1,"",".")</f>
        <v>#REF!</v>
      </c>
      <c r="E26" s="52" t="e">
        <f>IF('Drug Information'!#REF!=1,"",".")</f>
        <v>#REF!</v>
      </c>
      <c r="F26" s="52" t="e">
        <f>IF('Drug Information'!#REF!=1,"",".")</f>
        <v>#REF!</v>
      </c>
      <c r="G26" s="52" t="e">
        <f>IF('Drug Information'!#REF!=1,"",".")</f>
        <v>#REF!</v>
      </c>
      <c r="H26" s="52" t="e">
        <f>IF('Drug Information'!#REF!=1,"",".")</f>
        <v>#REF!</v>
      </c>
      <c r="I26" s="52" t="e">
        <f>IF('Drug Information'!#REF!=1,"",".")</f>
        <v>#REF!</v>
      </c>
      <c r="J26" s="52" t="e">
        <f>IF('Drug Information'!#REF!=1,"",".")</f>
        <v>#REF!</v>
      </c>
      <c r="K26" s="52" t="e">
        <f>IF('Drug Information'!#REF!=1,"",".")</f>
        <v>#REF!</v>
      </c>
      <c r="L26" s="52" t="e">
        <f>IF('Drug Information'!#REF!=1,"",".")</f>
        <v>#REF!</v>
      </c>
      <c r="M26" s="52" t="e">
        <f>IF('Drug Information'!#REF!=1,"",".")</f>
        <v>#REF!</v>
      </c>
      <c r="N26" s="52" t="e">
        <f>IF('Drug Information'!#REF!=1,"",".")</f>
        <v>#REF!</v>
      </c>
      <c r="O26" s="85" t="str">
        <f>'Drug Information'!$A25</f>
        <v>Ciprofloxacin</v>
      </c>
    </row>
    <row r="27" spans="1:15" ht="24.95" customHeight="1" x14ac:dyDescent="0.2">
      <c r="A27" s="102" t="str" cm="1">
        <f t="array" aca="1" ref="A27" ca="1">VLOOKUP(INDIRECT("B"&amp;ROW(B27)), drug_info[[Drug Name]:[Drug Class]], 2, FALSE)</f>
        <v>Quinolones</v>
      </c>
      <c r="B27" s="72" t="str">
        <f>'Drug Information'!$A26</f>
        <v>Levofloxacin</v>
      </c>
      <c r="C27" s="52" t="e">
        <f>IF('Drug Information'!#REF!=1,"",".")</f>
        <v>#REF!</v>
      </c>
      <c r="D27" s="52" t="e">
        <f>IF('Drug Information'!#REF!=1,"",".")</f>
        <v>#REF!</v>
      </c>
      <c r="E27" s="52" t="e">
        <f>IF('Drug Information'!#REF!=1,"",".")</f>
        <v>#REF!</v>
      </c>
      <c r="F27" s="52" t="e">
        <f>IF('Drug Information'!#REF!=1,"",".")</f>
        <v>#REF!</v>
      </c>
      <c r="G27" s="52" t="e">
        <f>IF('Drug Information'!#REF!=1,"",".")</f>
        <v>#REF!</v>
      </c>
      <c r="H27" s="52" t="e">
        <f>IF('Drug Information'!#REF!=1,"",".")</f>
        <v>#REF!</v>
      </c>
      <c r="I27" s="52" t="e">
        <f>IF('Drug Information'!#REF!=1,"",".")</f>
        <v>#REF!</v>
      </c>
      <c r="J27" s="52" t="e">
        <f>IF('Drug Information'!#REF!=1,"",".")</f>
        <v>#REF!</v>
      </c>
      <c r="K27" s="52" t="e">
        <f>IF('Drug Information'!#REF!=1,"",".")</f>
        <v>#REF!</v>
      </c>
      <c r="L27" s="52" t="e">
        <f>IF('Drug Information'!#REF!=1,"",".")</f>
        <v>#REF!</v>
      </c>
      <c r="M27" s="52" t="e">
        <f>IF('Drug Information'!#REF!=1,"",".")</f>
        <v>#REF!</v>
      </c>
      <c r="N27" s="52" t="e">
        <f>IF('Drug Information'!#REF!=1,"",".")</f>
        <v>#REF!</v>
      </c>
      <c r="O27" s="85" t="str">
        <f>'Drug Information'!$A26</f>
        <v>Levofloxacin</v>
      </c>
    </row>
    <row r="28" spans="1:15" ht="24.95" customHeight="1" x14ac:dyDescent="0.2">
      <c r="A28" s="102" t="str" cm="1">
        <f t="array" aca="1" ref="A28" ca="1">VLOOKUP(INDIRECT("B"&amp;ROW(B28)), drug_info[[Drug Name]:[Drug Class]], 2, FALSE)</f>
        <v>Quinolones</v>
      </c>
      <c r="B28" s="72" t="str">
        <f>'Drug Information'!$A27</f>
        <v>Moxifloxacin</v>
      </c>
      <c r="C28" s="53" t="e">
        <f>IF('Drug Information'!#REF!=1,"",".")</f>
        <v>#REF!</v>
      </c>
      <c r="D28" s="53" t="e">
        <f>IF('Drug Information'!#REF!=1,"",".")</f>
        <v>#REF!</v>
      </c>
      <c r="E28" s="53" t="e">
        <f>IF('Drug Information'!#REF!=1,"",".")</f>
        <v>#REF!</v>
      </c>
      <c r="F28" s="53" t="e">
        <f>IF('Drug Information'!#REF!=1,"",".")</f>
        <v>#REF!</v>
      </c>
      <c r="G28" s="53" t="e">
        <f>IF('Drug Information'!#REF!=1,"",".")</f>
        <v>#REF!</v>
      </c>
      <c r="H28" s="53" t="e">
        <f>IF('Drug Information'!#REF!=1,"",".")</f>
        <v>#REF!</v>
      </c>
      <c r="I28" s="53" t="e">
        <f>IF('Drug Information'!#REF!=1,"",".")</f>
        <v>#REF!</v>
      </c>
      <c r="J28" s="53" t="e">
        <f>IF('Drug Information'!#REF!=1,"",".")</f>
        <v>#REF!</v>
      </c>
      <c r="K28" s="53" t="e">
        <f>IF('Drug Information'!#REF!=1,"",".")</f>
        <v>#REF!</v>
      </c>
      <c r="L28" s="53" t="e">
        <f>IF('Drug Information'!#REF!=1,"",".")</f>
        <v>#REF!</v>
      </c>
      <c r="M28" s="53" t="e">
        <f>IF('Drug Information'!#REF!=1,"",".")</f>
        <v>#REF!</v>
      </c>
      <c r="N28" s="53" t="e">
        <f>IF('Drug Information'!#REF!=1,"",".")</f>
        <v>#REF!</v>
      </c>
      <c r="O28" s="85" t="str">
        <f>'Drug Information'!$A27</f>
        <v>Moxifloxacin</v>
      </c>
    </row>
    <row r="29" spans="1:15" ht="24.95" customHeight="1" x14ac:dyDescent="0.2">
      <c r="A29" s="112" t="str" cm="1">
        <f t="array" aca="1" ref="A29" ca="1">VLOOKUP(INDIRECT("B"&amp;ROW(B29)), drug_info[[Drug Name]:[Drug Class]], 2, FALSE)</f>
        <v>Aminoglycosides</v>
      </c>
      <c r="B29" s="73" t="str">
        <f>'Drug Information'!$A28</f>
        <v>Gentamicin</v>
      </c>
      <c r="C29" s="54" t="e">
        <f>IF('Drug Information'!#REF!=1,"",".")</f>
        <v>#REF!</v>
      </c>
      <c r="D29" s="54" t="e">
        <f>IF('Drug Information'!#REF!=1,"",".")</f>
        <v>#REF!</v>
      </c>
      <c r="E29" s="54" t="e">
        <f>IF('Drug Information'!#REF!=1,"",".")</f>
        <v>#REF!</v>
      </c>
      <c r="F29" s="54" t="e">
        <f>IF('Drug Information'!#REF!=1,"",".")</f>
        <v>#REF!</v>
      </c>
      <c r="G29" s="54" t="e">
        <f>IF('Drug Information'!#REF!=1,"",".")</f>
        <v>#REF!</v>
      </c>
      <c r="H29" s="54" t="e">
        <f>IF('Drug Information'!#REF!=1,"",".")</f>
        <v>#REF!</v>
      </c>
      <c r="I29" s="54" t="e">
        <f>IF('Drug Information'!#REF!=1,"",".")</f>
        <v>#REF!</v>
      </c>
      <c r="J29" s="54" t="e">
        <f>IF('Drug Information'!#REF!=1,"",".")</f>
        <v>#REF!</v>
      </c>
      <c r="K29" s="54" t="e">
        <f>IF('Drug Information'!#REF!=1,"",".")</f>
        <v>#REF!</v>
      </c>
      <c r="L29" s="54" t="e">
        <f>IF('Drug Information'!#REF!=1,"",".")</f>
        <v>#REF!</v>
      </c>
      <c r="M29" s="54" t="e">
        <f>IF('Drug Information'!#REF!=1,"",".")</f>
        <v>#REF!</v>
      </c>
      <c r="N29" s="54" t="e">
        <f>IF('Drug Information'!#REF!=1,"",".")</f>
        <v>#REF!</v>
      </c>
      <c r="O29" s="86" t="str">
        <f>'Drug Information'!$A28</f>
        <v>Gentamicin</v>
      </c>
    </row>
    <row r="30" spans="1:15" ht="24.95" customHeight="1" x14ac:dyDescent="0.2">
      <c r="A30" s="113" t="str" cm="1">
        <f t="array" aca="1" ref="A30" ca="1">VLOOKUP(INDIRECT("B"&amp;ROW(B30)), drug_info[[Drug Name]:[Drug Class]], 2, FALSE)</f>
        <v>Aminoglycosides</v>
      </c>
      <c r="B30" s="73" t="str">
        <f>'Drug Information'!$A29</f>
        <v>Tobramycin</v>
      </c>
      <c r="C30" s="54" t="e">
        <f>IF('Drug Information'!#REF!=1,"",".")</f>
        <v>#REF!</v>
      </c>
      <c r="D30" s="54" t="e">
        <f>IF('Drug Information'!#REF!=1,"",".")</f>
        <v>#REF!</v>
      </c>
      <c r="E30" s="54" t="e">
        <f>IF('Drug Information'!#REF!=1,"",".")</f>
        <v>#REF!</v>
      </c>
      <c r="F30" s="54" t="e">
        <f>IF('Drug Information'!#REF!=1,"",".")</f>
        <v>#REF!</v>
      </c>
      <c r="G30" s="54" t="e">
        <f>IF('Drug Information'!#REF!=1,"",".")</f>
        <v>#REF!</v>
      </c>
      <c r="H30" s="54" t="e">
        <f>IF('Drug Information'!#REF!=1,"",".")</f>
        <v>#REF!</v>
      </c>
      <c r="I30" s="54" t="e">
        <f>IF('Drug Information'!#REF!=1,"",".")</f>
        <v>#REF!</v>
      </c>
      <c r="J30" s="54" t="e">
        <f>IF('Drug Information'!#REF!=1,"",".")</f>
        <v>#REF!</v>
      </c>
      <c r="K30" s="54" t="e">
        <f>IF('Drug Information'!#REF!=1,"",".")</f>
        <v>#REF!</v>
      </c>
      <c r="L30" s="54" t="e">
        <f>IF('Drug Information'!#REF!=1,"",".")</f>
        <v>#REF!</v>
      </c>
      <c r="M30" s="54" t="e">
        <f>IF('Drug Information'!#REF!=1,"",".")</f>
        <v>#REF!</v>
      </c>
      <c r="N30" s="54" t="e">
        <f>IF('Drug Information'!#REF!=1,"",".")</f>
        <v>#REF!</v>
      </c>
      <c r="O30" s="86" t="str">
        <f>'Drug Information'!$A29</f>
        <v>Tobramycin</v>
      </c>
    </row>
    <row r="31" spans="1:15" ht="24.95" customHeight="1" x14ac:dyDescent="0.2">
      <c r="A31" s="114" t="str" cm="1">
        <f t="array" aca="1" ref="A31" ca="1">VLOOKUP(INDIRECT("B"&amp;ROW(B31)), drug_info[[Drug Name]:[Drug Class]], 2, FALSE)</f>
        <v>Aminoglycosides</v>
      </c>
      <c r="B31" s="73" t="str">
        <f>'Drug Information'!$A30</f>
        <v>Amikacin</v>
      </c>
      <c r="C31" s="54" t="e">
        <f>IF('Drug Information'!#REF!=1,"",".")</f>
        <v>#REF!</v>
      </c>
      <c r="D31" s="54" t="e">
        <f>IF('Drug Information'!#REF!=1,"",".")</f>
        <v>#REF!</v>
      </c>
      <c r="E31" s="54" t="e">
        <f>IF('Drug Information'!#REF!=1,"",".")</f>
        <v>#REF!</v>
      </c>
      <c r="F31" s="54" t="e">
        <f>IF('Drug Information'!#REF!=1,"",".")</f>
        <v>#REF!</v>
      </c>
      <c r="G31" s="54" t="e">
        <f>IF('Drug Information'!#REF!=1,"",".")</f>
        <v>#REF!</v>
      </c>
      <c r="H31" s="54" t="e">
        <f>IF('Drug Information'!#REF!=1,"",".")</f>
        <v>#REF!</v>
      </c>
      <c r="I31" s="54" t="e">
        <f>IF('Drug Information'!#REF!=1,"",".")</f>
        <v>#REF!</v>
      </c>
      <c r="J31" s="54" t="e">
        <f>IF('Drug Information'!#REF!=1,"",".")</f>
        <v>#REF!</v>
      </c>
      <c r="K31" s="54" t="e">
        <f>IF('Drug Information'!#REF!=1,"",".")</f>
        <v>#REF!</v>
      </c>
      <c r="L31" s="54" t="e">
        <f>IF('Drug Information'!#REF!=1,"",".")</f>
        <v>#REF!</v>
      </c>
      <c r="M31" s="54" t="e">
        <f>IF('Drug Information'!#REF!=1,"",".")</f>
        <v>#REF!</v>
      </c>
      <c r="N31" s="54" t="e">
        <f>IF('Drug Information'!#REF!=1,"",".")</f>
        <v>#REF!</v>
      </c>
      <c r="O31" s="86" t="str">
        <f>'Drug Information'!$A30</f>
        <v>Amikacin</v>
      </c>
    </row>
    <row r="32" spans="1:15" ht="24.95" customHeight="1" x14ac:dyDescent="0.2">
      <c r="A32" s="41" t="str" cm="1">
        <f t="array" aca="1" ref="A32" ca="1">VLOOKUP(INDIRECT("B"&amp;ROW(B32)), drug_info[[Drug Name]:[Drug Class]], 2, FALSE)</f>
        <v>Macrolides</v>
      </c>
      <c r="B32" s="74" t="str">
        <f>'Drug Information'!$A31</f>
        <v>Azithromycin</v>
      </c>
      <c r="C32" s="55" t="e">
        <f>IF('Drug Information'!#REF!=1,"",".")</f>
        <v>#REF!</v>
      </c>
      <c r="D32" s="55" t="e">
        <f>IF('Drug Information'!#REF!=1,"",".")</f>
        <v>#REF!</v>
      </c>
      <c r="E32" s="55" t="e">
        <f>IF('Drug Information'!#REF!=1,"",".")</f>
        <v>#REF!</v>
      </c>
      <c r="F32" s="55" t="e">
        <f>IF('Drug Information'!#REF!=1,"",".")</f>
        <v>#REF!</v>
      </c>
      <c r="G32" s="55" t="e">
        <f>IF('Drug Information'!#REF!=1,"",".")</f>
        <v>#REF!</v>
      </c>
      <c r="H32" s="55" t="e">
        <f>IF('Drug Information'!#REF!=1,"",".")</f>
        <v>#REF!</v>
      </c>
      <c r="I32" s="55" t="e">
        <f>IF('Drug Information'!#REF!=1,"",".")</f>
        <v>#REF!</v>
      </c>
      <c r="J32" s="55" t="e">
        <f>IF('Drug Information'!#REF!=1,"",".")</f>
        <v>#REF!</v>
      </c>
      <c r="K32" s="55" t="e">
        <f>IF('Drug Information'!#REF!=1,"",".")</f>
        <v>#REF!</v>
      </c>
      <c r="L32" s="55" t="e">
        <f>IF('Drug Information'!#REF!=1,"",".")</f>
        <v>#REF!</v>
      </c>
      <c r="M32" s="55" t="e">
        <f>IF('Drug Information'!#REF!=1,"",".")</f>
        <v>#REF!</v>
      </c>
      <c r="N32" s="55" t="e">
        <f>IF('Drug Information'!#REF!=1,"",".")</f>
        <v>#REF!</v>
      </c>
      <c r="O32" s="87" t="str">
        <f>'Drug Information'!$A32</f>
        <v>Clindamycin</v>
      </c>
    </row>
    <row r="33" spans="1:15" ht="24.95" customHeight="1" x14ac:dyDescent="0.2">
      <c r="A33" s="42" t="str" cm="1">
        <f t="array" aca="1" ref="A33" ca="1">VLOOKUP(INDIRECT("B"&amp;ROW(B33)), drug_info[[Drug Name]:[Drug Class]], 2, FALSE)</f>
        <v>Lincosamide</v>
      </c>
      <c r="B33" s="75" t="str">
        <f>'Drug Information'!$A32</f>
        <v>Clindamycin</v>
      </c>
      <c r="C33" s="56" t="e">
        <f>IF('Drug Information'!#REF!=1,"",".")</f>
        <v>#REF!</v>
      </c>
      <c r="D33" s="56" t="e">
        <f>IF('Drug Information'!#REF!=1,"",".")</f>
        <v>#REF!</v>
      </c>
      <c r="E33" s="56" t="e">
        <f>IF('Drug Information'!#REF!=1,"",".")</f>
        <v>#REF!</v>
      </c>
      <c r="F33" s="56" t="e">
        <f>IF('Drug Information'!#REF!=1,"",".")</f>
        <v>#REF!</v>
      </c>
      <c r="G33" s="56" t="e">
        <f>IF('Drug Information'!#REF!=1,"",".")</f>
        <v>#REF!</v>
      </c>
      <c r="H33" s="56" t="e">
        <f>IF('Drug Information'!#REF!=1,"",".")</f>
        <v>#REF!</v>
      </c>
      <c r="I33" s="56" t="e">
        <f>IF('Drug Information'!#REF!=1,"",".")</f>
        <v>#REF!</v>
      </c>
      <c r="J33" s="56" t="e">
        <f>IF('Drug Information'!#REF!=1,"",".")</f>
        <v>#REF!</v>
      </c>
      <c r="K33" s="56" t="e">
        <f>IF('Drug Information'!#REF!=1,"",".")</f>
        <v>#REF!</v>
      </c>
      <c r="L33" s="56" t="e">
        <f>IF('Drug Information'!#REF!=1,"",".")</f>
        <v>#REF!</v>
      </c>
      <c r="M33" s="56" t="e">
        <f>IF('Drug Information'!#REF!=1,"",".")</f>
        <v>#REF!</v>
      </c>
      <c r="N33" s="56" t="e">
        <f>IF('Drug Information'!#REF!=1,"",".")</f>
        <v>#REF!</v>
      </c>
      <c r="O33" s="88" t="str">
        <f>'Drug Information'!$A31</f>
        <v>Azithromycin</v>
      </c>
    </row>
    <row r="34" spans="1:15" ht="24.95" customHeight="1" x14ac:dyDescent="0.2">
      <c r="A34" s="43" t="str" cm="1">
        <f t="array" aca="1" ref="A34" ca="1">VLOOKUP(INDIRECT("B"&amp;ROW(B34)), drug_info[[Drug Name]:[Drug Class]], 2, FALSE)</f>
        <v>Tetracyclines</v>
      </c>
      <c r="B34" s="76" t="str">
        <f>'Drug Information'!$A33</f>
        <v>Doxycycline</v>
      </c>
      <c r="C34" s="57" t="e">
        <f>IF('Drug Information'!#REF!=1,"",".")</f>
        <v>#REF!</v>
      </c>
      <c r="D34" s="57" t="e">
        <f>IF('Drug Information'!#REF!=1,"",".")</f>
        <v>#REF!</v>
      </c>
      <c r="E34" s="57" t="e">
        <f>IF('Drug Information'!#REF!=1,"",".")</f>
        <v>#REF!</v>
      </c>
      <c r="F34" s="57" t="e">
        <f>IF('Drug Information'!#REF!=1,"",".")</f>
        <v>#REF!</v>
      </c>
      <c r="G34" s="57" t="e">
        <f>IF('Drug Information'!#REF!=1,"",".")</f>
        <v>#REF!</v>
      </c>
      <c r="H34" s="57" t="e">
        <f>IF('Drug Information'!#REF!=1,"",".")</f>
        <v>#REF!</v>
      </c>
      <c r="I34" s="57" t="e">
        <f>IF('Drug Information'!#REF!=1,"",".")</f>
        <v>#REF!</v>
      </c>
      <c r="J34" s="57" t="e">
        <f>IF('Drug Information'!#REF!=1,"",".")</f>
        <v>#REF!</v>
      </c>
      <c r="K34" s="57" t="e">
        <f>IF('Drug Information'!#REF!=1,"",".")</f>
        <v>#REF!</v>
      </c>
      <c r="L34" s="57" t="e">
        <f>IF('Drug Information'!#REF!=1,"",".")</f>
        <v>#REF!</v>
      </c>
      <c r="M34" s="57" t="e">
        <f>IF('Drug Information'!#REF!=1,"",".")</f>
        <v>#REF!</v>
      </c>
      <c r="N34" s="57" t="e">
        <f>IF('Drug Information'!#REF!=1,"",".")</f>
        <v>#REF!</v>
      </c>
      <c r="O34" s="89" t="str">
        <f>'Drug Information'!$A33</f>
        <v>Doxycycline</v>
      </c>
    </row>
    <row r="35" spans="1:15" ht="24.95" customHeight="1" x14ac:dyDescent="0.2">
      <c r="A35" s="44" t="str" cm="1">
        <f t="array" aca="1" ref="A35" ca="1">VLOOKUP(INDIRECT("B"&amp;ROW(B35)), drug_info[[Drug Name]:[Drug Class]], 2, FALSE)</f>
        <v>Glycopeptides</v>
      </c>
      <c r="B35" s="77" t="str">
        <f>'Drug Information'!$A34</f>
        <v>Vancomycin</v>
      </c>
      <c r="C35" s="58" t="e">
        <f>IF('Drug Information'!#REF!=1,"",".")</f>
        <v>#REF!</v>
      </c>
      <c r="D35" s="58" t="e">
        <f>IF('Drug Information'!#REF!=1,"",".")</f>
        <v>#REF!</v>
      </c>
      <c r="E35" s="58" t="e">
        <f>IF('Drug Information'!#REF!=1,"",".")</f>
        <v>#REF!</v>
      </c>
      <c r="F35" s="58" t="e">
        <f>IF('Drug Information'!#REF!=1,"",".")</f>
        <v>#REF!</v>
      </c>
      <c r="G35" s="58" t="e">
        <f>IF('Drug Information'!#REF!=1,"",".")</f>
        <v>#REF!</v>
      </c>
      <c r="H35" s="58" t="e">
        <f>IF('Drug Information'!#REF!=1,"",".")</f>
        <v>#REF!</v>
      </c>
      <c r="I35" s="58" t="e">
        <f>IF('Drug Information'!#REF!=1,"",".")</f>
        <v>#REF!</v>
      </c>
      <c r="J35" s="58" t="e">
        <f>IF('Drug Information'!#REF!=1,"",".")</f>
        <v>#REF!</v>
      </c>
      <c r="K35" s="58" t="e">
        <f>IF('Drug Information'!#REF!=1,"",".")</f>
        <v>#REF!</v>
      </c>
      <c r="L35" s="58" t="e">
        <f>IF('Drug Information'!#REF!=1,"",".")</f>
        <v>#REF!</v>
      </c>
      <c r="M35" s="58" t="e">
        <f>IF('Drug Information'!#REF!=1,"",".")</f>
        <v>#REF!</v>
      </c>
      <c r="N35" s="58" t="e">
        <f>IF('Drug Information'!#REF!=1,"",".")</f>
        <v>#REF!</v>
      </c>
      <c r="O35" s="90" t="str">
        <f>'Drug Information'!$A34</f>
        <v>Vancomycin</v>
      </c>
    </row>
    <row r="36" spans="1:15" ht="24.95" hidden="1" customHeight="1" x14ac:dyDescent="0.2">
      <c r="A36" s="44" t="str" cm="1">
        <f t="array" aca="1" ref="A36" ca="1">VLOOKUP(INDIRECT("B"&amp;ROW(B36)), drug_info[[Drug Name]:[Drug Class]], 2, FALSE)</f>
        <v>Lipopeptides</v>
      </c>
      <c r="B36" s="77" t="str">
        <f>'Drug Information'!$A35</f>
        <v>Daptomycin</v>
      </c>
      <c r="C36" s="58" t="e">
        <f>IF('Drug Information'!#REF!=1,"",".")</f>
        <v>#REF!</v>
      </c>
      <c r="D36" s="58" t="e">
        <f>IF('Drug Information'!#REF!=1,"",".")</f>
        <v>#REF!</v>
      </c>
      <c r="E36" s="58" t="e">
        <f>IF('Drug Information'!#REF!=1,"",".")</f>
        <v>#REF!</v>
      </c>
      <c r="F36" s="58" t="e">
        <f>IF('Drug Information'!#REF!=1,"",".")</f>
        <v>#REF!</v>
      </c>
      <c r="G36" s="58" t="e">
        <f>IF('Drug Information'!#REF!=1,"",".")</f>
        <v>#REF!</v>
      </c>
      <c r="H36" s="58" t="e">
        <f>IF('Drug Information'!#REF!=1,"",".")</f>
        <v>#REF!</v>
      </c>
      <c r="I36" s="58" t="e">
        <f>IF('Drug Information'!#REF!=1,"",".")</f>
        <v>#REF!</v>
      </c>
      <c r="J36" s="58" t="e">
        <f>IF('Drug Information'!#REF!=1,"",".")</f>
        <v>#REF!</v>
      </c>
      <c r="K36" s="58" t="e">
        <f>IF('Drug Information'!#REF!=1,"",".")</f>
        <v>#REF!</v>
      </c>
      <c r="L36" s="58" t="e">
        <f>IF('Drug Information'!#REF!=1,"",".")</f>
        <v>#REF!</v>
      </c>
      <c r="M36" s="58" t="e">
        <f>IF('Drug Information'!#REF!=1,"",".")</f>
        <v>#REF!</v>
      </c>
      <c r="N36" s="58" t="e">
        <f>IF('Drug Information'!#REF!=1,"",".")</f>
        <v>#REF!</v>
      </c>
      <c r="O36" s="90" t="str">
        <f>'Drug Information'!$A35</f>
        <v>Daptomycin</v>
      </c>
    </row>
    <row r="37" spans="1:15" ht="24.95" hidden="1" customHeight="1" x14ac:dyDescent="0.2">
      <c r="A37" s="44" t="str" cm="1">
        <f t="array" aca="1" ref="A37" ca="1">VLOOKUP(INDIRECT("B"&amp;ROW(B37)), drug_info[[Drug Name]:[Drug Class]], 2, FALSE)</f>
        <v>Oxazolidinones</v>
      </c>
      <c r="B37" s="77" t="str">
        <f>'Drug Information'!$A36</f>
        <v>Linezolid</v>
      </c>
      <c r="C37" s="58" t="e">
        <f>IF('Drug Information'!#REF!=1,"",".")</f>
        <v>#REF!</v>
      </c>
      <c r="D37" s="58" t="e">
        <f>IF('Drug Information'!#REF!=1,"",".")</f>
        <v>#REF!</v>
      </c>
      <c r="E37" s="58" t="e">
        <f>IF('Drug Information'!#REF!=1,"",".")</f>
        <v>#REF!</v>
      </c>
      <c r="F37" s="58" t="e">
        <f>IF('Drug Information'!#REF!=1,"",".")</f>
        <v>#REF!</v>
      </c>
      <c r="G37" s="58" t="e">
        <f>IF('Drug Information'!#REF!=1,"",".")</f>
        <v>#REF!</v>
      </c>
      <c r="H37" s="58" t="e">
        <f>IF('Drug Information'!#REF!=1,"",".")</f>
        <v>#REF!</v>
      </c>
      <c r="I37" s="58" t="e">
        <f>IF('Drug Information'!#REF!=1,"",".")</f>
        <v>#REF!</v>
      </c>
      <c r="J37" s="58" t="e">
        <f>IF('Drug Information'!#REF!=1,"",".")</f>
        <v>#REF!</v>
      </c>
      <c r="K37" s="58" t="e">
        <f>IF('Drug Information'!#REF!=1,"",".")</f>
        <v>#REF!</v>
      </c>
      <c r="L37" s="58" t="e">
        <f>IF('Drug Information'!#REF!=1,"",".")</f>
        <v>#REF!</v>
      </c>
      <c r="M37" s="58" t="e">
        <f>IF('Drug Information'!#REF!=1,"",".")</f>
        <v>#REF!</v>
      </c>
      <c r="N37" s="58" t="e">
        <f>IF('Drug Information'!#REF!=1,"",".")</f>
        <v>#REF!</v>
      </c>
      <c r="O37" s="90"/>
    </row>
    <row r="38" spans="1:15" ht="24.95" customHeight="1" x14ac:dyDescent="0.2">
      <c r="A38" s="45" t="str" cm="1">
        <f t="array" aca="1" ref="A38" ca="1">VLOOKUP(INDIRECT("B"&amp;ROW(B38)), drug_info[[Drug Name]:[Drug Class]], 2, FALSE)</f>
        <v>Antimetabolite</v>
      </c>
      <c r="B38" s="78" t="str">
        <f>'Drug Information'!$A37</f>
        <v>Trimethoprim/Sulfamethoxazole</v>
      </c>
      <c r="C38" s="59" t="e">
        <f>IF('Drug Information'!#REF!=1,"",".")</f>
        <v>#REF!</v>
      </c>
      <c r="D38" s="59" t="e">
        <f>IF('Drug Information'!#REF!=1,"",".")</f>
        <v>#REF!</v>
      </c>
      <c r="E38" s="59" t="e">
        <f>IF('Drug Information'!#REF!=1,"",".")</f>
        <v>#REF!</v>
      </c>
      <c r="F38" s="59" t="e">
        <f>IF('Drug Information'!#REF!=1,"",".")</f>
        <v>#REF!</v>
      </c>
      <c r="G38" s="59" t="e">
        <f>IF('Drug Information'!#REF!=1,"",".")</f>
        <v>#REF!</v>
      </c>
      <c r="H38" s="59" t="e">
        <f>IF('Drug Information'!#REF!=1,"",".")</f>
        <v>#REF!</v>
      </c>
      <c r="I38" s="59" t="e">
        <f>IF('Drug Information'!#REF!=1,"",".")</f>
        <v>#REF!</v>
      </c>
      <c r="J38" s="59" t="e">
        <f>IF('Drug Information'!#REF!=1,"",".")</f>
        <v>#REF!</v>
      </c>
      <c r="K38" s="59" t="e">
        <f>IF('Drug Information'!#REF!=1,"",".")</f>
        <v>#REF!</v>
      </c>
      <c r="L38" s="59" t="e">
        <f>IF('Drug Information'!#REF!=1,"",".")</f>
        <v>#REF!</v>
      </c>
      <c r="M38" s="59" t="e">
        <f>IF('Drug Information'!#REF!=1,"",".")</f>
        <v>#REF!</v>
      </c>
      <c r="N38" s="59" t="e">
        <f>IF('Drug Information'!#REF!=1,"",".")</f>
        <v>#REF!</v>
      </c>
      <c r="O38" s="91" t="str">
        <f>'Drug Information'!$A37</f>
        <v>Trimethoprim/Sulfamethoxazole</v>
      </c>
    </row>
    <row r="39" spans="1:15" ht="24.95" customHeight="1" x14ac:dyDescent="0.2">
      <c r="A39" s="46" t="str" cm="1">
        <f t="array" aca="1" ref="A39" ca="1">VLOOKUP(INDIRECT("B"&amp;ROW(B39)), drug_info[[Drug Name]:[Drug Class]], 2, FALSE)</f>
        <v>Nitroimidazoles</v>
      </c>
      <c r="B39" s="92" t="str">
        <f>'Drug Information'!$A38</f>
        <v>Metronidazole</v>
      </c>
      <c r="C39" s="65" t="e">
        <f>IF('Drug Information'!#REF!=1,"",".")</f>
        <v>#REF!</v>
      </c>
      <c r="D39" s="65" t="e">
        <f>IF('Drug Information'!#REF!=1,"",".")</f>
        <v>#REF!</v>
      </c>
      <c r="E39" s="65" t="e">
        <f>IF('Drug Information'!#REF!=1,"",".")</f>
        <v>#REF!</v>
      </c>
      <c r="F39" s="65" t="e">
        <f>IF('Drug Information'!#REF!=1,"",".")</f>
        <v>#REF!</v>
      </c>
      <c r="G39" s="65" t="e">
        <f>IF('Drug Information'!#REF!=1,"",".")</f>
        <v>#REF!</v>
      </c>
      <c r="H39" s="65" t="e">
        <f>IF('Drug Information'!#REF!=1,"",".")</f>
        <v>#REF!</v>
      </c>
      <c r="I39" s="65" t="e">
        <f>IF('Drug Information'!#REF!=1,"",".")</f>
        <v>#REF!</v>
      </c>
      <c r="J39" s="65" t="e">
        <f>IF('Drug Information'!#REF!=1,"",".")</f>
        <v>#REF!</v>
      </c>
      <c r="K39" s="65" t="e">
        <f>IF('Drug Information'!#REF!=1,"",".")</f>
        <v>#REF!</v>
      </c>
      <c r="L39" s="65" t="e">
        <f>IF('Drug Information'!#REF!=1,"",".")</f>
        <v>#REF!</v>
      </c>
      <c r="M39" s="65" t="e">
        <f>IF('Drug Information'!#REF!=1,"",".")</f>
        <v>#REF!</v>
      </c>
      <c r="N39" s="65" t="e">
        <f>IF('Drug Information'!#REF!=1,"",".")</f>
        <v>#REF!</v>
      </c>
      <c r="O39" s="93" t="str">
        <f>'Drug Information'!$A38</f>
        <v>Metronidazole</v>
      </c>
    </row>
    <row r="40" spans="1:15" ht="57.75" customHeight="1" x14ac:dyDescent="0.2">
      <c r="A40" s="98" t="s">
        <v>76</v>
      </c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</row>
    <row r="41" spans="1:15" ht="15" customHeight="1" x14ac:dyDescent="0.2">
      <c r="B41" s="2"/>
      <c r="O41" s="2"/>
    </row>
    <row r="42" spans="1:15" ht="15" x14ac:dyDescent="0.2"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</row>
  </sheetData>
  <mergeCells count="14">
    <mergeCell ref="A14:A16"/>
    <mergeCell ref="A17:A19"/>
    <mergeCell ref="A40:O40"/>
    <mergeCell ref="A1:A2"/>
    <mergeCell ref="A22:A24"/>
    <mergeCell ref="A26:A28"/>
    <mergeCell ref="A9:A11"/>
    <mergeCell ref="C1:E1"/>
    <mergeCell ref="F1:J1"/>
    <mergeCell ref="K1:L1"/>
    <mergeCell ref="A12:A13"/>
    <mergeCell ref="A4:A6"/>
    <mergeCell ref="A7:A8"/>
    <mergeCell ref="A29:A31"/>
  </mergeCells>
  <conditionalFormatting sqref="C3:N39">
    <cfRule type="cellIs" dxfId="0" priority="2" operator="equal">
      <formula>"."</formula>
    </cfRule>
  </conditionalFormatting>
  <pageMargins left="0.7" right="0.7" top="0.75" bottom="0.75" header="0.3" footer="0.3"/>
  <pageSetup scale="42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896F-AAD3-451A-94EF-CDE00ADCB149}">
  <sheetPr>
    <tabColor theme="7" tint="0.59999389629810485"/>
  </sheetPr>
  <dimension ref="A1:B38"/>
  <sheetViews>
    <sheetView showGridLines="0" workbookViewId="0">
      <selection activeCell="U24" sqref="U24"/>
    </sheetView>
  </sheetViews>
  <sheetFormatPr defaultRowHeight="15.75" x14ac:dyDescent="0.25"/>
  <cols>
    <col min="1" max="1" width="31.875" style="32" bestFit="1" customWidth="1"/>
    <col min="2" max="2" width="41.875" style="32" customWidth="1"/>
    <col min="3" max="16384" width="9" style="32"/>
  </cols>
  <sheetData>
    <row r="1" spans="1:2" x14ac:dyDescent="0.25">
      <c r="A1" s="31" t="s">
        <v>54</v>
      </c>
      <c r="B1" s="31" t="s">
        <v>53</v>
      </c>
    </row>
    <row r="2" spans="1:2" x14ac:dyDescent="0.25">
      <c r="A2" s="31" t="s">
        <v>48</v>
      </c>
      <c r="B2" s="31" t="s">
        <v>21</v>
      </c>
    </row>
    <row r="3" spans="1:2" x14ac:dyDescent="0.25">
      <c r="A3" s="31" t="s">
        <v>57</v>
      </c>
      <c r="B3" s="31" t="s">
        <v>28</v>
      </c>
    </row>
    <row r="4" spans="1:2" x14ac:dyDescent="0.25">
      <c r="A4" s="31" t="s">
        <v>58</v>
      </c>
      <c r="B4" s="31" t="s">
        <v>28</v>
      </c>
    </row>
    <row r="5" spans="1:2" x14ac:dyDescent="0.25">
      <c r="A5" s="31" t="s">
        <v>59</v>
      </c>
      <c r="B5" s="31" t="s">
        <v>28</v>
      </c>
    </row>
    <row r="6" spans="1:2" x14ac:dyDescent="0.25">
      <c r="A6" s="31" t="s">
        <v>60</v>
      </c>
      <c r="B6" s="31" t="s">
        <v>29</v>
      </c>
    </row>
    <row r="7" spans="1:2" x14ac:dyDescent="0.25">
      <c r="A7" s="31" t="s">
        <v>61</v>
      </c>
      <c r="B7" s="31" t="s">
        <v>29</v>
      </c>
    </row>
    <row r="8" spans="1:2" x14ac:dyDescent="0.25">
      <c r="A8" s="31" t="s">
        <v>49</v>
      </c>
      <c r="B8" s="31" t="s">
        <v>34</v>
      </c>
    </row>
    <row r="9" spans="1:2" x14ac:dyDescent="0.25">
      <c r="A9" s="31" t="s">
        <v>50</v>
      </c>
      <c r="B9" s="31" t="s">
        <v>34</v>
      </c>
    </row>
    <row r="10" spans="1:2" x14ac:dyDescent="0.25">
      <c r="A10" s="31" t="s">
        <v>51</v>
      </c>
      <c r="B10" s="31" t="s">
        <v>34</v>
      </c>
    </row>
    <row r="11" spans="1:2" x14ac:dyDescent="0.25">
      <c r="A11" s="31" t="s">
        <v>69</v>
      </c>
      <c r="B11" s="31" t="s">
        <v>30</v>
      </c>
    </row>
    <row r="12" spans="1:2" x14ac:dyDescent="0.25">
      <c r="A12" s="31" t="s">
        <v>68</v>
      </c>
      <c r="B12" s="31" t="s">
        <v>30</v>
      </c>
    </row>
    <row r="13" spans="1:2" x14ac:dyDescent="0.25">
      <c r="A13" s="63" t="s">
        <v>70</v>
      </c>
      <c r="B13" s="63" t="s">
        <v>31</v>
      </c>
    </row>
    <row r="14" spans="1:2" x14ac:dyDescent="0.25">
      <c r="A14" s="31" t="s">
        <v>66</v>
      </c>
      <c r="B14" s="31" t="s">
        <v>31</v>
      </c>
    </row>
    <row r="15" spans="1:2" x14ac:dyDescent="0.25">
      <c r="A15" s="31" t="s">
        <v>67</v>
      </c>
      <c r="B15" s="31" t="s">
        <v>31</v>
      </c>
    </row>
    <row r="16" spans="1:2" x14ac:dyDescent="0.25">
      <c r="A16" s="63" t="s">
        <v>71</v>
      </c>
      <c r="B16" s="63" t="s">
        <v>32</v>
      </c>
    </row>
    <row r="17" spans="1:2" x14ac:dyDescent="0.25">
      <c r="A17" s="31" t="s">
        <v>7</v>
      </c>
      <c r="B17" s="31" t="s">
        <v>32</v>
      </c>
    </row>
    <row r="18" spans="1:2" x14ac:dyDescent="0.25">
      <c r="A18" s="31" t="s">
        <v>10</v>
      </c>
      <c r="B18" s="31" t="s">
        <v>33</v>
      </c>
    </row>
    <row r="19" spans="1:2" x14ac:dyDescent="0.25">
      <c r="A19" s="31" t="s">
        <v>9</v>
      </c>
      <c r="B19" s="31" t="s">
        <v>33</v>
      </c>
    </row>
    <row r="20" spans="1:2" x14ac:dyDescent="0.25">
      <c r="A20" s="63" t="s">
        <v>72</v>
      </c>
      <c r="B20" s="63" t="s">
        <v>74</v>
      </c>
    </row>
    <row r="21" spans="1:2" x14ac:dyDescent="0.25">
      <c r="A21" s="31" t="s">
        <v>11</v>
      </c>
      <c r="B21" s="31" t="s">
        <v>42</v>
      </c>
    </row>
    <row r="22" spans="1:2" x14ac:dyDescent="0.25">
      <c r="A22" s="31" t="s">
        <v>62</v>
      </c>
      <c r="B22" s="31" t="s">
        <v>42</v>
      </c>
    </row>
    <row r="23" spans="1:2" x14ac:dyDescent="0.25">
      <c r="A23" s="31" t="s">
        <v>63</v>
      </c>
      <c r="B23" s="31" t="s">
        <v>42</v>
      </c>
    </row>
    <row r="24" spans="1:2" x14ac:dyDescent="0.25">
      <c r="A24" s="31" t="s">
        <v>43</v>
      </c>
      <c r="B24" s="31" t="s">
        <v>12</v>
      </c>
    </row>
    <row r="25" spans="1:2" x14ac:dyDescent="0.25">
      <c r="A25" s="31" t="s">
        <v>26</v>
      </c>
      <c r="B25" s="31" t="s">
        <v>38</v>
      </c>
    </row>
    <row r="26" spans="1:2" x14ac:dyDescent="0.25">
      <c r="A26" s="31" t="s">
        <v>13</v>
      </c>
      <c r="B26" s="31" t="s">
        <v>38</v>
      </c>
    </row>
    <row r="27" spans="1:2" x14ac:dyDescent="0.25">
      <c r="A27" s="31" t="s">
        <v>14</v>
      </c>
      <c r="B27" s="31" t="s">
        <v>38</v>
      </c>
    </row>
    <row r="28" spans="1:2" x14ac:dyDescent="0.25">
      <c r="A28" s="31" t="s">
        <v>56</v>
      </c>
      <c r="B28" s="31" t="s">
        <v>35</v>
      </c>
    </row>
    <row r="29" spans="1:2" x14ac:dyDescent="0.25">
      <c r="A29" s="31" t="s">
        <v>64</v>
      </c>
      <c r="B29" s="31" t="s">
        <v>35</v>
      </c>
    </row>
    <row r="30" spans="1:2" x14ac:dyDescent="0.25">
      <c r="A30" s="31" t="s">
        <v>65</v>
      </c>
      <c r="B30" s="31" t="s">
        <v>35</v>
      </c>
    </row>
    <row r="31" spans="1:2" x14ac:dyDescent="0.25">
      <c r="A31" s="31" t="s">
        <v>39</v>
      </c>
      <c r="B31" s="31" t="s">
        <v>17</v>
      </c>
    </row>
    <row r="32" spans="1:2" x14ac:dyDescent="0.25">
      <c r="A32" s="31" t="s">
        <v>52</v>
      </c>
      <c r="B32" s="31" t="s">
        <v>19</v>
      </c>
    </row>
    <row r="33" spans="1:2" x14ac:dyDescent="0.25">
      <c r="A33" s="31" t="s">
        <v>45</v>
      </c>
      <c r="B33" s="31" t="s">
        <v>16</v>
      </c>
    </row>
    <row r="34" spans="1:2" x14ac:dyDescent="0.25">
      <c r="A34" s="31" t="s">
        <v>27</v>
      </c>
      <c r="B34" s="31" t="s">
        <v>36</v>
      </c>
    </row>
    <row r="35" spans="1:2" x14ac:dyDescent="0.25">
      <c r="A35" s="63" t="s">
        <v>73</v>
      </c>
      <c r="B35" s="63" t="s">
        <v>75</v>
      </c>
    </row>
    <row r="36" spans="1:2" x14ac:dyDescent="0.25">
      <c r="A36" s="63" t="s">
        <v>77</v>
      </c>
      <c r="B36" s="63" t="s">
        <v>79</v>
      </c>
    </row>
    <row r="37" spans="1:2" x14ac:dyDescent="0.25">
      <c r="A37" s="31" t="s">
        <v>55</v>
      </c>
      <c r="B37" s="31" t="s">
        <v>37</v>
      </c>
    </row>
    <row r="38" spans="1:2" x14ac:dyDescent="0.25">
      <c r="A38" s="31" t="s">
        <v>25</v>
      </c>
      <c r="B38" s="3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7ADC-FAEF-4873-942A-675C7470FE68}">
  <sheetPr>
    <tabColor theme="5" tint="-0.249977111117893"/>
  </sheetPr>
  <dimension ref="A1:AM13"/>
  <sheetViews>
    <sheetView showGridLines="0" tabSelected="1" workbookViewId="0">
      <selection activeCell="E21" sqref="E21"/>
    </sheetView>
  </sheetViews>
  <sheetFormatPr defaultRowHeight="15.75" x14ac:dyDescent="0.25"/>
  <cols>
    <col min="1" max="1" width="17.875" style="64" bestFit="1" customWidth="1"/>
    <col min="2" max="2" width="13.5" style="64" bestFit="1" customWidth="1"/>
    <col min="3" max="3" width="16.25" style="64" bestFit="1" customWidth="1"/>
    <col min="4" max="4" width="10.375" style="64" bestFit="1" customWidth="1"/>
    <col min="5" max="5" width="10.125" style="64" bestFit="1" customWidth="1"/>
    <col min="6" max="6" width="13.75" style="64" bestFit="1" customWidth="1"/>
    <col min="7" max="7" width="11.375" style="64" bestFit="1" customWidth="1"/>
    <col min="8" max="8" width="12.25" style="64" bestFit="1" customWidth="1"/>
    <col min="9" max="9" width="26.125" style="64" bestFit="1" customWidth="1"/>
    <col min="10" max="10" width="21.5" style="64" bestFit="1" customWidth="1"/>
    <col min="11" max="11" width="23.625" style="64" bestFit="1" customWidth="1"/>
    <col min="12" max="13" width="10.5" style="64" bestFit="1" customWidth="1"/>
    <col min="14" max="14" width="12.5" style="64" bestFit="1" customWidth="1"/>
    <col min="15" max="15" width="12.875" style="64" bestFit="1" customWidth="1"/>
    <col min="16" max="16" width="10.375" style="64" bestFit="1" customWidth="1"/>
    <col min="17" max="17" width="12.375" style="64" bestFit="1" customWidth="1"/>
    <col min="18" max="18" width="12.625" style="64" bestFit="1" customWidth="1"/>
    <col min="19" max="19" width="12.75" style="64" bestFit="1" customWidth="1"/>
    <col min="20" max="20" width="10.75" style="64" bestFit="1" customWidth="1"/>
    <col min="21" max="22" width="12.25" style="64" bestFit="1" customWidth="1"/>
    <col min="23" max="23" width="11.375" style="64" bestFit="1" customWidth="1"/>
    <col min="24" max="24" width="13.375" style="64" bestFit="1" customWidth="1"/>
    <col min="25" max="25" width="12.25" style="64" bestFit="1" customWidth="1"/>
    <col min="26" max="26" width="14" style="64" bestFit="1" customWidth="1"/>
    <col min="27" max="27" width="13.5" style="64" bestFit="1" customWidth="1"/>
    <col min="28" max="28" width="13.75" style="64" bestFit="1" customWidth="1"/>
    <col min="29" max="29" width="12.625" style="64" bestFit="1" customWidth="1"/>
    <col min="30" max="30" width="13" style="64" bestFit="1" customWidth="1"/>
    <col min="31" max="31" width="10.75" style="64" bestFit="1" customWidth="1"/>
    <col min="32" max="32" width="14.25" style="64" bestFit="1" customWidth="1"/>
    <col min="33" max="33" width="13.25" style="64" bestFit="1" customWidth="1"/>
    <col min="34" max="34" width="13" style="64" bestFit="1" customWidth="1"/>
    <col min="35" max="36" width="13.25" style="64" bestFit="1" customWidth="1"/>
    <col min="37" max="37" width="10.375" style="64" bestFit="1" customWidth="1"/>
    <col min="38" max="38" width="31.25" style="64" bestFit="1" customWidth="1"/>
    <col min="39" max="39" width="15.5" style="64" bestFit="1" customWidth="1"/>
    <col min="40" max="16384" width="9" style="64"/>
  </cols>
  <sheetData>
    <row r="1" spans="1:39" x14ac:dyDescent="0.25">
      <c r="A1" s="64" t="s">
        <v>81</v>
      </c>
      <c r="B1" s="64" t="s">
        <v>82</v>
      </c>
      <c r="C1" s="64" t="s">
        <v>48</v>
      </c>
      <c r="D1" s="64" t="s">
        <v>57</v>
      </c>
      <c r="E1" s="64" t="s">
        <v>58</v>
      </c>
      <c r="F1" s="64" t="s">
        <v>59</v>
      </c>
      <c r="G1" s="64" t="s">
        <v>60</v>
      </c>
      <c r="H1" s="64" t="s">
        <v>61</v>
      </c>
      <c r="I1" s="64" t="s">
        <v>49</v>
      </c>
      <c r="J1" s="64" t="s">
        <v>50</v>
      </c>
      <c r="K1" s="64" t="s">
        <v>51</v>
      </c>
      <c r="L1" s="64" t="s">
        <v>69</v>
      </c>
      <c r="M1" s="64" t="s">
        <v>68</v>
      </c>
      <c r="N1" s="64" t="s">
        <v>70</v>
      </c>
      <c r="O1" s="64" t="s">
        <v>66</v>
      </c>
      <c r="P1" s="64" t="s">
        <v>67</v>
      </c>
      <c r="Q1" s="64" t="s">
        <v>71</v>
      </c>
      <c r="R1" s="64" t="s">
        <v>7</v>
      </c>
      <c r="S1" s="64" t="s">
        <v>10</v>
      </c>
      <c r="T1" s="64" t="s">
        <v>9</v>
      </c>
      <c r="U1" s="64" t="s">
        <v>72</v>
      </c>
      <c r="V1" s="64" t="s">
        <v>11</v>
      </c>
      <c r="W1" s="64" t="s">
        <v>62</v>
      </c>
      <c r="X1" s="64" t="s">
        <v>63</v>
      </c>
      <c r="Y1" s="64" t="s">
        <v>43</v>
      </c>
      <c r="Z1" s="64" t="s">
        <v>26</v>
      </c>
      <c r="AA1" s="64" t="s">
        <v>13</v>
      </c>
      <c r="AB1" s="64" t="s">
        <v>14</v>
      </c>
      <c r="AC1" s="64" t="s">
        <v>56</v>
      </c>
      <c r="AD1" s="64" t="s">
        <v>64</v>
      </c>
      <c r="AE1" s="64" t="s">
        <v>65</v>
      </c>
      <c r="AF1" s="64" t="s">
        <v>39</v>
      </c>
      <c r="AG1" s="64" t="s">
        <v>52</v>
      </c>
      <c r="AH1" s="64" t="s">
        <v>45</v>
      </c>
      <c r="AI1" s="64" t="s">
        <v>27</v>
      </c>
      <c r="AJ1" s="64" t="s">
        <v>73</v>
      </c>
      <c r="AK1" s="64" t="s">
        <v>77</v>
      </c>
      <c r="AL1" s="64" t="s">
        <v>55</v>
      </c>
      <c r="AM1" s="64" t="s">
        <v>25</v>
      </c>
    </row>
    <row r="2" spans="1:39" x14ac:dyDescent="0.25">
      <c r="A2" s="64" t="s">
        <v>0</v>
      </c>
      <c r="B2" s="64" t="s">
        <v>1</v>
      </c>
      <c r="AG2" s="64">
        <v>1</v>
      </c>
      <c r="AH2" s="64">
        <v>1</v>
      </c>
      <c r="AI2" s="64">
        <v>1</v>
      </c>
      <c r="AL2" s="64">
        <v>1</v>
      </c>
    </row>
    <row r="3" spans="1:39" x14ac:dyDescent="0.25">
      <c r="A3" s="64" t="s">
        <v>0</v>
      </c>
      <c r="B3" s="64" t="s">
        <v>2</v>
      </c>
      <c r="D3" s="64">
        <v>1</v>
      </c>
      <c r="E3" s="64">
        <v>1</v>
      </c>
      <c r="F3" s="64">
        <v>1</v>
      </c>
      <c r="I3" s="64">
        <v>1</v>
      </c>
      <c r="J3" s="64">
        <v>1</v>
      </c>
      <c r="K3" s="64">
        <v>1</v>
      </c>
      <c r="L3" s="64">
        <v>1</v>
      </c>
      <c r="M3" s="64">
        <v>1</v>
      </c>
      <c r="O3" s="64">
        <v>1</v>
      </c>
      <c r="P3" s="64">
        <v>1</v>
      </c>
      <c r="R3" s="64">
        <v>1</v>
      </c>
      <c r="T3" s="64">
        <v>1</v>
      </c>
      <c r="V3" s="64">
        <v>1</v>
      </c>
      <c r="W3" s="64">
        <v>1</v>
      </c>
      <c r="X3" s="64">
        <v>1</v>
      </c>
      <c r="Z3" s="64">
        <v>1</v>
      </c>
      <c r="AA3" s="64">
        <v>1</v>
      </c>
      <c r="AB3" s="64">
        <v>1</v>
      </c>
      <c r="AF3" s="64">
        <v>1</v>
      </c>
      <c r="AG3" s="64">
        <v>1</v>
      </c>
      <c r="AH3" s="64">
        <v>1</v>
      </c>
      <c r="AI3" s="64">
        <v>1</v>
      </c>
      <c r="AL3" s="64">
        <v>1</v>
      </c>
    </row>
    <row r="4" spans="1:39" x14ac:dyDescent="0.25">
      <c r="A4" s="64" t="s">
        <v>0</v>
      </c>
      <c r="B4" s="64" t="s">
        <v>41</v>
      </c>
      <c r="C4" s="64">
        <v>1</v>
      </c>
      <c r="D4" s="64">
        <v>1</v>
      </c>
      <c r="E4" s="64">
        <v>1</v>
      </c>
      <c r="F4" s="64">
        <v>1</v>
      </c>
      <c r="G4" s="64">
        <v>1</v>
      </c>
      <c r="H4" s="64">
        <v>1</v>
      </c>
      <c r="I4" s="64">
        <v>1</v>
      </c>
      <c r="J4" s="64">
        <v>1</v>
      </c>
      <c r="K4" s="64">
        <v>1</v>
      </c>
      <c r="L4" s="64">
        <v>1</v>
      </c>
      <c r="M4" s="64">
        <v>1</v>
      </c>
      <c r="O4" s="64">
        <v>1</v>
      </c>
      <c r="P4" s="64">
        <v>1</v>
      </c>
      <c r="R4" s="64">
        <v>1</v>
      </c>
      <c r="S4" s="64">
        <v>1</v>
      </c>
      <c r="T4" s="64">
        <v>1</v>
      </c>
      <c r="V4" s="64">
        <v>1</v>
      </c>
      <c r="W4" s="64">
        <v>1</v>
      </c>
      <c r="X4" s="64">
        <v>1</v>
      </c>
      <c r="AA4" s="64">
        <v>1</v>
      </c>
      <c r="AB4" s="64">
        <v>1</v>
      </c>
      <c r="AF4" s="64">
        <v>1</v>
      </c>
      <c r="AG4" s="64">
        <v>1</v>
      </c>
      <c r="AH4" s="64">
        <v>1</v>
      </c>
      <c r="AI4" s="64">
        <v>1</v>
      </c>
      <c r="AL4" s="64">
        <v>1</v>
      </c>
    </row>
    <row r="5" spans="1:39" x14ac:dyDescent="0.25">
      <c r="A5" s="64" t="s">
        <v>83</v>
      </c>
      <c r="B5" s="64" t="s">
        <v>23</v>
      </c>
      <c r="G5" s="64">
        <v>1</v>
      </c>
      <c r="H5" s="64">
        <v>1</v>
      </c>
      <c r="I5" s="64">
        <v>1</v>
      </c>
      <c r="J5" s="64">
        <v>1</v>
      </c>
      <c r="K5" s="64">
        <v>1</v>
      </c>
      <c r="L5" s="64">
        <v>1</v>
      </c>
      <c r="M5" s="64">
        <v>1</v>
      </c>
      <c r="O5" s="64">
        <v>1</v>
      </c>
      <c r="P5" s="64">
        <v>1</v>
      </c>
      <c r="R5" s="64">
        <v>1</v>
      </c>
      <c r="S5" s="64">
        <v>1</v>
      </c>
      <c r="T5" s="64">
        <v>1</v>
      </c>
      <c r="V5" s="64">
        <v>1</v>
      </c>
      <c r="W5" s="64">
        <v>1</v>
      </c>
      <c r="X5" s="64">
        <v>1</v>
      </c>
      <c r="Y5" s="64">
        <v>1</v>
      </c>
      <c r="Z5" s="64">
        <v>1</v>
      </c>
      <c r="AA5" s="64">
        <v>1</v>
      </c>
      <c r="AB5" s="64">
        <v>1</v>
      </c>
      <c r="AC5" s="64">
        <v>1</v>
      </c>
      <c r="AD5" s="64">
        <v>1</v>
      </c>
      <c r="AE5" s="64">
        <v>1</v>
      </c>
      <c r="AH5" s="64">
        <v>1</v>
      </c>
      <c r="AL5" s="64">
        <v>1</v>
      </c>
    </row>
    <row r="6" spans="1:39" x14ac:dyDescent="0.25">
      <c r="A6" s="64" t="s">
        <v>83</v>
      </c>
      <c r="B6" s="64" t="s">
        <v>22</v>
      </c>
      <c r="G6" s="64">
        <v>1</v>
      </c>
      <c r="H6" s="64">
        <v>1</v>
      </c>
      <c r="I6" s="64">
        <v>1</v>
      </c>
      <c r="J6" s="64">
        <v>1</v>
      </c>
      <c r="K6" s="64">
        <v>1</v>
      </c>
      <c r="L6" s="64">
        <v>1</v>
      </c>
      <c r="M6" s="64">
        <v>1</v>
      </c>
      <c r="O6" s="64">
        <v>1</v>
      </c>
      <c r="P6" s="64">
        <v>1</v>
      </c>
      <c r="R6" s="64">
        <v>1</v>
      </c>
      <c r="S6" s="64">
        <v>1</v>
      </c>
      <c r="T6" s="64">
        <v>1</v>
      </c>
      <c r="V6" s="64">
        <v>1</v>
      </c>
      <c r="W6" s="64">
        <v>1</v>
      </c>
      <c r="X6" s="64">
        <v>1</v>
      </c>
      <c r="Y6" s="64">
        <v>1</v>
      </c>
      <c r="Z6" s="64">
        <v>1</v>
      </c>
      <c r="AA6" s="64">
        <v>1</v>
      </c>
      <c r="AB6" s="64">
        <v>1</v>
      </c>
      <c r="AC6" s="64">
        <v>1</v>
      </c>
      <c r="AD6" s="64">
        <v>1</v>
      </c>
      <c r="AE6" s="64">
        <v>1</v>
      </c>
      <c r="AL6" s="64">
        <v>1</v>
      </c>
    </row>
    <row r="7" spans="1:39" x14ac:dyDescent="0.25">
      <c r="A7" s="64" t="s">
        <v>83</v>
      </c>
      <c r="B7" s="64" t="s">
        <v>40</v>
      </c>
      <c r="I7" s="64">
        <v>1</v>
      </c>
      <c r="J7" s="64">
        <v>1</v>
      </c>
      <c r="K7" s="64">
        <v>1</v>
      </c>
      <c r="L7" s="64">
        <v>1</v>
      </c>
      <c r="M7" s="64">
        <v>1</v>
      </c>
      <c r="O7" s="64">
        <v>1</v>
      </c>
      <c r="P7" s="64">
        <v>1</v>
      </c>
      <c r="R7" s="64">
        <v>1</v>
      </c>
      <c r="S7" s="64">
        <v>1</v>
      </c>
      <c r="T7" s="64">
        <v>1</v>
      </c>
      <c r="V7" s="64">
        <v>1</v>
      </c>
      <c r="W7" s="64">
        <v>1</v>
      </c>
      <c r="X7" s="64">
        <v>1</v>
      </c>
      <c r="Y7" s="64">
        <v>1</v>
      </c>
      <c r="Z7" s="64">
        <v>1</v>
      </c>
      <c r="AA7" s="64">
        <v>1</v>
      </c>
      <c r="AB7" s="64">
        <v>1</v>
      </c>
      <c r="AC7" s="64">
        <v>1</v>
      </c>
      <c r="AD7" s="64">
        <v>1</v>
      </c>
      <c r="AE7" s="64">
        <v>1</v>
      </c>
      <c r="AL7" s="64">
        <v>1</v>
      </c>
    </row>
    <row r="8" spans="1:39" x14ac:dyDescent="0.25">
      <c r="A8" s="64" t="s">
        <v>83</v>
      </c>
      <c r="B8" s="64" t="s">
        <v>4</v>
      </c>
      <c r="K8" s="64">
        <v>1</v>
      </c>
      <c r="S8" s="64">
        <v>1</v>
      </c>
      <c r="T8" s="64">
        <v>1</v>
      </c>
      <c r="W8" s="64">
        <v>1</v>
      </c>
      <c r="X8" s="64">
        <v>1</v>
      </c>
      <c r="Y8" s="64">
        <v>1</v>
      </c>
      <c r="Z8" s="64">
        <v>1</v>
      </c>
      <c r="AA8" s="64">
        <v>1</v>
      </c>
      <c r="AC8" s="64">
        <v>1</v>
      </c>
      <c r="AD8" s="64">
        <v>1</v>
      </c>
      <c r="AE8" s="64">
        <v>1</v>
      </c>
    </row>
    <row r="9" spans="1:39" x14ac:dyDescent="0.25">
      <c r="A9" s="64" t="s">
        <v>83</v>
      </c>
      <c r="B9" s="64" t="s">
        <v>5</v>
      </c>
      <c r="K9" s="64">
        <v>1</v>
      </c>
      <c r="R9" s="64">
        <v>1</v>
      </c>
      <c r="T9" s="64">
        <v>1</v>
      </c>
      <c r="V9" s="64">
        <v>1</v>
      </c>
      <c r="W9" s="64">
        <v>1</v>
      </c>
      <c r="X9" s="64">
        <v>1</v>
      </c>
      <c r="Y9" s="64">
        <v>1</v>
      </c>
      <c r="Z9" s="64">
        <v>1</v>
      </c>
      <c r="AA9" s="64">
        <v>1</v>
      </c>
      <c r="AB9" s="64">
        <v>1</v>
      </c>
      <c r="AC9" s="64">
        <v>1</v>
      </c>
      <c r="AD9" s="64">
        <v>1</v>
      </c>
      <c r="AE9" s="64">
        <v>1</v>
      </c>
      <c r="AL9" s="64">
        <v>1</v>
      </c>
    </row>
    <row r="10" spans="1:39" x14ac:dyDescent="0.25">
      <c r="A10" s="64" t="s">
        <v>84</v>
      </c>
      <c r="B10" s="64" t="s">
        <v>8</v>
      </c>
      <c r="R10" s="64">
        <v>1</v>
      </c>
      <c r="T10" s="64">
        <v>1</v>
      </c>
      <c r="V10" s="64">
        <v>1</v>
      </c>
      <c r="W10" s="64">
        <v>1</v>
      </c>
      <c r="X10" s="64">
        <v>1</v>
      </c>
      <c r="Y10" s="64">
        <v>1</v>
      </c>
      <c r="Z10" s="64">
        <v>1</v>
      </c>
      <c r="AA10" s="64">
        <v>1</v>
      </c>
      <c r="AB10" s="64">
        <v>1</v>
      </c>
    </row>
    <row r="11" spans="1:39" x14ac:dyDescent="0.25">
      <c r="A11" s="64" t="s">
        <v>84</v>
      </c>
      <c r="B11" s="64" t="s">
        <v>44</v>
      </c>
      <c r="G11" s="64">
        <v>1</v>
      </c>
      <c r="H11" s="64">
        <v>1</v>
      </c>
      <c r="K11" s="64">
        <v>1</v>
      </c>
      <c r="R11" s="64">
        <v>1</v>
      </c>
      <c r="T11" s="64">
        <v>1</v>
      </c>
      <c r="V11" s="64">
        <v>1</v>
      </c>
      <c r="W11" s="64">
        <v>1</v>
      </c>
      <c r="X11" s="64">
        <v>1</v>
      </c>
      <c r="Y11" s="64">
        <v>1</v>
      </c>
      <c r="Z11" s="64">
        <v>1</v>
      </c>
      <c r="AA11" s="64">
        <v>1</v>
      </c>
      <c r="AB11" s="64">
        <v>1</v>
      </c>
      <c r="AF11" s="64">
        <v>1</v>
      </c>
      <c r="AH11" s="64">
        <v>1</v>
      </c>
      <c r="AL11" s="64">
        <v>1</v>
      </c>
    </row>
    <row r="12" spans="1:39" x14ac:dyDescent="0.25">
      <c r="A12" s="64" t="s">
        <v>6</v>
      </c>
      <c r="B12" s="64" t="s">
        <v>6</v>
      </c>
      <c r="I12" s="64">
        <v>1</v>
      </c>
      <c r="J12" s="64">
        <v>1</v>
      </c>
      <c r="K12" s="64">
        <v>1</v>
      </c>
      <c r="O12" s="64">
        <v>1</v>
      </c>
      <c r="P12" s="64">
        <v>1</v>
      </c>
      <c r="V12" s="64">
        <v>1</v>
      </c>
      <c r="W12" s="64">
        <v>1</v>
      </c>
      <c r="X12" s="64">
        <v>1</v>
      </c>
      <c r="AB12" s="64">
        <v>1</v>
      </c>
      <c r="AG12" s="64">
        <v>1</v>
      </c>
      <c r="AM12" s="64">
        <v>1</v>
      </c>
    </row>
    <row r="13" spans="1:39" x14ac:dyDescent="0.25">
      <c r="A13" s="64" t="s">
        <v>15</v>
      </c>
      <c r="B13" s="64" t="s">
        <v>15</v>
      </c>
      <c r="AA13" s="64">
        <v>1</v>
      </c>
      <c r="AB13" s="64">
        <v>1</v>
      </c>
      <c r="AF13" s="64">
        <v>1</v>
      </c>
      <c r="AH13" s="6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  <pageSetUpPr fitToPage="1"/>
  </sheetPr>
  <dimension ref="A1:N27"/>
  <sheetViews>
    <sheetView showGridLines="0" workbookViewId="0">
      <pane xSplit="1" topLeftCell="B1" activePane="topRight" state="frozen"/>
      <selection pane="topRight" activeCell="C49" sqref="C49"/>
    </sheetView>
  </sheetViews>
  <sheetFormatPr defaultColWidth="10.875" defaultRowHeight="15.75" x14ac:dyDescent="0.25"/>
  <cols>
    <col min="1" max="1" width="31.625" style="1" customWidth="1"/>
    <col min="2" max="2" width="10.875" style="2"/>
    <col min="3" max="3" width="12.625" style="2" customWidth="1"/>
    <col min="4" max="4" width="13.125" style="2" customWidth="1"/>
    <col min="5" max="7" width="10.875" style="2"/>
    <col min="8" max="8" width="14.375" style="2" customWidth="1"/>
    <col min="9" max="9" width="10.875" style="2"/>
    <col min="10" max="10" width="15.375" style="2" customWidth="1"/>
    <col min="11" max="11" width="16.875" style="2" bestFit="1" customWidth="1"/>
    <col min="12" max="12" width="22" style="2" customWidth="1"/>
    <col min="13" max="13" width="16.5" style="2" customWidth="1"/>
    <col min="14" max="14" width="16.5" customWidth="1"/>
    <col min="15" max="15" width="42.5" style="2" bestFit="1" customWidth="1"/>
    <col min="16" max="16" width="31.875" style="2" bestFit="1" customWidth="1"/>
    <col min="17" max="17" width="17.875" style="2" bestFit="1" customWidth="1"/>
    <col min="18" max="16384" width="10.875" style="2"/>
  </cols>
  <sheetData>
    <row r="1" spans="1:13" x14ac:dyDescent="0.25">
      <c r="A1" s="3"/>
      <c r="B1" s="168" t="s">
        <v>0</v>
      </c>
      <c r="C1" s="169"/>
      <c r="D1" s="170"/>
      <c r="E1" s="165" t="s">
        <v>3</v>
      </c>
      <c r="F1" s="166"/>
      <c r="G1" s="166"/>
      <c r="H1" s="166"/>
      <c r="I1" s="167"/>
      <c r="J1" s="157" t="s">
        <v>20</v>
      </c>
      <c r="K1" s="158"/>
      <c r="L1" s="139" t="s">
        <v>6</v>
      </c>
      <c r="M1" s="4" t="s">
        <v>15</v>
      </c>
    </row>
    <row r="2" spans="1:13" x14ac:dyDescent="0.25">
      <c r="A2" s="21" t="s">
        <v>53</v>
      </c>
      <c r="B2" s="22" t="s">
        <v>1</v>
      </c>
      <c r="C2" s="23" t="s">
        <v>2</v>
      </c>
      <c r="D2" s="24" t="s">
        <v>41</v>
      </c>
      <c r="E2" s="25" t="s">
        <v>23</v>
      </c>
      <c r="F2" s="26" t="s">
        <v>22</v>
      </c>
      <c r="G2" s="26" t="s">
        <v>40</v>
      </c>
      <c r="H2" s="26" t="s">
        <v>4</v>
      </c>
      <c r="I2" s="27" t="s">
        <v>5</v>
      </c>
      <c r="J2" s="28" t="s">
        <v>8</v>
      </c>
      <c r="K2" s="29" t="s">
        <v>44</v>
      </c>
      <c r="L2" s="140"/>
      <c r="M2" s="30" t="s">
        <v>46</v>
      </c>
    </row>
    <row r="3" spans="1:13" x14ac:dyDescent="0.25">
      <c r="A3" s="5" t="s">
        <v>21</v>
      </c>
      <c r="B3" s="6"/>
      <c r="C3" s="6"/>
      <c r="D3" s="7" t="str">
        <f>'Drug Information'!$A2</f>
        <v>Benzylpenicillin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5" t="s">
        <v>28</v>
      </c>
      <c r="B4" s="6"/>
      <c r="C4" s="159" t="str">
        <f>'Drug Information'!$A5</f>
        <v>Flucloxacillin</v>
      </c>
      <c r="D4" s="160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5" t="s">
        <v>29</v>
      </c>
      <c r="B5" s="6"/>
      <c r="C5" s="6"/>
      <c r="D5" s="159" t="str">
        <f>'Drug Information'!$A7</f>
        <v>Amoxicillin</v>
      </c>
      <c r="E5" s="161"/>
      <c r="F5" s="160"/>
      <c r="G5" s="6"/>
      <c r="H5" s="6"/>
      <c r="I5" s="6"/>
      <c r="J5" s="6"/>
      <c r="K5" s="8" t="str">
        <f>'Drug Information'!$A7</f>
        <v>Amoxicillin</v>
      </c>
      <c r="L5" s="6"/>
      <c r="M5" s="6"/>
    </row>
    <row r="6" spans="1:13" x14ac:dyDescent="0.25">
      <c r="A6" s="5" t="s">
        <v>30</v>
      </c>
      <c r="B6" s="6"/>
      <c r="C6" s="162" t="str">
        <f>'Drug Information'!$A11</f>
        <v>Cefazolin</v>
      </c>
      <c r="D6" s="163"/>
      <c r="E6" s="163"/>
      <c r="F6" s="163"/>
      <c r="G6" s="164"/>
      <c r="H6" s="6"/>
      <c r="I6" s="6"/>
      <c r="J6" s="6"/>
      <c r="K6" s="6"/>
      <c r="L6" s="6"/>
      <c r="M6" s="9"/>
    </row>
    <row r="7" spans="1:13" x14ac:dyDescent="0.25">
      <c r="A7" s="5" t="s">
        <v>31</v>
      </c>
      <c r="B7" s="6"/>
      <c r="C7" s="162" t="str">
        <f>'Drug Information'!$A15</f>
        <v>Cefoxitin</v>
      </c>
      <c r="D7" s="171"/>
      <c r="E7" s="171"/>
      <c r="F7" s="171"/>
      <c r="G7" s="164"/>
      <c r="H7" s="6"/>
      <c r="I7" s="6"/>
      <c r="J7" s="6"/>
      <c r="K7" s="6"/>
      <c r="L7" s="10" t="str">
        <f>'Drug Information'!$A15</f>
        <v>Cefoxitin</v>
      </c>
      <c r="M7" s="9"/>
    </row>
    <row r="8" spans="1:13" x14ac:dyDescent="0.25">
      <c r="A8" s="118" t="s">
        <v>32</v>
      </c>
      <c r="B8" s="6"/>
      <c r="C8" s="162" t="str">
        <f>'Drug Information'!$A17</f>
        <v>Ceftriaxone</v>
      </c>
      <c r="D8" s="171"/>
      <c r="E8" s="171"/>
      <c r="F8" s="171"/>
      <c r="G8" s="164"/>
      <c r="H8" s="6"/>
      <c r="I8" s="162" t="str">
        <f>'Drug Information'!$A17</f>
        <v>Ceftriaxone</v>
      </c>
      <c r="J8" s="171"/>
      <c r="K8" s="164"/>
      <c r="L8" s="6"/>
      <c r="M8" s="9"/>
    </row>
    <row r="9" spans="1:13" x14ac:dyDescent="0.25">
      <c r="A9" s="118"/>
      <c r="B9" s="6"/>
      <c r="C9" s="6"/>
      <c r="D9" s="162" t="str">
        <f>'Drug Information'!$A18</f>
        <v>Ceftazidime</v>
      </c>
      <c r="E9" s="171"/>
      <c r="F9" s="171"/>
      <c r="G9" s="171"/>
      <c r="H9" s="164"/>
      <c r="I9" s="6"/>
      <c r="J9" s="6"/>
      <c r="K9" s="6"/>
      <c r="L9" s="6"/>
      <c r="M9" s="9"/>
    </row>
    <row r="10" spans="1:13" x14ac:dyDescent="0.25">
      <c r="A10" s="5" t="s">
        <v>33</v>
      </c>
      <c r="B10" s="6"/>
      <c r="C10" s="172" t="str">
        <f>'Drug Information'!$A19</f>
        <v>Cefepime</v>
      </c>
      <c r="D10" s="173"/>
      <c r="E10" s="173"/>
      <c r="F10" s="173"/>
      <c r="G10" s="173"/>
      <c r="H10" s="171"/>
      <c r="I10" s="171"/>
      <c r="J10" s="171"/>
      <c r="K10" s="164"/>
      <c r="L10" s="6"/>
      <c r="M10" s="9"/>
    </row>
    <row r="11" spans="1:13" x14ac:dyDescent="0.25">
      <c r="A11" s="118" t="s">
        <v>34</v>
      </c>
      <c r="B11" s="6"/>
      <c r="C11" s="133" t="str">
        <f>'Drug Information'!$A8</f>
        <v>Amoxicillin-Clavulanic Acid</v>
      </c>
      <c r="D11" s="134"/>
      <c r="E11" s="134"/>
      <c r="F11" s="134"/>
      <c r="G11" s="135"/>
      <c r="H11" s="6"/>
      <c r="I11" s="6"/>
      <c r="J11" s="6"/>
      <c r="K11" s="6"/>
      <c r="L11" s="11" t="str">
        <f>'Drug Information'!$A8</f>
        <v>Amoxicillin-Clavulanic Acid</v>
      </c>
      <c r="M11" s="6"/>
    </row>
    <row r="12" spans="1:13" x14ac:dyDescent="0.25">
      <c r="A12" s="118"/>
      <c r="B12" s="6"/>
      <c r="C12" s="133" t="str">
        <f>'Drug Information'!$A9</f>
        <v>Ampicillin/Sulbactam</v>
      </c>
      <c r="D12" s="134"/>
      <c r="E12" s="134"/>
      <c r="F12" s="134"/>
      <c r="G12" s="135"/>
      <c r="H12" s="6"/>
      <c r="I12" s="6"/>
      <c r="J12" s="6"/>
      <c r="K12" s="6"/>
      <c r="L12" s="11" t="str">
        <f>'Drug Information'!$A9</f>
        <v>Ampicillin/Sulbactam</v>
      </c>
      <c r="M12" s="6"/>
    </row>
    <row r="13" spans="1:13" x14ac:dyDescent="0.25">
      <c r="A13" s="118"/>
      <c r="B13" s="6"/>
      <c r="C13" s="147" t="str">
        <f>'Drug Information'!$A10</f>
        <v>Piperacillin-Tazobactam</v>
      </c>
      <c r="D13" s="148"/>
      <c r="E13" s="148"/>
      <c r="F13" s="148"/>
      <c r="G13" s="148"/>
      <c r="H13" s="134"/>
      <c r="I13" s="149"/>
      <c r="J13" s="6"/>
      <c r="K13" s="147" t="str">
        <f>'Drug Information'!$A10</f>
        <v>Piperacillin-Tazobactam</v>
      </c>
      <c r="L13" s="149"/>
      <c r="M13" s="6"/>
    </row>
    <row r="14" spans="1:13" x14ac:dyDescent="0.25">
      <c r="A14" s="118" t="s">
        <v>42</v>
      </c>
      <c r="B14" s="6"/>
      <c r="C14" s="150" t="str">
        <f>'Drug Information'!$A21</f>
        <v>Ertapenem</v>
      </c>
      <c r="D14" s="151"/>
      <c r="E14" s="151"/>
      <c r="F14" s="151"/>
      <c r="G14" s="152"/>
      <c r="H14" s="6"/>
      <c r="I14" s="150" t="str">
        <f>'Drug Information'!$A21</f>
        <v>Ertapenem</v>
      </c>
      <c r="J14" s="151"/>
      <c r="K14" s="151"/>
      <c r="L14" s="152"/>
      <c r="M14" s="6"/>
    </row>
    <row r="15" spans="1:13" x14ac:dyDescent="0.25">
      <c r="A15" s="118"/>
      <c r="B15" s="6"/>
      <c r="C15" s="150" t="str">
        <f>'Drug Information'!$A23</f>
        <v>Meropenem</v>
      </c>
      <c r="D15" s="151"/>
      <c r="E15" s="151"/>
      <c r="F15" s="151"/>
      <c r="G15" s="151"/>
      <c r="H15" s="151"/>
      <c r="I15" s="151"/>
      <c r="J15" s="151"/>
      <c r="K15" s="151"/>
      <c r="L15" s="152"/>
      <c r="M15" s="6"/>
    </row>
    <row r="16" spans="1:13" x14ac:dyDescent="0.25">
      <c r="A16" s="5" t="s">
        <v>12</v>
      </c>
      <c r="B16" s="6"/>
      <c r="C16" s="6"/>
      <c r="D16" s="6"/>
      <c r="E16" s="153" t="s">
        <v>43</v>
      </c>
      <c r="F16" s="154"/>
      <c r="G16" s="154"/>
      <c r="H16" s="154"/>
      <c r="I16" s="154"/>
      <c r="J16" s="154"/>
      <c r="K16" s="155"/>
      <c r="L16" s="6"/>
      <c r="M16" s="6"/>
    </row>
    <row r="17" spans="1:13" x14ac:dyDescent="0.25">
      <c r="A17" s="118" t="s">
        <v>38</v>
      </c>
      <c r="B17" s="6"/>
      <c r="C17" s="12" t="str">
        <f>'Drug Information'!$A25</f>
        <v>Ciprofloxacin</v>
      </c>
      <c r="D17" s="6"/>
      <c r="E17" s="119" t="str">
        <f>'Drug Information'!$A25</f>
        <v>Ciprofloxacin</v>
      </c>
      <c r="F17" s="120"/>
      <c r="G17" s="120"/>
      <c r="H17" s="120"/>
      <c r="I17" s="120"/>
      <c r="J17" s="120"/>
      <c r="K17" s="121"/>
      <c r="L17" s="6"/>
      <c r="M17" s="6"/>
    </row>
    <row r="18" spans="1:13" x14ac:dyDescent="0.25">
      <c r="A18" s="118"/>
      <c r="B18" s="6"/>
      <c r="C18" s="119" t="str">
        <f>'Drug Information'!$A26</f>
        <v>Levofloxacin</v>
      </c>
      <c r="D18" s="120"/>
      <c r="E18" s="120"/>
      <c r="F18" s="120"/>
      <c r="G18" s="120"/>
      <c r="H18" s="120"/>
      <c r="I18" s="122"/>
      <c r="J18" s="122"/>
      <c r="K18" s="123"/>
      <c r="L18" s="6"/>
      <c r="M18" s="12" t="str">
        <f>'Drug Information'!$A26</f>
        <v>Levofloxacin</v>
      </c>
    </row>
    <row r="19" spans="1:13" x14ac:dyDescent="0.25">
      <c r="A19" s="118"/>
      <c r="B19" s="9"/>
      <c r="C19" s="124" t="str">
        <f>'Drug Information'!$A27</f>
        <v>Moxifloxacin</v>
      </c>
      <c r="D19" s="125"/>
      <c r="E19" s="125"/>
      <c r="F19" s="125"/>
      <c r="G19" s="126"/>
      <c r="H19" s="9"/>
      <c r="I19" s="124" t="str">
        <f>'Drug Information'!$A27</f>
        <v>Moxifloxacin</v>
      </c>
      <c r="J19" s="125"/>
      <c r="K19" s="125"/>
      <c r="L19" s="125"/>
      <c r="M19" s="126"/>
    </row>
    <row r="20" spans="1:13" x14ac:dyDescent="0.25">
      <c r="A20" s="5" t="s">
        <v>35</v>
      </c>
      <c r="B20" s="9"/>
      <c r="C20" s="9"/>
      <c r="D20" s="9"/>
      <c r="E20" s="129" t="str">
        <f>'Drug Information'!$A30</f>
        <v>Amikacin</v>
      </c>
      <c r="F20" s="130"/>
      <c r="G20" s="130"/>
      <c r="H20" s="131"/>
      <c r="I20" s="132"/>
      <c r="J20" s="9"/>
      <c r="K20" s="9"/>
      <c r="L20" s="9"/>
      <c r="M20" s="9"/>
    </row>
    <row r="21" spans="1:13" x14ac:dyDescent="0.25">
      <c r="A21" s="5" t="s">
        <v>19</v>
      </c>
      <c r="B21" s="141" t="str">
        <f>'Drug Information'!$A32</f>
        <v>Clindamycin</v>
      </c>
      <c r="C21" s="142"/>
      <c r="D21" s="143"/>
      <c r="E21" s="9"/>
      <c r="F21" s="9"/>
      <c r="G21" s="9"/>
      <c r="H21" s="9"/>
      <c r="I21" s="9"/>
      <c r="J21" s="9"/>
      <c r="K21" s="9"/>
      <c r="L21" s="13" t="str">
        <f>'Drug Information'!$A32</f>
        <v>Clindamycin</v>
      </c>
      <c r="M21" s="14"/>
    </row>
    <row r="22" spans="1:13" x14ac:dyDescent="0.25">
      <c r="A22" s="5" t="s">
        <v>17</v>
      </c>
      <c r="B22" s="9"/>
      <c r="C22" s="127" t="str">
        <f>'Drug Information'!$A31</f>
        <v>Azithromycin</v>
      </c>
      <c r="D22" s="128"/>
      <c r="E22" s="9"/>
      <c r="F22" s="9"/>
      <c r="G22" s="9"/>
      <c r="H22" s="9"/>
      <c r="I22" s="9"/>
      <c r="J22" s="9"/>
      <c r="K22" s="15" t="str">
        <f>'Drug Information'!$A31</f>
        <v>Azithromycin</v>
      </c>
      <c r="L22" s="9"/>
      <c r="M22" s="16" t="str">
        <f>'Drug Information'!$A31</f>
        <v>Azithromycin</v>
      </c>
    </row>
    <row r="23" spans="1:13" x14ac:dyDescent="0.25">
      <c r="A23" s="5" t="s">
        <v>16</v>
      </c>
      <c r="B23" s="136" t="str">
        <f>'Drug Information'!$A33</f>
        <v>Doxycycline</v>
      </c>
      <c r="C23" s="137"/>
      <c r="D23" s="137"/>
      <c r="E23" s="138"/>
      <c r="F23" s="9"/>
      <c r="G23" s="9"/>
      <c r="H23" s="9"/>
      <c r="I23" s="9"/>
      <c r="J23" s="9"/>
      <c r="K23" s="17" t="str">
        <f>'Drug Information'!$A33</f>
        <v>Doxycycline</v>
      </c>
      <c r="L23" s="9"/>
      <c r="M23" s="17" t="str">
        <f>'Drug Information'!$A33</f>
        <v>Doxycycline</v>
      </c>
    </row>
    <row r="24" spans="1:13" x14ac:dyDescent="0.25">
      <c r="A24" s="5" t="s">
        <v>36</v>
      </c>
      <c r="B24" s="144" t="str">
        <f>'Drug Information'!$A34</f>
        <v>Vancomycin</v>
      </c>
      <c r="C24" s="145"/>
      <c r="D24" s="146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5" t="s">
        <v>37</v>
      </c>
      <c r="B25" s="115" t="str">
        <f>'Drug Information'!$A37</f>
        <v>Trimethoprim/Sulfamethoxazole</v>
      </c>
      <c r="C25" s="116"/>
      <c r="D25" s="116"/>
      <c r="E25" s="116"/>
      <c r="F25" s="116"/>
      <c r="G25" s="117"/>
      <c r="H25" s="6"/>
      <c r="I25" s="18" t="s">
        <v>18</v>
      </c>
      <c r="J25" s="9"/>
      <c r="K25" s="18" t="s">
        <v>18</v>
      </c>
      <c r="L25" s="6"/>
      <c r="M25" s="9"/>
    </row>
    <row r="26" spans="1:13" x14ac:dyDescent="0.25">
      <c r="A26" s="3" t="s">
        <v>24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 t="str">
        <f>'Drug Information'!$A38</f>
        <v>Metronidazole</v>
      </c>
      <c r="M26" s="19"/>
    </row>
    <row r="27" spans="1:13" ht="60" customHeight="1" x14ac:dyDescent="0.25">
      <c r="A27" s="156" t="s">
        <v>47</v>
      </c>
      <c r="B27" s="156"/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</row>
  </sheetData>
  <mergeCells count="35">
    <mergeCell ref="A27:M27"/>
    <mergeCell ref="J1:K1"/>
    <mergeCell ref="A11:A13"/>
    <mergeCell ref="C4:D4"/>
    <mergeCell ref="D5:F5"/>
    <mergeCell ref="C6:G6"/>
    <mergeCell ref="C11:G11"/>
    <mergeCell ref="E1:I1"/>
    <mergeCell ref="B1:D1"/>
    <mergeCell ref="I19:M19"/>
    <mergeCell ref="C7:G7"/>
    <mergeCell ref="C8:G8"/>
    <mergeCell ref="I8:K8"/>
    <mergeCell ref="D9:H9"/>
    <mergeCell ref="C10:K10"/>
    <mergeCell ref="K13:L13"/>
    <mergeCell ref="L1:L2"/>
    <mergeCell ref="B21:D21"/>
    <mergeCell ref="B24:D24"/>
    <mergeCell ref="C13:I13"/>
    <mergeCell ref="C14:G14"/>
    <mergeCell ref="I14:L14"/>
    <mergeCell ref="C15:L15"/>
    <mergeCell ref="E16:K16"/>
    <mergeCell ref="B25:G25"/>
    <mergeCell ref="A8:A9"/>
    <mergeCell ref="E17:K17"/>
    <mergeCell ref="C18:K18"/>
    <mergeCell ref="C19:G19"/>
    <mergeCell ref="C22:D22"/>
    <mergeCell ref="E20:I20"/>
    <mergeCell ref="C12:G12"/>
    <mergeCell ref="A17:A19"/>
    <mergeCell ref="A14:A15"/>
    <mergeCell ref="B23:E23"/>
  </mergeCells>
  <phoneticPr fontId="3" type="noConversion"/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Antibiogram</vt:lpstr>
      <vt:lpstr>Drug Information</vt:lpstr>
      <vt:lpstr>Bacteria Information</vt:lpstr>
      <vt:lpstr>original antibiogram</vt:lpstr>
      <vt:lpstr>Antibiogram!Print_Area</vt:lpstr>
      <vt:lpstr>'original antibiogram'!Print_Area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Niall O'Callaghan</cp:lastModifiedBy>
  <cp:lastPrinted>2024-05-23T20:56:10Z</cp:lastPrinted>
  <dcterms:created xsi:type="dcterms:W3CDTF">2017-12-07T09:17:54Z</dcterms:created>
  <dcterms:modified xsi:type="dcterms:W3CDTF">2024-05-29T20:59:24Z</dcterms:modified>
</cp:coreProperties>
</file>