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AE389D8E-5348-4577-B425-EB2261F4F00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Antibiogram!$A$1:$N$38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3" l="1"/>
  <c r="C20" i="3"/>
  <c r="D20" i="3"/>
  <c r="E20" i="3"/>
  <c r="F20" i="3"/>
  <c r="G20" i="3"/>
  <c r="H20" i="3"/>
  <c r="I20" i="3"/>
  <c r="J20" i="3"/>
  <c r="K20" i="3"/>
  <c r="L20" i="3"/>
  <c r="M20" i="3"/>
  <c r="N20" i="3"/>
  <c r="N21" i="3"/>
  <c r="B17" i="3"/>
  <c r="B14" i="3"/>
  <c r="C29" i="3"/>
  <c r="D29" i="3"/>
  <c r="E29" i="3"/>
  <c r="F29" i="3"/>
  <c r="G29" i="3"/>
  <c r="H29" i="3"/>
  <c r="I29" i="3"/>
  <c r="J29" i="3"/>
  <c r="K29" i="3"/>
  <c r="L29" i="3"/>
  <c r="M29" i="3"/>
  <c r="N29" i="3"/>
  <c r="C30" i="3"/>
  <c r="D30" i="3"/>
  <c r="E30" i="3"/>
  <c r="F30" i="3"/>
  <c r="G30" i="3"/>
  <c r="H30" i="3"/>
  <c r="I30" i="3"/>
  <c r="J30" i="3"/>
  <c r="K30" i="3"/>
  <c r="L30" i="3"/>
  <c r="M30" i="3"/>
  <c r="N30" i="3"/>
  <c r="C23" i="3"/>
  <c r="D23" i="3"/>
  <c r="E23" i="3"/>
  <c r="F23" i="3"/>
  <c r="G23" i="3"/>
  <c r="H23" i="3"/>
  <c r="I23" i="3"/>
  <c r="J23" i="3"/>
  <c r="K23" i="3"/>
  <c r="L23" i="3"/>
  <c r="M23" i="3"/>
  <c r="N23" i="3"/>
  <c r="C24" i="3"/>
  <c r="D24" i="3"/>
  <c r="E24" i="3"/>
  <c r="F24" i="3"/>
  <c r="G24" i="3"/>
  <c r="H24" i="3"/>
  <c r="I24" i="3"/>
  <c r="J24" i="3"/>
  <c r="K24" i="3"/>
  <c r="L24" i="3"/>
  <c r="M24" i="3"/>
  <c r="N24" i="3"/>
  <c r="C13" i="3"/>
  <c r="D13" i="3"/>
  <c r="E13" i="3"/>
  <c r="F13" i="3"/>
  <c r="G13" i="3"/>
  <c r="H13" i="3"/>
  <c r="I13" i="3"/>
  <c r="J13" i="3"/>
  <c r="K13" i="3"/>
  <c r="L13" i="3"/>
  <c r="M13" i="3"/>
  <c r="N13" i="3"/>
  <c r="C15" i="3"/>
  <c r="D15" i="3"/>
  <c r="E15" i="3"/>
  <c r="F15" i="3"/>
  <c r="G15" i="3"/>
  <c r="H15" i="3"/>
  <c r="I15" i="3"/>
  <c r="J15" i="3"/>
  <c r="K15" i="3"/>
  <c r="L15" i="3"/>
  <c r="M15" i="3"/>
  <c r="N15" i="3"/>
  <c r="C16" i="3"/>
  <c r="D16" i="3"/>
  <c r="E16" i="3"/>
  <c r="F16" i="3"/>
  <c r="G16" i="3"/>
  <c r="H16" i="3"/>
  <c r="I16" i="3"/>
  <c r="J16" i="3"/>
  <c r="K16" i="3"/>
  <c r="L16" i="3"/>
  <c r="M16" i="3"/>
  <c r="N16" i="3"/>
  <c r="C18" i="3"/>
  <c r="D18" i="3"/>
  <c r="E18" i="3"/>
  <c r="F18" i="3"/>
  <c r="G18" i="3"/>
  <c r="H18" i="3"/>
  <c r="I18" i="3"/>
  <c r="J18" i="3"/>
  <c r="K18" i="3"/>
  <c r="L18" i="3"/>
  <c r="M18" i="3"/>
  <c r="N18" i="3"/>
  <c r="C19" i="3"/>
  <c r="D19" i="3"/>
  <c r="E19" i="3"/>
  <c r="F19" i="3"/>
  <c r="G19" i="3"/>
  <c r="H19" i="3"/>
  <c r="I19" i="3"/>
  <c r="J19" i="3"/>
  <c r="K19" i="3"/>
  <c r="L19" i="3"/>
  <c r="M19" i="3"/>
  <c r="N19" i="3"/>
  <c r="C21" i="3"/>
  <c r="D21" i="3"/>
  <c r="E21" i="3"/>
  <c r="F21" i="3"/>
  <c r="G21" i="3"/>
  <c r="H21" i="3"/>
  <c r="I21" i="3"/>
  <c r="J21" i="3"/>
  <c r="K21" i="3"/>
  <c r="L21" i="3"/>
  <c r="M21" i="3"/>
  <c r="C4" i="3"/>
  <c r="D4" i="3"/>
  <c r="E4" i="3"/>
  <c r="F4" i="3"/>
  <c r="G4" i="3"/>
  <c r="H4" i="3"/>
  <c r="I4" i="3"/>
  <c r="J4" i="3"/>
  <c r="K4" i="3"/>
  <c r="L4" i="3"/>
  <c r="M4" i="3"/>
  <c r="N4" i="3"/>
  <c r="C5" i="3"/>
  <c r="D5" i="3"/>
  <c r="E5" i="3"/>
  <c r="F5" i="3"/>
  <c r="G5" i="3"/>
  <c r="H5" i="3"/>
  <c r="I5" i="3"/>
  <c r="J5" i="3"/>
  <c r="K5" i="3"/>
  <c r="L5" i="3"/>
  <c r="M5" i="3"/>
  <c r="N5" i="3"/>
  <c r="C6" i="3"/>
  <c r="D6" i="3"/>
  <c r="E6" i="3"/>
  <c r="F6" i="3"/>
  <c r="G6" i="3"/>
  <c r="H6" i="3"/>
  <c r="I6" i="3"/>
  <c r="J6" i="3"/>
  <c r="K6" i="3"/>
  <c r="L6" i="3"/>
  <c r="M6" i="3"/>
  <c r="N6" i="3"/>
  <c r="C7" i="3"/>
  <c r="D7" i="3"/>
  <c r="E7" i="3"/>
  <c r="F7" i="3"/>
  <c r="G7" i="3"/>
  <c r="H7" i="3"/>
  <c r="I7" i="3"/>
  <c r="J7" i="3"/>
  <c r="K7" i="3"/>
  <c r="L7" i="3"/>
  <c r="M7" i="3"/>
  <c r="N7" i="3"/>
  <c r="C8" i="3"/>
  <c r="D8" i="3"/>
  <c r="E8" i="3"/>
  <c r="F8" i="3"/>
  <c r="G8" i="3"/>
  <c r="H8" i="3"/>
  <c r="I8" i="3"/>
  <c r="J8" i="3"/>
  <c r="K8" i="3"/>
  <c r="L8" i="3"/>
  <c r="M8" i="3"/>
  <c r="N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11" i="3"/>
  <c r="B10" i="3"/>
  <c r="B9" i="3"/>
  <c r="B20" i="3"/>
  <c r="B19" i="3"/>
  <c r="B18" i="3"/>
  <c r="B16" i="3"/>
  <c r="B15" i="3"/>
  <c r="B13" i="3"/>
  <c r="B12" i="3"/>
  <c r="B8" i="3"/>
  <c r="B7" i="3"/>
  <c r="B6" i="3"/>
  <c r="B5" i="3"/>
  <c r="B4" i="3"/>
  <c r="B3" i="3"/>
  <c r="D3" i="3"/>
  <c r="C3" i="3"/>
  <c r="E3" i="3"/>
  <c r="F3" i="3"/>
  <c r="G3" i="3"/>
  <c r="H3" i="3"/>
  <c r="I3" i="3"/>
  <c r="J3" i="3"/>
  <c r="K3" i="3"/>
  <c r="L3" i="3"/>
  <c r="M3" i="3"/>
  <c r="N3" i="3"/>
  <c r="N22" i="3"/>
  <c r="M22" i="3"/>
  <c r="L22" i="3"/>
  <c r="K22" i="3"/>
  <c r="J22" i="3"/>
  <c r="I22" i="3"/>
  <c r="H22" i="3"/>
  <c r="G22" i="3"/>
  <c r="F22" i="3"/>
  <c r="E22" i="3"/>
  <c r="D22" i="3"/>
  <c r="C22" i="3"/>
  <c r="M11" i="3"/>
  <c r="L11" i="3"/>
  <c r="K11" i="3"/>
  <c r="J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N12" i="3"/>
  <c r="M12" i="3"/>
  <c r="L12" i="3"/>
  <c r="K12" i="3"/>
  <c r="J12" i="3"/>
  <c r="I12" i="3"/>
  <c r="H12" i="3"/>
  <c r="G12" i="3"/>
  <c r="F12" i="3"/>
  <c r="E12" i="3"/>
  <c r="D12" i="3"/>
  <c r="C12" i="3"/>
  <c r="D37" i="3"/>
  <c r="E37" i="3"/>
  <c r="F37" i="3"/>
  <c r="G37" i="3"/>
  <c r="H37" i="3"/>
  <c r="I37" i="3"/>
  <c r="J37" i="3"/>
  <c r="K37" i="3"/>
  <c r="L37" i="3"/>
  <c r="M37" i="3"/>
  <c r="N37" i="3"/>
  <c r="C37" i="3"/>
  <c r="D36" i="3"/>
  <c r="E36" i="3"/>
  <c r="F36" i="3"/>
  <c r="G36" i="3"/>
  <c r="H36" i="3"/>
  <c r="I36" i="3"/>
  <c r="J36" i="3"/>
  <c r="K36" i="3"/>
  <c r="L36" i="3"/>
  <c r="M36" i="3"/>
  <c r="N36" i="3"/>
  <c r="D35" i="3"/>
  <c r="E35" i="3"/>
  <c r="F35" i="3"/>
  <c r="G35" i="3"/>
  <c r="H35" i="3"/>
  <c r="I35" i="3"/>
  <c r="J35" i="3"/>
  <c r="K35" i="3"/>
  <c r="L35" i="3"/>
  <c r="M35" i="3"/>
  <c r="N35" i="3"/>
  <c r="D34" i="3"/>
  <c r="E34" i="3"/>
  <c r="F34" i="3"/>
  <c r="G34" i="3"/>
  <c r="H34" i="3"/>
  <c r="I34" i="3"/>
  <c r="J34" i="3"/>
  <c r="K34" i="3"/>
  <c r="L34" i="3"/>
  <c r="M34" i="3"/>
  <c r="N34" i="3"/>
  <c r="D33" i="3"/>
  <c r="E33" i="3"/>
  <c r="F33" i="3"/>
  <c r="G33" i="3"/>
  <c r="H33" i="3"/>
  <c r="I33" i="3"/>
  <c r="J33" i="3"/>
  <c r="K33" i="3"/>
  <c r="L33" i="3"/>
  <c r="M33" i="3"/>
  <c r="N33" i="3"/>
  <c r="C33" i="3"/>
  <c r="D32" i="3"/>
  <c r="E32" i="3"/>
  <c r="F32" i="3"/>
  <c r="G32" i="3"/>
  <c r="H32" i="3"/>
  <c r="I32" i="3"/>
  <c r="J32" i="3"/>
  <c r="K32" i="3"/>
  <c r="L32" i="3"/>
  <c r="M32" i="3"/>
  <c r="N32" i="3"/>
  <c r="D31" i="3"/>
  <c r="E31" i="3"/>
  <c r="F31" i="3"/>
  <c r="G31" i="3"/>
  <c r="H31" i="3"/>
  <c r="I31" i="3"/>
  <c r="J31" i="3"/>
  <c r="K31" i="3"/>
  <c r="L31" i="3"/>
  <c r="M31" i="3"/>
  <c r="N31" i="3"/>
  <c r="C31" i="3"/>
  <c r="D28" i="3"/>
  <c r="E28" i="3"/>
  <c r="F28" i="3"/>
  <c r="G28" i="3"/>
  <c r="H28" i="3"/>
  <c r="I28" i="3"/>
  <c r="J28" i="3"/>
  <c r="K28" i="3"/>
  <c r="L28" i="3"/>
  <c r="M28" i="3"/>
  <c r="N28" i="3"/>
  <c r="C28" i="3"/>
  <c r="D27" i="3"/>
  <c r="E27" i="3"/>
  <c r="F27" i="3"/>
  <c r="G27" i="3"/>
  <c r="H27" i="3"/>
  <c r="I27" i="3"/>
  <c r="J27" i="3"/>
  <c r="K27" i="3"/>
  <c r="L27" i="3"/>
  <c r="M27" i="3"/>
  <c r="N27" i="3"/>
  <c r="C27" i="3"/>
  <c r="D26" i="3"/>
  <c r="E26" i="3"/>
  <c r="F26" i="3"/>
  <c r="G26" i="3"/>
  <c r="H26" i="3"/>
  <c r="I26" i="3"/>
  <c r="J26" i="3"/>
  <c r="K26" i="3"/>
  <c r="L26" i="3"/>
  <c r="M26" i="3"/>
  <c r="N26" i="3"/>
  <c r="C26" i="3"/>
  <c r="D25" i="3"/>
  <c r="E25" i="3"/>
  <c r="F25" i="3"/>
  <c r="G25" i="3"/>
  <c r="H25" i="3"/>
  <c r="I25" i="3"/>
  <c r="J25" i="3"/>
  <c r="K25" i="3"/>
  <c r="L25" i="3"/>
  <c r="M25" i="3"/>
  <c r="N25" i="3"/>
  <c r="C25" i="3"/>
  <c r="C32" i="3"/>
  <c r="C34" i="3"/>
  <c r="C35" i="3"/>
  <c r="C36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37" i="3" a="1"/>
  <c r="A36" i="3" a="1"/>
  <c r="A35" i="3" a="1"/>
  <c r="A34" i="3" a="1"/>
  <c r="A33" i="3" a="1"/>
  <c r="A32" i="3" a="1"/>
  <c r="A31" i="3" a="1"/>
  <c r="A30" i="3" a="1"/>
  <c r="A29" i="3" a="1"/>
  <c r="A28" i="3" a="1"/>
  <c r="A27" i="3" a="1"/>
  <c r="A26" i="3" a="1"/>
  <c r="A25" i="3" a="1"/>
  <c r="A24" i="3" a="1"/>
  <c r="A23" i="3" a="1"/>
  <c r="A22" i="3" a="1"/>
  <c r="A21" i="3" a="1"/>
  <c r="A20" i="3" a="1"/>
  <c r="A19" i="3" a="1"/>
  <c r="A18" i="3" a="1"/>
  <c r="A17" i="3" a="1"/>
  <c r="A16" i="3" a="1"/>
  <c r="A15" i="3" a="1"/>
  <c r="A14" i="3" a="1"/>
  <c r="A13" i="3" a="1"/>
  <c r="A12" i="3" a="1"/>
  <c r="A11" i="3" a="1"/>
  <c r="A10" i="3" a="1"/>
  <c r="A9" i="3" a="1"/>
  <c r="A8" i="3" a="1"/>
  <c r="A7" i="3" a="1"/>
  <c r="A6" i="3" a="1"/>
  <c r="A5" i="3" a="1"/>
  <c r="A4" i="3" a="1"/>
  <c r="A3" i="3" a="1"/>
  <c r="A37" i="3" l="1"/>
  <c r="A36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<sst xmlns="http://schemas.openxmlformats.org/spreadsheetml/2006/main" count="144" uniqueCount="77">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</sst>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5" fillId="15" borderId="13" xfId="0" applyFont="1" applyFill="1" applyBorder="1" applyAlignment="1">
      <alignment vertical="center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15" borderId="13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8" fillId="21" borderId="0" xfId="0" applyFon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7"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7" totalsRowShown="0" headerRowDxfId="16" dataDxfId="15">
  <autoFilter ref="A1:N37" xr:uid="{A003E1BB-F418-4253-8616-E065F4FDC632}"/>
  <tableColumns count="14">
    <tableColumn id="1" xr3:uid="{A2613E87-CAB7-4CC0-B9B9-53C34B8BCE6C}" name="Drug Name" dataDxfId="14"/>
    <tableColumn id="2" xr3:uid="{B4BE1605-B374-4455-846C-4E6604A68083}" name="Drug Class" dataDxfId="13"/>
    <tableColumn id="4" xr3:uid="{26BC0B44-2CDD-434A-BE07-8094FD178840}" name="MRSA" dataDxfId="12"/>
    <tableColumn id="5" xr3:uid="{30A05DE7-E027-4093-81F3-B65078F70278}" name="MSSA" dataDxfId="11"/>
    <tableColumn id="6" xr3:uid="{B7E03A89-8BD8-46A1-9CCD-C5FDC441C25E}" name="Streptococci" dataDxfId="10"/>
    <tableColumn id="7" xr3:uid="{4F353AC3-6533-474C-84CB-43F3F2C7D417}" name="E. coli" dataDxfId="9"/>
    <tableColumn id="8" xr3:uid="{F09E3FC5-B9E6-49B4-B130-38AD917A3F9B}" name="P. mirabilis" dataDxfId="8"/>
    <tableColumn id="9" xr3:uid="{4A2FA046-CD73-42E3-9500-FD60FA60DAA0}" name="Klebsiella" dataDxfId="7"/>
    <tableColumn id="10" xr3:uid="{3B345728-E21D-4469-94BD-DF694DC71D17}" name="Pseudomonas" dataDxfId="6"/>
    <tableColumn id="11" xr3:uid="{09606F38-97F9-4841-8BE1-86E5FD1AC722}" name="ESCAPPM" dataDxfId="5"/>
    <tableColumn id="12" xr3:uid="{E483C769-170B-4235-B986-875C365387E0}" name="N. gonorrhoeae" dataDxfId="4"/>
    <tableColumn id="13" xr3:uid="{15D4CCF5-A762-4AFB-BF96-6F78203174D8}" name="N. meningitidis" dataDxfId="3"/>
    <tableColumn id="14" xr3:uid="{B16ABED2-95DD-46CA-9890-2A863F981C12}" name="Anaerobes" dataDxfId="2"/>
    <tableColumn id="15" xr3:uid="{9A229B65-C366-4ADD-A51B-85D87DDF2801}" name="Atypical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38"/>
  <sheetViews>
    <sheetView showGridLines="0" tabSelected="1" zoomScaleNormal="100" workbookViewId="0">
      <pane xSplit="1" topLeftCell="B1" activePane="topRight" state="frozen"/>
      <selection pane="topRight" activeCell="A39" sqref="A39"/>
    </sheetView>
  </sheetViews>
  <sheetFormatPr defaultColWidth="10.875" defaultRowHeight="15.75" x14ac:dyDescent="0.25"/>
  <cols>
    <col min="1" max="1" width="29.375" style="38" customWidth="1"/>
    <col min="2" max="2" width="31.875" style="38" bestFit="1" customWidth="1"/>
    <col min="3" max="3" width="6.875" style="2" bestFit="1" customWidth="1"/>
    <col min="4" max="4" width="6.75" style="2" bestFit="1" customWidth="1"/>
    <col min="5" max="5" width="11.625" style="2" bestFit="1" customWidth="1"/>
    <col min="6" max="6" width="6.375" style="2" bestFit="1" customWidth="1"/>
    <col min="7" max="7" width="10.375" style="2" bestFit="1" customWidth="1"/>
    <col min="8" max="8" width="9.125" style="2" bestFit="1" customWidth="1"/>
    <col min="9" max="9" width="13.375" style="2" bestFit="1" customWidth="1"/>
    <col min="10" max="10" width="10.625" style="2" bestFit="1" customWidth="1"/>
    <col min="11" max="11" width="14.125" style="2" bestFit="1" customWidth="1"/>
    <col min="12" max="12" width="13.5" style="2" bestFit="1" customWidth="1"/>
    <col min="13" max="13" width="11.5" style="2" bestFit="1" customWidth="1"/>
    <col min="14" max="14" width="15.625" style="2" bestFit="1" customWidth="1"/>
    <col min="15" max="15" width="16.5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4" ht="24.95" customHeight="1" x14ac:dyDescent="0.25">
      <c r="A1" s="130" t="s">
        <v>53</v>
      </c>
      <c r="B1" s="123" t="s">
        <v>54</v>
      </c>
      <c r="C1" s="126" t="s">
        <v>0</v>
      </c>
      <c r="D1" s="126"/>
      <c r="E1" s="126"/>
      <c r="F1" s="127" t="s">
        <v>3</v>
      </c>
      <c r="G1" s="127"/>
      <c r="H1" s="127"/>
      <c r="I1" s="127"/>
      <c r="J1" s="127"/>
      <c r="K1" s="128" t="s">
        <v>20</v>
      </c>
      <c r="L1" s="128"/>
      <c r="M1" s="129" t="s">
        <v>6</v>
      </c>
      <c r="N1" s="33" t="s">
        <v>15</v>
      </c>
    </row>
    <row r="2" spans="1:14" ht="24.95" customHeight="1" x14ac:dyDescent="0.25">
      <c r="A2" s="131"/>
      <c r="B2" s="124"/>
      <c r="C2" s="34" t="s">
        <v>1</v>
      </c>
      <c r="D2" s="34" t="s">
        <v>2</v>
      </c>
      <c r="E2" s="34" t="s">
        <v>41</v>
      </c>
      <c r="F2" s="35" t="s">
        <v>23</v>
      </c>
      <c r="G2" s="35" t="s">
        <v>22</v>
      </c>
      <c r="H2" s="35" t="s">
        <v>40</v>
      </c>
      <c r="I2" s="35" t="s">
        <v>4</v>
      </c>
      <c r="J2" s="35" t="s">
        <v>5</v>
      </c>
      <c r="K2" s="36" t="s">
        <v>8</v>
      </c>
      <c r="L2" s="36" t="s">
        <v>44</v>
      </c>
      <c r="M2" s="129"/>
      <c r="N2" s="37" t="s">
        <v>46</v>
      </c>
    </row>
    <row r="3" spans="1:14" ht="24.95" customHeight="1" x14ac:dyDescent="0.25">
      <c r="A3" s="132" t="str" cm="1">
        <f t="array" aca="1" ref="A3" ca="1">VLOOKUP(INDIRECT("B"&amp;ROW(B3)), drug_info[[Drug Name]:[Drug Class]], 2, FALSE)</f>
        <v>Penicillin</v>
      </c>
      <c r="B3" s="50" t="str">
        <f>'Drug Information'!$A2</f>
        <v>Benzylpenicillin</v>
      </c>
      <c r="C3" s="51" t="str">
        <f>IF('Drug Information'!C2=1,"",".")</f>
        <v>.</v>
      </c>
      <c r="D3" s="51" t="str">
        <f>IF('Drug Information'!D2=1,"",".")</f>
        <v>.</v>
      </c>
      <c r="E3" s="51" t="str">
        <f>IF('Drug Information'!E2=1,"",".")</f>
        <v/>
      </c>
      <c r="F3" s="51" t="str">
        <f>IF('Drug Information'!F2=1,"",".")</f>
        <v>.</v>
      </c>
      <c r="G3" s="51" t="str">
        <f>IF('Drug Information'!G2=1,"",".")</f>
        <v>.</v>
      </c>
      <c r="H3" s="51" t="str">
        <f>IF('Drug Information'!H2=1,"",".")</f>
        <v>.</v>
      </c>
      <c r="I3" s="51" t="str">
        <f>IF('Drug Information'!I2=1,"",".")</f>
        <v>.</v>
      </c>
      <c r="J3" s="51" t="str">
        <f>IF('Drug Information'!J2=1,"",".")</f>
        <v>.</v>
      </c>
      <c r="K3" s="51" t="str">
        <f>IF('Drug Information'!K2=1,"",".")</f>
        <v>.</v>
      </c>
      <c r="L3" s="51" t="str">
        <f>IF('Drug Information'!L2=1,"",".")</f>
        <v>.</v>
      </c>
      <c r="M3" s="51" t="str">
        <f>IF('Drug Information'!M2=1,"",".")</f>
        <v>.</v>
      </c>
      <c r="N3" s="51" t="str">
        <f>IF('Drug Information'!N2=1,"",".")</f>
        <v>.</v>
      </c>
    </row>
    <row r="4" spans="1:14" ht="24.95" customHeight="1" x14ac:dyDescent="0.25">
      <c r="A4" s="133" t="str" cm="1">
        <f t="array" aca="1" ref="A4" ca="1">VLOOKUP(INDIRECT("B"&amp;ROW(B4)), drug_info[[Drug Name]:[Drug Class]], 2, FALSE)</f>
        <v>Anti-staphylococcal penicillins</v>
      </c>
      <c r="B4" s="50" t="str">
        <f>'Drug Information'!$A3</f>
        <v>Naficillin</v>
      </c>
      <c r="C4" s="51" t="str">
        <f>IF('Drug Information'!C3=1,"",".")</f>
        <v>.</v>
      </c>
      <c r="D4" s="51" t="str">
        <f>IF('Drug Information'!D3=1,"",".")</f>
        <v/>
      </c>
      <c r="E4" s="51" t="str">
        <f>IF('Drug Information'!E3=1,"",".")</f>
        <v/>
      </c>
      <c r="F4" s="51" t="str">
        <f>IF('Drug Information'!F3=1,"",".")</f>
        <v>.</v>
      </c>
      <c r="G4" s="51" t="str">
        <f>IF('Drug Information'!G3=1,"",".")</f>
        <v>.</v>
      </c>
      <c r="H4" s="51" t="str">
        <f>IF('Drug Information'!H3=1,"",".")</f>
        <v>.</v>
      </c>
      <c r="I4" s="51" t="str">
        <f>IF('Drug Information'!I3=1,"",".")</f>
        <v>.</v>
      </c>
      <c r="J4" s="51" t="str">
        <f>IF('Drug Information'!J3=1,"",".")</f>
        <v>.</v>
      </c>
      <c r="K4" s="51" t="str">
        <f>IF('Drug Information'!K3=1,"",".")</f>
        <v>.</v>
      </c>
      <c r="L4" s="51" t="str">
        <f>IF('Drug Information'!L3=1,"",".")</f>
        <v>.</v>
      </c>
      <c r="M4" s="51" t="str">
        <f>IF('Drug Information'!M3=1,"",".")</f>
        <v>.</v>
      </c>
      <c r="N4" s="51" t="str">
        <f>IF('Drug Information'!N3=1,"",".")</f>
        <v>.</v>
      </c>
    </row>
    <row r="5" spans="1:14" ht="24.95" customHeight="1" x14ac:dyDescent="0.25">
      <c r="A5" s="134" t="str" cm="1">
        <f t="array" aca="1" ref="A5" ca="1">VLOOKUP(INDIRECT("B"&amp;ROW(B5)), drug_info[[Drug Name]:[Drug Class]], 2, FALSE)</f>
        <v>Anti-staphylococcal penicillins</v>
      </c>
      <c r="B5" s="50" t="str">
        <f>'Drug Information'!$A4</f>
        <v>Oxacillin</v>
      </c>
      <c r="C5" s="51" t="str">
        <f>IF('Drug Information'!C4=1,"",".")</f>
        <v>.</v>
      </c>
      <c r="D5" s="51" t="str">
        <f>IF('Drug Information'!D4=1,"",".")</f>
        <v/>
      </c>
      <c r="E5" s="51" t="str">
        <f>IF('Drug Information'!E4=1,"",".")</f>
        <v/>
      </c>
      <c r="F5" s="51" t="str">
        <f>IF('Drug Information'!F4=1,"",".")</f>
        <v>.</v>
      </c>
      <c r="G5" s="51" t="str">
        <f>IF('Drug Information'!G4=1,"",".")</f>
        <v>.</v>
      </c>
      <c r="H5" s="51" t="str">
        <f>IF('Drug Information'!H4=1,"",".")</f>
        <v>.</v>
      </c>
      <c r="I5" s="51" t="str">
        <f>IF('Drug Information'!I4=1,"",".")</f>
        <v>.</v>
      </c>
      <c r="J5" s="51" t="str">
        <f>IF('Drug Information'!J4=1,"",".")</f>
        <v>.</v>
      </c>
      <c r="K5" s="51" t="str">
        <f>IF('Drug Information'!K4=1,"",".")</f>
        <v>.</v>
      </c>
      <c r="L5" s="51" t="str">
        <f>IF('Drug Information'!L4=1,"",".")</f>
        <v>.</v>
      </c>
      <c r="M5" s="51" t="str">
        <f>IF('Drug Information'!M4=1,"",".")</f>
        <v>.</v>
      </c>
      <c r="N5" s="51" t="str">
        <f>IF('Drug Information'!N4=1,"",".")</f>
        <v>.</v>
      </c>
    </row>
    <row r="6" spans="1:14" ht="24.95" customHeight="1" x14ac:dyDescent="0.25">
      <c r="A6" s="135" t="str" cm="1">
        <f t="array" aca="1" ref="A6" ca="1">VLOOKUP(INDIRECT("B"&amp;ROW(B6)), drug_info[[Drug Name]:[Drug Class]], 2, FALSE)</f>
        <v>Anti-staphylococcal penicillins</v>
      </c>
      <c r="B6" s="50" t="str">
        <f>'Drug Information'!$A5</f>
        <v>Flucloxacillin</v>
      </c>
      <c r="C6" s="51" t="str">
        <f>IF('Drug Information'!C5=1,"",".")</f>
        <v>.</v>
      </c>
      <c r="D6" s="51" t="str">
        <f>IF('Drug Information'!D5=1,"",".")</f>
        <v/>
      </c>
      <c r="E6" s="51" t="str">
        <f>IF('Drug Information'!E5=1,"",".")</f>
        <v/>
      </c>
      <c r="F6" s="51" t="str">
        <f>IF('Drug Information'!F5=1,"",".")</f>
        <v>.</v>
      </c>
      <c r="G6" s="51" t="str">
        <f>IF('Drug Information'!G5=1,"",".")</f>
        <v>.</v>
      </c>
      <c r="H6" s="51" t="str">
        <f>IF('Drug Information'!H5=1,"",".")</f>
        <v>.</v>
      </c>
      <c r="I6" s="51" t="str">
        <f>IF('Drug Information'!I5=1,"",".")</f>
        <v>.</v>
      </c>
      <c r="J6" s="51" t="str">
        <f>IF('Drug Information'!J5=1,"",".")</f>
        <v>.</v>
      </c>
      <c r="K6" s="51" t="str">
        <f>IF('Drug Information'!K5=1,"",".")</f>
        <v>.</v>
      </c>
      <c r="L6" s="51" t="str">
        <f>IF('Drug Information'!L5=1,"",".")</f>
        <v>.</v>
      </c>
      <c r="M6" s="51" t="str">
        <f>IF('Drug Information'!M5=1,"",".")</f>
        <v>.</v>
      </c>
      <c r="N6" s="51" t="str">
        <f>IF('Drug Information'!N5=1,"",".")</f>
        <v>.</v>
      </c>
    </row>
    <row r="7" spans="1:14" ht="24.95" customHeight="1" x14ac:dyDescent="0.25">
      <c r="A7" s="133" t="str" cm="1">
        <f t="array" aca="1" ref="A7" ca="1">VLOOKUP(INDIRECT("B"&amp;ROW(B7)), drug_info[[Drug Name]:[Drug Class]], 2, FALSE)</f>
        <v>Aminopenicillins</v>
      </c>
      <c r="B7" s="50" t="str">
        <f>'Drug Information'!$A6</f>
        <v>Ampicillin</v>
      </c>
      <c r="C7" s="51" t="str">
        <f>IF('Drug Information'!C6=1,"",".")</f>
        <v>.</v>
      </c>
      <c r="D7" s="51" t="str">
        <f>IF('Drug Information'!D6=1,"",".")</f>
        <v>.</v>
      </c>
      <c r="E7" s="51" t="str">
        <f>IF('Drug Information'!E6=1,"",".")</f>
        <v/>
      </c>
      <c r="F7" s="51" t="str">
        <f>IF('Drug Information'!F6=1,"",".")</f>
        <v/>
      </c>
      <c r="G7" s="51" t="str">
        <f>IF('Drug Information'!G6=1,"",".")</f>
        <v/>
      </c>
      <c r="H7" s="51" t="str">
        <f>IF('Drug Information'!H6=1,"",".")</f>
        <v>.</v>
      </c>
      <c r="I7" s="51" t="str">
        <f>IF('Drug Information'!I6=1,"",".")</f>
        <v>.</v>
      </c>
      <c r="J7" s="51" t="str">
        <f>IF('Drug Information'!J6=1,"",".")</f>
        <v>.</v>
      </c>
      <c r="K7" s="51" t="str">
        <f>IF('Drug Information'!K6=1,"",".")</f>
        <v>.</v>
      </c>
      <c r="L7" s="51" t="str">
        <f>IF('Drug Information'!L6=1,"",".")</f>
        <v/>
      </c>
      <c r="M7" s="51" t="str">
        <f>IF('Drug Information'!M6=1,"",".")</f>
        <v>.</v>
      </c>
      <c r="N7" s="51" t="str">
        <f>IF('Drug Information'!N6=1,"",".")</f>
        <v>.</v>
      </c>
    </row>
    <row r="8" spans="1:14" ht="24.95" customHeight="1" x14ac:dyDescent="0.25">
      <c r="A8" s="135" t="str" cm="1">
        <f t="array" aca="1" ref="A8" ca="1">VLOOKUP(INDIRECT("B"&amp;ROW(B8)), drug_info[[Drug Name]:[Drug Class]], 2, FALSE)</f>
        <v>Aminopenicillins</v>
      </c>
      <c r="B8" s="50" t="str">
        <f>'Drug Information'!$A7</f>
        <v>Amoxicillin</v>
      </c>
      <c r="C8" s="51" t="str">
        <f>IF('Drug Information'!C7=1,"",".")</f>
        <v>.</v>
      </c>
      <c r="D8" s="51" t="str">
        <f>IF('Drug Information'!D7=1,"",".")</f>
        <v>.</v>
      </c>
      <c r="E8" s="51" t="str">
        <f>IF('Drug Information'!E7=1,"",".")</f>
        <v/>
      </c>
      <c r="F8" s="51" t="str">
        <f>IF('Drug Information'!F7=1,"",".")</f>
        <v/>
      </c>
      <c r="G8" s="51" t="str">
        <f>IF('Drug Information'!G7=1,"",".")</f>
        <v/>
      </c>
      <c r="H8" s="51" t="str">
        <f>IF('Drug Information'!H7=1,"",".")</f>
        <v>.</v>
      </c>
      <c r="I8" s="51" t="str">
        <f>IF('Drug Information'!I7=1,"",".")</f>
        <v>.</v>
      </c>
      <c r="J8" s="51" t="str">
        <f>IF('Drug Information'!J7=1,"",".")</f>
        <v>.</v>
      </c>
      <c r="K8" s="51" t="str">
        <f>IF('Drug Information'!K7=1,"",".")</f>
        <v>.</v>
      </c>
      <c r="L8" s="51" t="str">
        <f>IF('Drug Information'!L7=1,"",".")</f>
        <v/>
      </c>
      <c r="M8" s="51" t="str">
        <f>IF('Drug Information'!M7=1,"",".")</f>
        <v>.</v>
      </c>
      <c r="N8" s="51" t="str">
        <f>IF('Drug Information'!N7=1,"",".")</f>
        <v>.</v>
      </c>
    </row>
    <row r="9" spans="1:14" ht="24.95" customHeight="1" x14ac:dyDescent="0.25">
      <c r="A9" s="136" t="str" cm="1">
        <f t="array" aca="1" ref="A9" ca="1">VLOOKUP(INDIRECT("B"&amp;ROW(B9)), drug_info[[Drug Name]:[Drug Class]], 2, FALSE)</f>
        <v>Aminopenicillins with beta-lactamase inhibitors</v>
      </c>
      <c r="B9" s="39" t="str">
        <f>'Drug Information'!$A8</f>
        <v>Amoxicillin-Clavulanic Acid</v>
      </c>
      <c r="C9" s="52" t="str">
        <f>IF('Drug Information'!C8=1,"",".")</f>
        <v>.</v>
      </c>
      <c r="D9" s="52" t="str">
        <f>IF('Drug Information'!D8=1,"",".")</f>
        <v/>
      </c>
      <c r="E9" s="52" t="str">
        <f>IF('Drug Information'!E8=1,"",".")</f>
        <v/>
      </c>
      <c r="F9" s="52" t="str">
        <f>IF('Drug Information'!F8=1,"",".")</f>
        <v/>
      </c>
      <c r="G9" s="52" t="str">
        <f>IF('Drug Information'!G8=1,"",".")</f>
        <v/>
      </c>
      <c r="H9" s="52" t="str">
        <f>IF('Drug Information'!H8=1,"",".")</f>
        <v/>
      </c>
      <c r="I9" s="52" t="str">
        <f>IF('Drug Information'!I8=1,"",".")</f>
        <v>.</v>
      </c>
      <c r="J9" s="52" t="str">
        <f>IF('Drug Information'!J8=1,"",".")</f>
        <v>.</v>
      </c>
      <c r="K9" s="52" t="str">
        <f>IF('Drug Information'!K8=1,"",".")</f>
        <v>.</v>
      </c>
      <c r="L9" s="52" t="str">
        <f>IF('Drug Information'!L8=1,"",".")</f>
        <v>.</v>
      </c>
      <c r="M9" s="52" t="str">
        <f>IF('Drug Information'!M8=1,"",".")</f>
        <v/>
      </c>
      <c r="N9" s="52"/>
    </row>
    <row r="10" spans="1:14" ht="24.95" customHeight="1" x14ac:dyDescent="0.25">
      <c r="A10" s="136" t="str" cm="1">
        <f t="array" aca="1" ref="A10" ca="1">VLOOKUP(INDIRECT("B"&amp;ROW(B10)), drug_info[[Drug Name]:[Drug Class]], 2, FALSE)</f>
        <v>Aminopenicillins with beta-lactamase inhibitors</v>
      </c>
      <c r="B10" s="39" t="str">
        <f>'Drug Information'!$A9</f>
        <v>Ampicillin/Sulbactam</v>
      </c>
      <c r="C10" s="52" t="str">
        <f>IF('Drug Information'!C9=1,"",".")</f>
        <v>.</v>
      </c>
      <c r="D10" s="52" t="str">
        <f>IF('Drug Information'!D9=1,"",".")</f>
        <v/>
      </c>
      <c r="E10" s="52" t="str">
        <f>IF('Drug Information'!E9=1,"",".")</f>
        <v/>
      </c>
      <c r="F10" s="52" t="str">
        <f>IF('Drug Information'!F9=1,"",".")</f>
        <v/>
      </c>
      <c r="G10" s="52" t="str">
        <f>IF('Drug Information'!G9=1,"",".")</f>
        <v/>
      </c>
      <c r="H10" s="52" t="str">
        <f>IF('Drug Information'!H9=1,"",".")</f>
        <v/>
      </c>
      <c r="I10" s="52" t="str">
        <f>IF('Drug Information'!I9=1,"",".")</f>
        <v>.</v>
      </c>
      <c r="J10" s="52" t="str">
        <f>IF('Drug Information'!J9=1,"",".")</f>
        <v>.</v>
      </c>
      <c r="K10" s="52" t="str">
        <f>IF('Drug Information'!K9=1,"",".")</f>
        <v>.</v>
      </c>
      <c r="L10" s="52" t="str">
        <f>IF('Drug Information'!L9=1,"",".")</f>
        <v>.</v>
      </c>
      <c r="M10" s="52" t="str">
        <f>IF('Drug Information'!M9=1,"",".")</f>
        <v/>
      </c>
      <c r="N10" s="52"/>
    </row>
    <row r="11" spans="1:14" ht="24.95" customHeight="1" x14ac:dyDescent="0.25">
      <c r="A11" s="136" t="str" cm="1">
        <f t="array" aca="1" ref="A11" ca="1">VLOOKUP(INDIRECT("B"&amp;ROW(B11)), drug_info[[Drug Name]:[Drug Class]], 2, FALSE)</f>
        <v>Aminopenicillins with beta-lactamase inhibitors</v>
      </c>
      <c r="B11" s="39" t="str">
        <f>'Drug Information'!$A10</f>
        <v>Piperacillin-Tazobactam</v>
      </c>
      <c r="C11" s="52" t="str">
        <f>IF('Drug Information'!C10=1,"",".")</f>
        <v>.</v>
      </c>
      <c r="D11" s="52" t="str">
        <f>IF('Drug Information'!D10=1,"",".")</f>
        <v/>
      </c>
      <c r="E11" s="52" t="str">
        <f>IF('Drug Information'!E10=1,"",".")</f>
        <v/>
      </c>
      <c r="F11" s="52" t="str">
        <f>IF('Drug Information'!F10=1,"",".")</f>
        <v/>
      </c>
      <c r="G11" s="52" t="str">
        <f>IF('Drug Information'!G10=1,"",".")</f>
        <v/>
      </c>
      <c r="H11" s="52" t="str">
        <f>IF('Drug Information'!H10=1,"",".")</f>
        <v/>
      </c>
      <c r="I11" s="52" t="str">
        <f>IF('Drug Information'!I10=1,"",".")</f>
        <v/>
      </c>
      <c r="J11" s="52" t="str">
        <f>IF('Drug Information'!J10=1,"",".")</f>
        <v/>
      </c>
      <c r="K11" s="52" t="str">
        <f>IF('Drug Information'!K10=1,"",".")</f>
        <v>.</v>
      </c>
      <c r="L11" s="52" t="str">
        <f>IF('Drug Information'!L10=1,"",".")</f>
        <v/>
      </c>
      <c r="M11" s="52" t="str">
        <f>IF('Drug Information'!M10=1,"",".")</f>
        <v/>
      </c>
      <c r="N11" s="52"/>
    </row>
    <row r="12" spans="1:14" ht="24.95" customHeight="1" x14ac:dyDescent="0.25">
      <c r="A12" s="142" t="str" cm="1">
        <f t="array" aca="1" ref="A12" ca="1">VLOOKUP(INDIRECT("B"&amp;ROW(B12)), drug_info[[Drug Name]:[Drug Class]], 2, FALSE)</f>
        <v>1st-gen cephalosporin</v>
      </c>
      <c r="B12" s="143" t="str">
        <f>'Drug Information'!$A11</f>
        <v>Cefazolin</v>
      </c>
      <c r="C12" s="144" t="str">
        <f>IF('Drug Information'!C11=1,"",".")</f>
        <v>.</v>
      </c>
      <c r="D12" s="144" t="str">
        <f>IF('Drug Information'!D11=1,"",".")</f>
        <v/>
      </c>
      <c r="E12" s="144" t="str">
        <f>IF('Drug Information'!E11=1,"",".")</f>
        <v/>
      </c>
      <c r="F12" s="144" t="str">
        <f>IF('Drug Information'!F11=1,"",".")</f>
        <v/>
      </c>
      <c r="G12" s="144" t="str">
        <f>IF('Drug Information'!G11=1,"",".")</f>
        <v/>
      </c>
      <c r="H12" s="144" t="str">
        <f>IF('Drug Information'!H11=1,"",".")</f>
        <v/>
      </c>
      <c r="I12" s="144" t="str">
        <f>IF('Drug Information'!I11=1,"",".")</f>
        <v>.</v>
      </c>
      <c r="J12" s="144" t="str">
        <f>IF('Drug Information'!J11=1,"",".")</f>
        <v>.</v>
      </c>
      <c r="K12" s="144" t="str">
        <f>IF('Drug Information'!K11=1,"",".")</f>
        <v>.</v>
      </c>
      <c r="L12" s="144" t="str">
        <f>IF('Drug Information'!L11=1,"",".")</f>
        <v>.</v>
      </c>
      <c r="M12" s="144" t="str">
        <f>IF('Drug Information'!M11=1,"",".")</f>
        <v>.</v>
      </c>
      <c r="N12" s="144" t="str">
        <f>IF('Drug Information'!N11=1,"",".")</f>
        <v>.</v>
      </c>
    </row>
    <row r="13" spans="1:14" ht="24.95" customHeight="1" x14ac:dyDescent="0.25">
      <c r="A13" s="145" t="str" cm="1">
        <f t="array" aca="1" ref="A13" ca="1">VLOOKUP(INDIRECT("B"&amp;ROW(B13)), drug_info[[Drug Name]:[Drug Class]], 2, FALSE)</f>
        <v>1st-gen cephalosporin</v>
      </c>
      <c r="B13" s="143" t="str">
        <f>'Drug Information'!$A12</f>
        <v>Cefalexin</v>
      </c>
      <c r="C13" s="144" t="str">
        <f>IF('Drug Information'!C12=1,"",".")</f>
        <v>.</v>
      </c>
      <c r="D13" s="144" t="str">
        <f>IF('Drug Information'!D12=1,"",".")</f>
        <v/>
      </c>
      <c r="E13" s="144" t="str">
        <f>IF('Drug Information'!E12=1,"",".")</f>
        <v/>
      </c>
      <c r="F13" s="144" t="str">
        <f>IF('Drug Information'!F12=1,"",".")</f>
        <v/>
      </c>
      <c r="G13" s="144" t="str">
        <f>IF('Drug Information'!G12=1,"",".")</f>
        <v/>
      </c>
      <c r="H13" s="144" t="str">
        <f>IF('Drug Information'!H12=1,"",".")</f>
        <v/>
      </c>
      <c r="I13" s="144" t="str">
        <f>IF('Drug Information'!I12=1,"",".")</f>
        <v>.</v>
      </c>
      <c r="J13" s="144" t="str">
        <f>IF('Drug Information'!J12=1,"",".")</f>
        <v>.</v>
      </c>
      <c r="K13" s="144" t="str">
        <f>IF('Drug Information'!K12=1,"",".")</f>
        <v>.</v>
      </c>
      <c r="L13" s="144" t="str">
        <f>IF('Drug Information'!L12=1,"",".")</f>
        <v>.</v>
      </c>
      <c r="M13" s="144" t="str">
        <f>IF('Drug Information'!M12=1,"",".")</f>
        <v>.</v>
      </c>
      <c r="N13" s="144" t="str">
        <f>IF('Drug Information'!N12=1,"",".")</f>
        <v>.</v>
      </c>
    </row>
    <row r="14" spans="1:14" ht="24.95" customHeight="1" x14ac:dyDescent="0.25">
      <c r="A14" s="146" t="str" cm="1">
        <f t="array" aca="1" ref="A14" ca="1">VLOOKUP(INDIRECT("B"&amp;ROW(B14)), drug_info[[Drug Name]:[Drug Class]], 2, FALSE)</f>
        <v>2nd-gen cephalosporin</v>
      </c>
      <c r="B14" s="143" t="str">
        <f>'Drug Information'!$A13</f>
        <v>Cefuroxime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</row>
    <row r="15" spans="1:14" ht="24.95" customHeight="1" x14ac:dyDescent="0.25">
      <c r="A15" s="147" t="str" cm="1">
        <f t="array" aca="1" ref="A15" ca="1">VLOOKUP(INDIRECT("B"&amp;ROW(B15)), drug_info[[Drug Name]:[Drug Class]], 2, FALSE)</f>
        <v>2nd-gen cephalosporin</v>
      </c>
      <c r="B15" s="143" t="str">
        <f>'Drug Information'!$A14</f>
        <v>Cephotetan</v>
      </c>
      <c r="C15" s="144" t="str">
        <f>IF('Drug Information'!C14=1,"",".")</f>
        <v>.</v>
      </c>
      <c r="D15" s="144" t="str">
        <f>IF('Drug Information'!D14=1,"",".")</f>
        <v/>
      </c>
      <c r="E15" s="144" t="str">
        <f>IF('Drug Information'!E14=1,"",".")</f>
        <v/>
      </c>
      <c r="F15" s="144" t="str">
        <f>IF('Drug Information'!F14=1,"",".")</f>
        <v/>
      </c>
      <c r="G15" s="144" t="str">
        <f>IF('Drug Information'!G14=1,"",".")</f>
        <v/>
      </c>
      <c r="H15" s="144" t="str">
        <f>IF('Drug Information'!H14=1,"",".")</f>
        <v/>
      </c>
      <c r="I15" s="144" t="str">
        <f>IF('Drug Information'!I14=1,"",".")</f>
        <v>.</v>
      </c>
      <c r="J15" s="144" t="str">
        <f>IF('Drug Information'!J14=1,"",".")</f>
        <v>.</v>
      </c>
      <c r="K15" s="144" t="str">
        <f>IF('Drug Information'!K14=1,"",".")</f>
        <v>.</v>
      </c>
      <c r="L15" s="144" t="str">
        <f>IF('Drug Information'!L14=1,"",".")</f>
        <v>.</v>
      </c>
      <c r="M15" s="144" t="str">
        <f>IF('Drug Information'!M14=1,"",".")</f>
        <v/>
      </c>
      <c r="N15" s="144" t="str">
        <f>IF('Drug Information'!N14=1,"",".")</f>
        <v>.</v>
      </c>
    </row>
    <row r="16" spans="1:14" ht="24.95" customHeight="1" x14ac:dyDescent="0.25">
      <c r="A16" s="148" t="str" cm="1">
        <f t="array" aca="1" ref="A16" ca="1">VLOOKUP(INDIRECT("B"&amp;ROW(B16)), drug_info[[Drug Name]:[Drug Class]], 2, FALSE)</f>
        <v>2nd-gen cephalosporin</v>
      </c>
      <c r="B16" s="143" t="str">
        <f>'Drug Information'!$A15</f>
        <v>Cefoxitin</v>
      </c>
      <c r="C16" s="144" t="str">
        <f>IF('Drug Information'!C15=1,"",".")</f>
        <v>.</v>
      </c>
      <c r="D16" s="144" t="str">
        <f>IF('Drug Information'!D15=1,"",".")</f>
        <v/>
      </c>
      <c r="E16" s="144" t="str">
        <f>IF('Drug Information'!E15=1,"",".")</f>
        <v/>
      </c>
      <c r="F16" s="144" t="str">
        <f>IF('Drug Information'!F15=1,"",".")</f>
        <v/>
      </c>
      <c r="G16" s="144" t="str">
        <f>IF('Drug Information'!G15=1,"",".")</f>
        <v/>
      </c>
      <c r="H16" s="144" t="str">
        <f>IF('Drug Information'!H15=1,"",".")</f>
        <v/>
      </c>
      <c r="I16" s="144" t="str">
        <f>IF('Drug Information'!I15=1,"",".")</f>
        <v>.</v>
      </c>
      <c r="J16" s="144" t="str">
        <f>IF('Drug Information'!J15=1,"",".")</f>
        <v>.</v>
      </c>
      <c r="K16" s="144" t="str">
        <f>IF('Drug Information'!K15=1,"",".")</f>
        <v>.</v>
      </c>
      <c r="L16" s="144" t="str">
        <f>IF('Drug Information'!L15=1,"",".")</f>
        <v>.</v>
      </c>
      <c r="M16" s="144" t="str">
        <f>IF('Drug Information'!M15=1,"",".")</f>
        <v/>
      </c>
      <c r="N16" s="144" t="str">
        <f>IF('Drug Information'!N15=1,"",".")</f>
        <v>.</v>
      </c>
    </row>
    <row r="17" spans="1:14" ht="24.95" customHeight="1" x14ac:dyDescent="0.25">
      <c r="A17" s="146" t="str" cm="1">
        <f t="array" aca="1" ref="A17" ca="1">VLOOKUP(INDIRECT("B"&amp;ROW(B17)), drug_info[[Drug Name]:[Drug Class]], 2, FALSE)</f>
        <v>3rd-gen cephalosporin</v>
      </c>
      <c r="B17" s="143" t="str">
        <f>'Drug Information'!$A16</f>
        <v>Cefotaxime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</row>
    <row r="18" spans="1:14" ht="24.95" customHeight="1" x14ac:dyDescent="0.25">
      <c r="A18" s="147" t="str" cm="1">
        <f t="array" aca="1" ref="A18" ca="1">VLOOKUP(INDIRECT("B"&amp;ROW(B18)), drug_info[[Drug Name]:[Drug Class]], 2, FALSE)</f>
        <v>3rd-gen cephalosporin</v>
      </c>
      <c r="B18" s="143" t="str">
        <f>'Drug Information'!$A17</f>
        <v>Ceftriaxone</v>
      </c>
      <c r="C18" s="144" t="str">
        <f>IF('Drug Information'!C17=1,"",".")</f>
        <v>.</v>
      </c>
      <c r="D18" s="144" t="str">
        <f>IF('Drug Information'!D17=1,"",".")</f>
        <v/>
      </c>
      <c r="E18" s="144" t="str">
        <f>IF('Drug Information'!E17=1,"",".")</f>
        <v/>
      </c>
      <c r="F18" s="144" t="str">
        <f>IF('Drug Information'!F17=1,"",".")</f>
        <v/>
      </c>
      <c r="G18" s="144" t="str">
        <f>IF('Drug Information'!G17=1,"",".")</f>
        <v/>
      </c>
      <c r="H18" s="144" t="str">
        <f>IF('Drug Information'!H17=1,"",".")</f>
        <v/>
      </c>
      <c r="I18" s="144" t="str">
        <f>IF('Drug Information'!I17=1,"",".")</f>
        <v>.</v>
      </c>
      <c r="J18" s="144" t="str">
        <f>IF('Drug Information'!J17=1,"",".")</f>
        <v/>
      </c>
      <c r="K18" s="144" t="str">
        <f>IF('Drug Information'!K17=1,"",".")</f>
        <v/>
      </c>
      <c r="L18" s="144" t="str">
        <f>IF('Drug Information'!L17=1,"",".")</f>
        <v/>
      </c>
      <c r="M18" s="144" t="str">
        <f>IF('Drug Information'!M17=1,"",".")</f>
        <v>.</v>
      </c>
      <c r="N18" s="144" t="str">
        <f>IF('Drug Information'!N17=1,"",".")</f>
        <v>.</v>
      </c>
    </row>
    <row r="19" spans="1:14" ht="24.95" customHeight="1" x14ac:dyDescent="0.25">
      <c r="A19" s="148" t="str" cm="1">
        <f t="array" aca="1" ref="A19" ca="1">VLOOKUP(INDIRECT("B"&amp;ROW(B19)), drug_info[[Drug Name]:[Drug Class]], 2, FALSE)</f>
        <v>4th-gen cephalosporin</v>
      </c>
      <c r="B19" s="143" t="str">
        <f>'Drug Information'!$A18</f>
        <v>Ceftazidime</v>
      </c>
      <c r="C19" s="144" t="str">
        <f>IF('Drug Information'!C18=1,"",".")</f>
        <v>.</v>
      </c>
      <c r="D19" s="144" t="str">
        <f>IF('Drug Information'!D18=1,"",".")</f>
        <v>.</v>
      </c>
      <c r="E19" s="144" t="str">
        <f>IF('Drug Information'!E18=1,"",".")</f>
        <v/>
      </c>
      <c r="F19" s="144" t="str">
        <f>IF('Drug Information'!F18=1,"",".")</f>
        <v/>
      </c>
      <c r="G19" s="144" t="str">
        <f>IF('Drug Information'!G18=1,"",".")</f>
        <v/>
      </c>
      <c r="H19" s="144" t="str">
        <f>IF('Drug Information'!H18=1,"",".")</f>
        <v/>
      </c>
      <c r="I19" s="144" t="str">
        <f>IF('Drug Information'!I18=1,"",".")</f>
        <v/>
      </c>
      <c r="J19" s="144" t="str">
        <f>IF('Drug Information'!J18=1,"",".")</f>
        <v>.</v>
      </c>
      <c r="K19" s="144" t="str">
        <f>IF('Drug Information'!K18=1,"",".")</f>
        <v>.</v>
      </c>
      <c r="L19" s="144" t="str">
        <f>IF('Drug Information'!L18=1,"",".")</f>
        <v>.</v>
      </c>
      <c r="M19" s="144" t="str">
        <f>IF('Drug Information'!M18=1,"",".")</f>
        <v>.</v>
      </c>
      <c r="N19" s="144" t="str">
        <f>IF('Drug Information'!N18=1,"",".")</f>
        <v>.</v>
      </c>
    </row>
    <row r="20" spans="1:14" ht="24.95" customHeight="1" x14ac:dyDescent="0.25">
      <c r="A20" s="143" t="str" cm="1">
        <f t="array" aca="1" ref="A20" ca="1">VLOOKUP(INDIRECT("B"&amp;ROW(B20)), drug_info[[Drug Name]:[Drug Class]], 2, FALSE)</f>
        <v>4th-gen cephalosporin</v>
      </c>
      <c r="B20" s="143" t="str">
        <f>'Drug Information'!$A19</f>
        <v>Cefepime</v>
      </c>
      <c r="C20" s="144" t="str">
        <f>IF('Drug Information'!C18=1,"",".")</f>
        <v>.</v>
      </c>
      <c r="D20" s="144" t="str">
        <f>IF('Drug Information'!D18=1,"",".")</f>
        <v>.</v>
      </c>
      <c r="E20" s="144" t="str">
        <f>IF('Drug Information'!E18=1,"",".")</f>
        <v/>
      </c>
      <c r="F20" s="144" t="str">
        <f>IF('Drug Information'!F18=1,"",".")</f>
        <v/>
      </c>
      <c r="G20" s="144" t="str">
        <f>IF('Drug Information'!G18=1,"",".")</f>
        <v/>
      </c>
      <c r="H20" s="144" t="str">
        <f>IF('Drug Information'!H18=1,"",".")</f>
        <v/>
      </c>
      <c r="I20" s="144" t="str">
        <f>IF('Drug Information'!I18=1,"",".")</f>
        <v/>
      </c>
      <c r="J20" s="144" t="str">
        <f>IF('Drug Information'!J18=1,"",".")</f>
        <v>.</v>
      </c>
      <c r="K20" s="144" t="str">
        <f>IF('Drug Information'!K18=1,"",".")</f>
        <v>.</v>
      </c>
      <c r="L20" s="144" t="str">
        <f>IF('Drug Information'!L18=1,"",".")</f>
        <v>.</v>
      </c>
      <c r="M20" s="144" t="str">
        <f>IF('Drug Information'!M18=1,"",".")</f>
        <v>.</v>
      </c>
      <c r="N20" s="144" t="str">
        <f>IF('Drug Information'!N18=1,"",".")</f>
        <v>.</v>
      </c>
    </row>
    <row r="21" spans="1:14" ht="24.95" customHeight="1" x14ac:dyDescent="0.25">
      <c r="A21" s="143" t="str" cm="1">
        <f t="array" aca="1" ref="A21" ca="1">VLOOKUP(INDIRECT("B"&amp;ROW(B21)), drug_info[[Drug Name]:[Drug Class]], 2, FALSE)</f>
        <v>5th-gen cephalosporin</v>
      </c>
      <c r="B21" s="143" t="str">
        <f>'Drug Information'!$A20</f>
        <v>Ceftaroline</v>
      </c>
      <c r="C21" s="144" t="str">
        <f>IF('Drug Information'!C19=1,"",".")</f>
        <v>.</v>
      </c>
      <c r="D21" s="144" t="str">
        <f>IF('Drug Information'!D19=1,"",".")</f>
        <v/>
      </c>
      <c r="E21" s="144" t="str">
        <f>IF('Drug Information'!E19=1,"",".")</f>
        <v/>
      </c>
      <c r="F21" s="144" t="str">
        <f>IF('Drug Information'!F19=1,"",".")</f>
        <v/>
      </c>
      <c r="G21" s="144" t="str">
        <f>IF('Drug Information'!G19=1,"",".")</f>
        <v/>
      </c>
      <c r="H21" s="144" t="str">
        <f>IF('Drug Information'!H19=1,"",".")</f>
        <v/>
      </c>
      <c r="I21" s="144" t="str">
        <f>IF('Drug Information'!I19=1,"",".")</f>
        <v/>
      </c>
      <c r="J21" s="144" t="str">
        <f>IF('Drug Information'!J19=1,"",".")</f>
        <v/>
      </c>
      <c r="K21" s="144" t="str">
        <f>IF('Drug Information'!K19=1,"",".")</f>
        <v/>
      </c>
      <c r="L21" s="144" t="str">
        <f>IF('Drug Information'!L19=1,"",".")</f>
        <v/>
      </c>
      <c r="M21" s="144" t="str">
        <f>IF('Drug Information'!M19=1,"",".")</f>
        <v>.</v>
      </c>
      <c r="N21" s="144" t="str">
        <f>IF('Drug Information'!N19=1,"",".")</f>
        <v>.</v>
      </c>
    </row>
    <row r="22" spans="1:14" ht="24.95" customHeight="1" x14ac:dyDescent="0.25">
      <c r="A22" s="137" t="str" cm="1">
        <f t="array" aca="1" ref="A22" ca="1">VLOOKUP(INDIRECT("B"&amp;ROW(B22)), drug_info[[Drug Name]:[Drug Class]], 2, FALSE)</f>
        <v>Carbapenems</v>
      </c>
      <c r="B22" s="40" t="str">
        <f>'Drug Information'!$A21</f>
        <v>Ertapenem</v>
      </c>
      <c r="C22" s="53" t="str">
        <f>IF('Drug Information'!C21=1,"",".")</f>
        <v>.</v>
      </c>
      <c r="D22" s="53" t="str">
        <f>IF('Drug Information'!D21=1,"",".")</f>
        <v/>
      </c>
      <c r="E22" s="53" t="str">
        <f>IF('Drug Information'!E21=1,"",".")</f>
        <v/>
      </c>
      <c r="F22" s="53" t="str">
        <f>IF('Drug Information'!F21=1,"",".")</f>
        <v/>
      </c>
      <c r="G22" s="53" t="str">
        <f>IF('Drug Information'!G21=1,"",".")</f>
        <v/>
      </c>
      <c r="H22" s="53" t="str">
        <f>IF('Drug Information'!H21=1,"",".")</f>
        <v/>
      </c>
      <c r="I22" s="53" t="str">
        <f>IF('Drug Information'!I21=1,"",".")</f>
        <v>.</v>
      </c>
      <c r="J22" s="53" t="str">
        <f>IF('Drug Information'!J21=1,"",".")</f>
        <v/>
      </c>
      <c r="K22" s="53" t="str">
        <f>IF('Drug Information'!K21=1,"",".")</f>
        <v/>
      </c>
      <c r="L22" s="53" t="str">
        <f>IF('Drug Information'!L21=1,"",".")</f>
        <v/>
      </c>
      <c r="M22" s="53" t="str">
        <f>IF('Drug Information'!M21=1,"",".")</f>
        <v/>
      </c>
      <c r="N22" s="53" t="str">
        <f>IF('Drug Information'!N21=1,"",".")</f>
        <v>.</v>
      </c>
    </row>
    <row r="23" spans="1:14" ht="24.95" customHeight="1" x14ac:dyDescent="0.25">
      <c r="A23" s="137" t="str" cm="1">
        <f t="array" aca="1" ref="A23" ca="1">VLOOKUP(INDIRECT("B"&amp;ROW(B23)), drug_info[[Drug Name]:[Drug Class]], 2, FALSE)</f>
        <v>Carbapenems</v>
      </c>
      <c r="B23" s="40" t="str">
        <f>'Drug Information'!$A22</f>
        <v>Imipenem</v>
      </c>
      <c r="C23" s="53" t="str">
        <f>IF('Drug Information'!C22=1,"",".")</f>
        <v>.</v>
      </c>
      <c r="D23" s="53" t="str">
        <f>IF('Drug Information'!D22=1,"",".")</f>
        <v/>
      </c>
      <c r="E23" s="53" t="str">
        <f>IF('Drug Information'!E22=1,"",".")</f>
        <v/>
      </c>
      <c r="F23" s="53" t="str">
        <f>IF('Drug Information'!F22=1,"",".")</f>
        <v/>
      </c>
      <c r="G23" s="53" t="str">
        <f>IF('Drug Information'!G22=1,"",".")</f>
        <v/>
      </c>
      <c r="H23" s="53" t="str">
        <f>IF('Drug Information'!H22=1,"",".")</f>
        <v/>
      </c>
      <c r="I23" s="53" t="str">
        <f>IF('Drug Information'!I22=1,"",".")</f>
        <v/>
      </c>
      <c r="J23" s="53" t="str">
        <f>IF('Drug Information'!J22=1,"",".")</f>
        <v/>
      </c>
      <c r="K23" s="53" t="str">
        <f>IF('Drug Information'!K22=1,"",".")</f>
        <v/>
      </c>
      <c r="L23" s="53" t="str">
        <f>IF('Drug Information'!L22=1,"",".")</f>
        <v/>
      </c>
      <c r="M23" s="53" t="str">
        <f>IF('Drug Information'!M22=1,"",".")</f>
        <v/>
      </c>
      <c r="N23" s="53" t="str">
        <f>IF('Drug Information'!N22=1,"",".")</f>
        <v>.</v>
      </c>
    </row>
    <row r="24" spans="1:14" ht="24.95" customHeight="1" x14ac:dyDescent="0.25">
      <c r="A24" s="137" t="str" cm="1">
        <f t="array" aca="1" ref="A24" ca="1">VLOOKUP(INDIRECT("B"&amp;ROW(B24)), drug_info[[Drug Name]:[Drug Class]], 2, FALSE)</f>
        <v>Carbapenems</v>
      </c>
      <c r="B24" s="40" t="str">
        <f>'Drug Information'!$A23</f>
        <v>Meropenem</v>
      </c>
      <c r="C24" s="53" t="str">
        <f>IF('Drug Information'!C23=1,"",".")</f>
        <v>.</v>
      </c>
      <c r="D24" s="53" t="str">
        <f>IF('Drug Information'!D23=1,"",".")</f>
        <v/>
      </c>
      <c r="E24" s="53" t="str">
        <f>IF('Drug Information'!E23=1,"",".")</f>
        <v/>
      </c>
      <c r="F24" s="53" t="str">
        <f>IF('Drug Information'!F23=1,"",".")</f>
        <v/>
      </c>
      <c r="G24" s="53" t="str">
        <f>IF('Drug Information'!G23=1,"",".")</f>
        <v/>
      </c>
      <c r="H24" s="53" t="str">
        <f>IF('Drug Information'!H23=1,"",".")</f>
        <v/>
      </c>
      <c r="I24" s="53" t="str">
        <f>IF('Drug Information'!I23=1,"",".")</f>
        <v/>
      </c>
      <c r="J24" s="53" t="str">
        <f>IF('Drug Information'!J23=1,"",".")</f>
        <v/>
      </c>
      <c r="K24" s="53" t="str">
        <f>IF('Drug Information'!K23=1,"",".")</f>
        <v/>
      </c>
      <c r="L24" s="53" t="str">
        <f>IF('Drug Information'!L23=1,"",".")</f>
        <v/>
      </c>
      <c r="M24" s="53" t="str">
        <f>IF('Drug Information'!M23=1,"",".")</f>
        <v/>
      </c>
      <c r="N24" s="53" t="str">
        <f>IF('Drug Information'!N23=1,"",".")</f>
        <v>.</v>
      </c>
    </row>
    <row r="25" spans="1:14" ht="24.95" customHeight="1" x14ac:dyDescent="0.25">
      <c r="A25" s="41" t="str" cm="1">
        <f t="array" aca="1" ref="A25" ca="1">VLOOKUP(INDIRECT("B"&amp;ROW(B25)), drug_info[[Drug Name]:[Drug Class]], 2, FALSE)</f>
        <v>Monobactams</v>
      </c>
      <c r="B25" s="41" t="str">
        <f>'Drug Information'!$A24</f>
        <v>Aztreonam</v>
      </c>
      <c r="C25" s="54" t="str">
        <f>IF('Drug Information'!C24=1,"",".")</f>
        <v>.</v>
      </c>
      <c r="D25" s="54" t="str">
        <f>IF('Drug Information'!D24=1,"",".")</f>
        <v>.</v>
      </c>
      <c r="E25" s="54" t="str">
        <f>IF('Drug Information'!E24=1,"",".")</f>
        <v>.</v>
      </c>
      <c r="F25" s="54" t="str">
        <f>IF('Drug Information'!F24=1,"",".")</f>
        <v/>
      </c>
      <c r="G25" s="54" t="str">
        <f>IF('Drug Information'!G24=1,"",".")</f>
        <v/>
      </c>
      <c r="H25" s="54" t="str">
        <f>IF('Drug Information'!H24=1,"",".")</f>
        <v/>
      </c>
      <c r="I25" s="54" t="str">
        <f>IF('Drug Information'!I24=1,"",".")</f>
        <v/>
      </c>
      <c r="J25" s="54" t="str">
        <f>IF('Drug Information'!J24=1,"",".")</f>
        <v/>
      </c>
      <c r="K25" s="54" t="str">
        <f>IF('Drug Information'!K24=1,"",".")</f>
        <v/>
      </c>
      <c r="L25" s="54" t="str">
        <f>IF('Drug Information'!L24=1,"",".")</f>
        <v/>
      </c>
      <c r="M25" s="54" t="str">
        <f>IF('Drug Information'!M24=1,"",".")</f>
        <v>.</v>
      </c>
      <c r="N25" s="54" t="str">
        <f>IF('Drug Information'!N24=1,"",".")</f>
        <v>.</v>
      </c>
    </row>
    <row r="26" spans="1:14" ht="24.95" customHeight="1" x14ac:dyDescent="0.25">
      <c r="A26" s="138" t="str" cm="1">
        <f t="array" aca="1" ref="A26" ca="1">VLOOKUP(INDIRECT("B"&amp;ROW(B26)), drug_info[[Drug Name]:[Drug Class]], 2, FALSE)</f>
        <v>Quinolones</v>
      </c>
      <c r="B26" s="42" t="str">
        <f>'Drug Information'!$A25</f>
        <v>Ciprofloxacin</v>
      </c>
      <c r="C26" s="55" t="str">
        <f>IF('Drug Information'!C25=1,"",".")</f>
        <v>.</v>
      </c>
      <c r="D26" s="55" t="str">
        <f>IF('Drug Information'!D25=1,"",".")</f>
        <v/>
      </c>
      <c r="E26" s="55" t="str">
        <f>IF('Drug Information'!E25=1,"",".")</f>
        <v>.</v>
      </c>
      <c r="F26" s="55" t="str">
        <f>IF('Drug Information'!F25=1,"",".")</f>
        <v/>
      </c>
      <c r="G26" s="55" t="str">
        <f>IF('Drug Information'!G25=1,"",".")</f>
        <v/>
      </c>
      <c r="H26" s="55" t="str">
        <f>IF('Drug Information'!H25=1,"",".")</f>
        <v/>
      </c>
      <c r="I26" s="55" t="str">
        <f>IF('Drug Information'!I25=1,"",".")</f>
        <v/>
      </c>
      <c r="J26" s="55" t="str">
        <f>IF('Drug Information'!J25=1,"",".")</f>
        <v/>
      </c>
      <c r="K26" s="55" t="str">
        <f>IF('Drug Information'!K25=1,"",".")</f>
        <v/>
      </c>
      <c r="L26" s="55" t="str">
        <f>IF('Drug Information'!L25=1,"",".")</f>
        <v/>
      </c>
      <c r="M26" s="55" t="str">
        <f>IF('Drug Information'!M25=1,"",".")</f>
        <v>.</v>
      </c>
      <c r="N26" s="55" t="str">
        <f>IF('Drug Information'!N25=1,"",".")</f>
        <v>.</v>
      </c>
    </row>
    <row r="27" spans="1:14" ht="24.95" customHeight="1" x14ac:dyDescent="0.25">
      <c r="A27" s="138" t="str" cm="1">
        <f t="array" aca="1" ref="A27" ca="1">VLOOKUP(INDIRECT("B"&amp;ROW(B27)), drug_info[[Drug Name]:[Drug Class]], 2, FALSE)</f>
        <v>Quinolones</v>
      </c>
      <c r="B27" s="42" t="str">
        <f>'Drug Information'!$A26</f>
        <v>Levofloxacin</v>
      </c>
      <c r="C27" s="55" t="str">
        <f>IF('Drug Information'!C26=1,"",".")</f>
        <v>.</v>
      </c>
      <c r="D27" s="55" t="str">
        <f>IF('Drug Information'!D26=1,"",".")</f>
        <v/>
      </c>
      <c r="E27" s="55" t="str">
        <f>IF('Drug Information'!E26=1,"",".")</f>
        <v/>
      </c>
      <c r="F27" s="55" t="str">
        <f>IF('Drug Information'!F26=1,"",".")</f>
        <v/>
      </c>
      <c r="G27" s="55" t="str">
        <f>IF('Drug Information'!G26=1,"",".")</f>
        <v/>
      </c>
      <c r="H27" s="55" t="str">
        <f>IF('Drug Information'!H26=1,"",".")</f>
        <v/>
      </c>
      <c r="I27" s="55" t="str">
        <f>IF('Drug Information'!I26=1,"",".")</f>
        <v/>
      </c>
      <c r="J27" s="55" t="str">
        <f>IF('Drug Information'!J26=1,"",".")</f>
        <v/>
      </c>
      <c r="K27" s="55" t="str">
        <f>IF('Drug Information'!K26=1,"",".")</f>
        <v/>
      </c>
      <c r="L27" s="55" t="str">
        <f>IF('Drug Information'!L26=1,"",".")</f>
        <v/>
      </c>
      <c r="M27" s="55" t="str">
        <f>IF('Drug Information'!M26=1,"",".")</f>
        <v>.</v>
      </c>
      <c r="N27" s="55" t="str">
        <f>IF('Drug Information'!N26=1,"",".")</f>
        <v/>
      </c>
    </row>
    <row r="28" spans="1:14" ht="24.95" customHeight="1" x14ac:dyDescent="0.25">
      <c r="A28" s="138" t="str" cm="1">
        <f t="array" aca="1" ref="A28" ca="1">VLOOKUP(INDIRECT("B"&amp;ROW(B28)), drug_info[[Drug Name]:[Drug Class]], 2, FALSE)</f>
        <v>Quinolones</v>
      </c>
      <c r="B28" s="42" t="str">
        <f>'Drug Information'!$A27</f>
        <v>Moxifloxacin</v>
      </c>
      <c r="C28" s="56" t="str">
        <f>IF('Drug Information'!C27=1,"",".")</f>
        <v>.</v>
      </c>
      <c r="D28" s="56" t="str">
        <f>IF('Drug Information'!D27=1,"",".")</f>
        <v/>
      </c>
      <c r="E28" s="56" t="str">
        <f>IF('Drug Information'!E27=1,"",".")</f>
        <v/>
      </c>
      <c r="F28" s="56" t="str">
        <f>IF('Drug Information'!F27=1,"",".")</f>
        <v/>
      </c>
      <c r="G28" s="56" t="str">
        <f>IF('Drug Information'!G27=1,"",".")</f>
        <v/>
      </c>
      <c r="H28" s="56" t="str">
        <f>IF('Drug Information'!H27=1,"",".")</f>
        <v/>
      </c>
      <c r="I28" s="56" t="str">
        <f>IF('Drug Information'!I27=1,"",".")</f>
        <v>.</v>
      </c>
      <c r="J28" s="56" t="str">
        <f>IF('Drug Information'!J27=1,"",".")</f>
        <v/>
      </c>
      <c r="K28" s="56" t="str">
        <f>IF('Drug Information'!K27=1,"",".")</f>
        <v/>
      </c>
      <c r="L28" s="56" t="str">
        <f>IF('Drug Information'!L27=1,"",".")</f>
        <v/>
      </c>
      <c r="M28" s="56" t="str">
        <f>IF('Drug Information'!M27=1,"",".")</f>
        <v/>
      </c>
      <c r="N28" s="56" t="str">
        <f>IF('Drug Information'!N27=1,"",".")</f>
        <v/>
      </c>
    </row>
    <row r="29" spans="1:14" ht="24.95" customHeight="1" x14ac:dyDescent="0.25">
      <c r="A29" s="139" t="str" cm="1">
        <f t="array" aca="1" ref="A29" ca="1">VLOOKUP(INDIRECT("B"&amp;ROW(B29)), drug_info[[Drug Name]:[Drug Class]], 2, FALSE)</f>
        <v>Aminoglycosides</v>
      </c>
      <c r="B29" s="43" t="str">
        <f>'Drug Information'!$A28</f>
        <v>Gentamicin</v>
      </c>
      <c r="C29" s="57" t="str">
        <f>IF('Drug Information'!C28=1,"",".")</f>
        <v>.</v>
      </c>
      <c r="D29" s="57" t="str">
        <f>IF('Drug Information'!D28=1,"",".")</f>
        <v>.</v>
      </c>
      <c r="E29" s="57" t="str">
        <f>IF('Drug Information'!E28=1,"",".")</f>
        <v>.</v>
      </c>
      <c r="F29" s="57" t="str">
        <f>IF('Drug Information'!F28=1,"",".")</f>
        <v/>
      </c>
      <c r="G29" s="57" t="str">
        <f>IF('Drug Information'!G28=1,"",".")</f>
        <v/>
      </c>
      <c r="H29" s="57" t="str">
        <f>IF('Drug Information'!H28=1,"",".")</f>
        <v/>
      </c>
      <c r="I29" s="57" t="str">
        <f>IF('Drug Information'!I28=1,"",".")</f>
        <v/>
      </c>
      <c r="J29" s="57" t="str">
        <f>IF('Drug Information'!J28=1,"",".")</f>
        <v/>
      </c>
      <c r="K29" s="57" t="str">
        <f>IF('Drug Information'!K28=1,"",".")</f>
        <v>.</v>
      </c>
      <c r="L29" s="57" t="str">
        <f>IF('Drug Information'!L28=1,"",".")</f>
        <v>.</v>
      </c>
      <c r="M29" s="57" t="str">
        <f>IF('Drug Information'!M28=1,"",".")</f>
        <v>.</v>
      </c>
      <c r="N29" s="57" t="str">
        <f>IF('Drug Information'!N28=1,"",".")</f>
        <v>.</v>
      </c>
    </row>
    <row r="30" spans="1:14" ht="24.95" customHeight="1" x14ac:dyDescent="0.25">
      <c r="A30" s="140" t="str" cm="1">
        <f t="array" aca="1" ref="A30" ca="1">VLOOKUP(INDIRECT("B"&amp;ROW(B30)), drug_info[[Drug Name]:[Drug Class]], 2, FALSE)</f>
        <v>Aminoglycosides</v>
      </c>
      <c r="B30" s="43" t="str">
        <f>'Drug Information'!$A29</f>
        <v>Tobramycin</v>
      </c>
      <c r="C30" s="57" t="str">
        <f>IF('Drug Information'!C29=1,"",".")</f>
        <v>.</v>
      </c>
      <c r="D30" s="57" t="str">
        <f>IF('Drug Information'!D29=1,"",".")</f>
        <v>.</v>
      </c>
      <c r="E30" s="57" t="str">
        <f>IF('Drug Information'!E29=1,"",".")</f>
        <v>.</v>
      </c>
      <c r="F30" s="57" t="str">
        <f>IF('Drug Information'!F29=1,"",".")</f>
        <v/>
      </c>
      <c r="G30" s="57" t="str">
        <f>IF('Drug Information'!G29=1,"",".")</f>
        <v/>
      </c>
      <c r="H30" s="57" t="str">
        <f>IF('Drug Information'!H29=1,"",".")</f>
        <v/>
      </c>
      <c r="I30" s="57" t="str">
        <f>IF('Drug Information'!I29=1,"",".")</f>
        <v/>
      </c>
      <c r="J30" s="57" t="str">
        <f>IF('Drug Information'!J29=1,"",".")</f>
        <v/>
      </c>
      <c r="K30" s="57" t="str">
        <f>IF('Drug Information'!K29=1,"",".")</f>
        <v>.</v>
      </c>
      <c r="L30" s="57" t="str">
        <f>IF('Drug Information'!L29=1,"",".")</f>
        <v>.</v>
      </c>
      <c r="M30" s="57" t="str">
        <f>IF('Drug Information'!M29=1,"",".")</f>
        <v>.</v>
      </c>
      <c r="N30" s="57" t="str">
        <f>IF('Drug Information'!N29=1,"",".")</f>
        <v>.</v>
      </c>
    </row>
    <row r="31" spans="1:14" ht="24.95" customHeight="1" x14ac:dyDescent="0.25">
      <c r="A31" s="141" t="str" cm="1">
        <f t="array" aca="1" ref="A31" ca="1">VLOOKUP(INDIRECT("B"&amp;ROW(B31)), drug_info[[Drug Name]:[Drug Class]], 2, FALSE)</f>
        <v>Aminoglycosides</v>
      </c>
      <c r="B31" s="43" t="str">
        <f>'Drug Information'!$A30</f>
        <v>Amikacin</v>
      </c>
      <c r="C31" s="57" t="str">
        <f>IF('Drug Information'!C30=1,"",".")</f>
        <v>.</v>
      </c>
      <c r="D31" s="57" t="str">
        <f>IF('Drug Information'!D30=1,"",".")</f>
        <v>.</v>
      </c>
      <c r="E31" s="57" t="str">
        <f>IF('Drug Information'!E30=1,"",".")</f>
        <v>.</v>
      </c>
      <c r="F31" s="57" t="str">
        <f>IF('Drug Information'!F30=1,"",".")</f>
        <v/>
      </c>
      <c r="G31" s="57" t="str">
        <f>IF('Drug Information'!G30=1,"",".")</f>
        <v/>
      </c>
      <c r="H31" s="57" t="str">
        <f>IF('Drug Information'!H30=1,"",".")</f>
        <v/>
      </c>
      <c r="I31" s="57" t="str">
        <f>IF('Drug Information'!I30=1,"",".")</f>
        <v/>
      </c>
      <c r="J31" s="57" t="str">
        <f>IF('Drug Information'!J30=1,"",".")</f>
        <v/>
      </c>
      <c r="K31" s="57" t="str">
        <f>IF('Drug Information'!K30=1,"",".")</f>
        <v>.</v>
      </c>
      <c r="L31" s="57" t="str">
        <f>IF('Drug Information'!L30=1,"",".")</f>
        <v>.</v>
      </c>
      <c r="M31" s="57" t="str">
        <f>IF('Drug Information'!M30=1,"",".")</f>
        <v>.</v>
      </c>
      <c r="N31" s="57" t="str">
        <f>IF('Drug Information'!N30=1,"",".")</f>
        <v>.</v>
      </c>
    </row>
    <row r="32" spans="1:14" ht="24.95" customHeight="1" x14ac:dyDescent="0.25">
      <c r="A32" s="44" t="str" cm="1">
        <f t="array" aca="1" ref="A32" ca="1">VLOOKUP(INDIRECT("B"&amp;ROW(B32)), drug_info[[Drug Name]:[Drug Class]], 2, FALSE)</f>
        <v>Lincosamide</v>
      </c>
      <c r="B32" s="44" t="str">
        <f>'Drug Information'!$A31</f>
        <v>Clindamycin</v>
      </c>
      <c r="C32" s="58" t="str">
        <f>IF('Drug Information'!C31=1,"",".")</f>
        <v/>
      </c>
      <c r="D32" s="58" t="str">
        <f>IF('Drug Information'!D31=1,"",".")</f>
        <v/>
      </c>
      <c r="E32" s="58" t="str">
        <f>IF('Drug Information'!E31=1,"",".")</f>
        <v/>
      </c>
      <c r="F32" s="58" t="str">
        <f>IF('Drug Information'!F31=1,"",".")</f>
        <v>.</v>
      </c>
      <c r="G32" s="58" t="str">
        <f>IF('Drug Information'!G31=1,"",".")</f>
        <v>.</v>
      </c>
      <c r="H32" s="58" t="str">
        <f>IF('Drug Information'!H31=1,"",".")</f>
        <v>.</v>
      </c>
      <c r="I32" s="58" t="str">
        <f>IF('Drug Information'!I31=1,"",".")</f>
        <v>.</v>
      </c>
      <c r="J32" s="58" t="str">
        <f>IF('Drug Information'!J31=1,"",".")</f>
        <v>.</v>
      </c>
      <c r="K32" s="58" t="str">
        <f>IF('Drug Information'!K31=1,"",".")</f>
        <v>.</v>
      </c>
      <c r="L32" s="58" t="str">
        <f>IF('Drug Information'!L31=1,"",".")</f>
        <v>.</v>
      </c>
      <c r="M32" s="58" t="str">
        <f>IF('Drug Information'!M31=1,"",".")</f>
        <v/>
      </c>
      <c r="N32" s="58" t="str">
        <f>IF('Drug Information'!N31=1,"",".")</f>
        <v>.</v>
      </c>
    </row>
    <row r="33" spans="1:14" ht="24.95" customHeight="1" x14ac:dyDescent="0.25">
      <c r="A33" s="45" t="str" cm="1">
        <f t="array" aca="1" ref="A33" ca="1">VLOOKUP(INDIRECT("B"&amp;ROW(B33)), drug_info[[Drug Name]:[Drug Class]], 2, FALSE)</f>
        <v>Macrolides</v>
      </c>
      <c r="B33" s="45" t="str">
        <f>'Drug Information'!$A32</f>
        <v>Azithromycin</v>
      </c>
      <c r="C33" s="59" t="str">
        <f>IF('Drug Information'!C32=1,"",".")</f>
        <v>.</v>
      </c>
      <c r="D33" s="59" t="str">
        <f>IF('Drug Information'!D32=1,"",".")</f>
        <v/>
      </c>
      <c r="E33" s="59" t="str">
        <f>IF('Drug Information'!E32=1,"",".")</f>
        <v/>
      </c>
      <c r="F33" s="59" t="str">
        <f>IF('Drug Information'!F32=1,"",".")</f>
        <v>.</v>
      </c>
      <c r="G33" s="59" t="str">
        <f>IF('Drug Information'!G32=1,"",".")</f>
        <v>.</v>
      </c>
      <c r="H33" s="59" t="str">
        <f>IF('Drug Information'!H32=1,"",".")</f>
        <v>.</v>
      </c>
      <c r="I33" s="59" t="str">
        <f>IF('Drug Information'!I32=1,"",".")</f>
        <v>.</v>
      </c>
      <c r="J33" s="59" t="str">
        <f>IF('Drug Information'!J32=1,"",".")</f>
        <v>.</v>
      </c>
      <c r="K33" s="59" t="str">
        <f>IF('Drug Information'!K32=1,"",".")</f>
        <v>.</v>
      </c>
      <c r="L33" s="59" t="str">
        <f>IF('Drug Information'!L32=1,"",".")</f>
        <v/>
      </c>
      <c r="M33" s="59" t="str">
        <f>IF('Drug Information'!M32=1,"",".")</f>
        <v>.</v>
      </c>
      <c r="N33" s="59" t="str">
        <f>IF('Drug Information'!N32=1,"",".")</f>
        <v/>
      </c>
    </row>
    <row r="34" spans="1:14" ht="24.95" customHeight="1" x14ac:dyDescent="0.25">
      <c r="A34" s="46" t="str" cm="1">
        <f t="array" aca="1" ref="A34" ca="1">VLOOKUP(INDIRECT("B"&amp;ROW(B34)), drug_info[[Drug Name]:[Drug Class]], 2, FALSE)</f>
        <v>Tetracyclines</v>
      </c>
      <c r="B34" s="46" t="str">
        <f>'Drug Information'!$A33</f>
        <v>Doxycycline</v>
      </c>
      <c r="C34" s="60" t="str">
        <f>IF('Drug Information'!C33=1,"",".")</f>
        <v/>
      </c>
      <c r="D34" s="60" t="str">
        <f>IF('Drug Information'!D33=1,"",".")</f>
        <v/>
      </c>
      <c r="E34" s="60" t="str">
        <f>IF('Drug Information'!E33=1,"",".")</f>
        <v/>
      </c>
      <c r="F34" s="60" t="str">
        <f>IF('Drug Information'!F33=1,"",".")</f>
        <v/>
      </c>
      <c r="G34" s="60" t="str">
        <f>IF('Drug Information'!G33=1,"",".")</f>
        <v>.</v>
      </c>
      <c r="H34" s="60" t="str">
        <f>IF('Drug Information'!H33=1,"",".")</f>
        <v>.</v>
      </c>
      <c r="I34" s="60" t="str">
        <f>IF('Drug Information'!I33=1,"",".")</f>
        <v>.</v>
      </c>
      <c r="J34" s="60" t="str">
        <f>IF('Drug Information'!J33=1,"",".")</f>
        <v>.</v>
      </c>
      <c r="K34" s="60" t="str">
        <f>IF('Drug Information'!K33=1,"",".")</f>
        <v>.</v>
      </c>
      <c r="L34" s="60" t="str">
        <f>IF('Drug Information'!L33=1,"",".")</f>
        <v/>
      </c>
      <c r="M34" s="60" t="str">
        <f>IF('Drug Information'!M33=1,"",".")</f>
        <v>.</v>
      </c>
      <c r="N34" s="60" t="str">
        <f>IF('Drug Information'!N33=1,"",".")</f>
        <v/>
      </c>
    </row>
    <row r="35" spans="1:14" ht="24.95" customHeight="1" x14ac:dyDescent="0.25">
      <c r="A35" s="47" t="str" cm="1">
        <f t="array" aca="1" ref="A35" ca="1">VLOOKUP(INDIRECT("B"&amp;ROW(B35)), drug_info[[Drug Name]:[Drug Class]], 2, FALSE)</f>
        <v>Glycopeptides</v>
      </c>
      <c r="B35" s="47" t="str">
        <f>'Drug Information'!$A34</f>
        <v>Vancomycin</v>
      </c>
      <c r="C35" s="61" t="str">
        <f>IF('Drug Information'!C34=1,"",".")</f>
        <v/>
      </c>
      <c r="D35" s="61" t="str">
        <f>IF('Drug Information'!D34=1,"",".")</f>
        <v/>
      </c>
      <c r="E35" s="61" t="str">
        <f>IF('Drug Information'!E34=1,"",".")</f>
        <v/>
      </c>
      <c r="F35" s="61" t="str">
        <f>IF('Drug Information'!F34=1,"",".")</f>
        <v>.</v>
      </c>
      <c r="G35" s="61" t="str">
        <f>IF('Drug Information'!G34=1,"",".")</f>
        <v>.</v>
      </c>
      <c r="H35" s="61" t="str">
        <f>IF('Drug Information'!H34=1,"",".")</f>
        <v>.</v>
      </c>
      <c r="I35" s="61" t="str">
        <f>IF('Drug Information'!I34=1,"",".")</f>
        <v>.</v>
      </c>
      <c r="J35" s="61" t="str">
        <f>IF('Drug Information'!J34=1,"",".")</f>
        <v>.</v>
      </c>
      <c r="K35" s="61" t="str">
        <f>IF('Drug Information'!K34=1,"",".")</f>
        <v>.</v>
      </c>
      <c r="L35" s="61" t="str">
        <f>IF('Drug Information'!L34=1,"",".")</f>
        <v>.</v>
      </c>
      <c r="M35" s="61" t="str">
        <f>IF('Drug Information'!M34=1,"",".")</f>
        <v>.</v>
      </c>
      <c r="N35" s="61" t="str">
        <f>IF('Drug Information'!N34=1,"",".")</f>
        <v>.</v>
      </c>
    </row>
    <row r="36" spans="1:14" ht="24.95" customHeight="1" x14ac:dyDescent="0.25">
      <c r="A36" s="48" t="str" cm="1">
        <f t="array" aca="1" ref="A36" ca="1">VLOOKUP(INDIRECT("B"&amp;ROW(B36)), drug_info[[Drug Name]:[Drug Class]], 2, FALSE)</f>
        <v>Antimetabolite</v>
      </c>
      <c r="B36" s="48" t="str">
        <f>'Drug Information'!$A36</f>
        <v>Trimethoprim/Sulfamethoxazole</v>
      </c>
      <c r="C36" s="62" t="str">
        <f>IF('Drug Information'!C36=1,"",".")</f>
        <v/>
      </c>
      <c r="D36" s="62" t="str">
        <f>IF('Drug Information'!D36=1,"",".")</f>
        <v/>
      </c>
      <c r="E36" s="62" t="str">
        <f>IF('Drug Information'!E36=1,"",".")</f>
        <v/>
      </c>
      <c r="F36" s="62" t="str">
        <f>IF('Drug Information'!F36=1,"",".")</f>
        <v/>
      </c>
      <c r="G36" s="62" t="str">
        <f>IF('Drug Information'!G36=1,"",".")</f>
        <v/>
      </c>
      <c r="H36" s="62" t="str">
        <f>IF('Drug Information'!H36=1,"",".")</f>
        <v/>
      </c>
      <c r="I36" s="62" t="str">
        <f>IF('Drug Information'!I36=1,"",".")</f>
        <v>.</v>
      </c>
      <c r="J36" s="62" t="str">
        <f>IF('Drug Information'!J36=1,"",".")</f>
        <v/>
      </c>
      <c r="K36" s="62" t="str">
        <f>IF('Drug Information'!K36=1,"",".")</f>
        <v>.</v>
      </c>
      <c r="L36" s="62" t="str">
        <f>IF('Drug Information'!L36=1,"",".")</f>
        <v/>
      </c>
      <c r="M36" s="62" t="str">
        <f>IF('Drug Information'!M36=1,"",".")</f>
        <v>.</v>
      </c>
      <c r="N36" s="62" t="str">
        <f>IF('Drug Information'!N36=1,"",".")</f>
        <v>.</v>
      </c>
    </row>
    <row r="37" spans="1:14" ht="24.95" customHeight="1" x14ac:dyDescent="0.25">
      <c r="A37" s="49" t="str" cm="1">
        <f t="array" aca="1" ref="A37" ca="1">VLOOKUP(INDIRECT("B"&amp;ROW(B37)), drug_info[[Drug Name]:[Drug Class]], 2, FALSE)</f>
        <v>Nitroimidazoles</v>
      </c>
      <c r="B37" s="49" t="str">
        <f>'Drug Information'!$A37</f>
        <v>Metronidazole</v>
      </c>
      <c r="C37" s="63" t="str">
        <f>IF('Drug Information'!C37=1,"",".")</f>
        <v>.</v>
      </c>
      <c r="D37" s="63" t="str">
        <f>IF('Drug Information'!D37=1,"",".")</f>
        <v>.</v>
      </c>
      <c r="E37" s="63" t="str">
        <f>IF('Drug Information'!E37=1,"",".")</f>
        <v>.</v>
      </c>
      <c r="F37" s="63" t="str">
        <f>IF('Drug Information'!F37=1,"",".")</f>
        <v>.</v>
      </c>
      <c r="G37" s="63" t="str">
        <f>IF('Drug Information'!G37=1,"",".")</f>
        <v>.</v>
      </c>
      <c r="H37" s="63" t="str">
        <f>IF('Drug Information'!H37=1,"",".")</f>
        <v>.</v>
      </c>
      <c r="I37" s="63" t="str">
        <f>IF('Drug Information'!I37=1,"",".")</f>
        <v>.</v>
      </c>
      <c r="J37" s="63" t="str">
        <f>IF('Drug Information'!J37=1,"",".")</f>
        <v>.</v>
      </c>
      <c r="K37" s="63" t="str">
        <f>IF('Drug Information'!K37=1,"",".")</f>
        <v>.</v>
      </c>
      <c r="L37" s="63" t="str">
        <f>IF('Drug Information'!L37=1,"",".")</f>
        <v>.</v>
      </c>
      <c r="M37" s="63" t="str">
        <f>IF('Drug Information'!M37=1,"",".")</f>
        <v/>
      </c>
      <c r="N37" s="63" t="str">
        <f>IF('Drug Information'!N37=1,"",".")</f>
        <v>.</v>
      </c>
    </row>
    <row r="38" spans="1:14" ht="57.75" customHeight="1" x14ac:dyDescent="0.25">
      <c r="A38" s="125" t="s">
        <v>76</v>
      </c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</row>
  </sheetData>
  <mergeCells count="16">
    <mergeCell ref="A14:A16"/>
    <mergeCell ref="A17:A19"/>
    <mergeCell ref="A1:A2"/>
    <mergeCell ref="B1:B2"/>
    <mergeCell ref="A38:N38"/>
    <mergeCell ref="A22:A24"/>
    <mergeCell ref="A26:A28"/>
    <mergeCell ref="A9:A11"/>
    <mergeCell ref="C1:E1"/>
    <mergeCell ref="F1:J1"/>
    <mergeCell ref="K1:L1"/>
    <mergeCell ref="M1:M2"/>
    <mergeCell ref="A12:A13"/>
    <mergeCell ref="A4:A6"/>
    <mergeCell ref="A7:A8"/>
    <mergeCell ref="A29:A31"/>
  </mergeCells>
  <conditionalFormatting sqref="B3:B11 C3:N37">
    <cfRule type="cellIs" dxfId="0" priority="1" operator="equal">
      <formula>"."</formula>
    </cfRule>
  </conditionalFormatting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7"/>
  <sheetViews>
    <sheetView showGridLines="0" workbookViewId="0">
      <selection activeCell="E43" sqref="E43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149" t="s">
        <v>70</v>
      </c>
      <c r="B13" s="31" t="s">
        <v>31</v>
      </c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149" t="s">
        <v>71</v>
      </c>
      <c r="B16" s="31" t="s">
        <v>32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149" t="s">
        <v>72</v>
      </c>
      <c r="B20" s="31" t="s">
        <v>74</v>
      </c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52</v>
      </c>
      <c r="B31" s="31" t="s">
        <v>19</v>
      </c>
      <c r="C31" s="31">
        <v>1</v>
      </c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/>
      <c r="M31" s="31">
        <v>1</v>
      </c>
      <c r="N31" s="31"/>
    </row>
    <row r="32" spans="1:14" x14ac:dyDescent="0.25">
      <c r="A32" s="31" t="s">
        <v>39</v>
      </c>
      <c r="B32" s="31" t="s">
        <v>17</v>
      </c>
      <c r="C32" s="31"/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>
        <v>1</v>
      </c>
      <c r="M32" s="31"/>
      <c r="N32" s="31">
        <v>1</v>
      </c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149" t="s">
        <v>73</v>
      </c>
      <c r="B35" s="31" t="s">
        <v>75</v>
      </c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</row>
    <row r="36" spans="1:14" x14ac:dyDescent="0.25">
      <c r="A36" s="31" t="s">
        <v>55</v>
      </c>
      <c r="B36" s="31" t="s">
        <v>37</v>
      </c>
      <c r="C36" s="31">
        <v>1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/>
      <c r="J36" s="31">
        <v>1</v>
      </c>
      <c r="K36" s="31"/>
      <c r="L36" s="31">
        <v>1</v>
      </c>
      <c r="M36" s="31"/>
      <c r="N36" s="31"/>
    </row>
    <row r="37" spans="1:14" x14ac:dyDescent="0.25">
      <c r="A37" s="31" t="s">
        <v>25</v>
      </c>
      <c r="B37" s="31" t="s">
        <v>24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>
        <v>1</v>
      </c>
      <c r="N37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80" t="s">
        <v>0</v>
      </c>
      <c r="C1" s="81"/>
      <c r="D1" s="82"/>
      <c r="E1" s="77" t="s">
        <v>3</v>
      </c>
      <c r="F1" s="78"/>
      <c r="G1" s="78"/>
      <c r="H1" s="78"/>
      <c r="I1" s="79"/>
      <c r="J1" s="65" t="s">
        <v>20</v>
      </c>
      <c r="K1" s="66"/>
      <c r="L1" s="91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92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68" t="str">
        <f>'Drug Information'!$A5</f>
        <v>Flucloxacillin</v>
      </c>
      <c r="D4" s="69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68" t="str">
        <f>'Drug Information'!$A7</f>
        <v>Amoxicillin</v>
      </c>
      <c r="E5" s="70"/>
      <c r="F5" s="69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71" t="str">
        <f>'Drug Information'!$A11</f>
        <v>Cefazolin</v>
      </c>
      <c r="D6" s="72"/>
      <c r="E6" s="72"/>
      <c r="F6" s="72"/>
      <c r="G6" s="73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71" t="str">
        <f>'Drug Information'!$A15</f>
        <v>Cefoxitin</v>
      </c>
      <c r="D7" s="86"/>
      <c r="E7" s="86"/>
      <c r="F7" s="86"/>
      <c r="G7" s="73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67" t="s">
        <v>32</v>
      </c>
      <c r="B8" s="6"/>
      <c r="C8" s="71" t="str">
        <f>'Drug Information'!$A17</f>
        <v>Ceftriaxone</v>
      </c>
      <c r="D8" s="86"/>
      <c r="E8" s="86"/>
      <c r="F8" s="86"/>
      <c r="G8" s="73"/>
      <c r="H8" s="6"/>
      <c r="I8" s="71" t="str">
        <f>'Drug Information'!$A17</f>
        <v>Ceftriaxone</v>
      </c>
      <c r="J8" s="86"/>
      <c r="K8" s="73"/>
      <c r="L8" s="6"/>
      <c r="M8" s="9"/>
    </row>
    <row r="9" spans="1:13" x14ac:dyDescent="0.25">
      <c r="A9" s="67"/>
      <c r="B9" s="6"/>
      <c r="C9" s="6"/>
      <c r="D9" s="71" t="str">
        <f>'Drug Information'!$A18</f>
        <v>Ceftazidime</v>
      </c>
      <c r="E9" s="86"/>
      <c r="F9" s="86"/>
      <c r="G9" s="86"/>
      <c r="H9" s="73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87" t="str">
        <f>'Drug Information'!$A19</f>
        <v>Cefepime</v>
      </c>
      <c r="D10" s="88"/>
      <c r="E10" s="88"/>
      <c r="F10" s="88"/>
      <c r="G10" s="88"/>
      <c r="H10" s="86"/>
      <c r="I10" s="86"/>
      <c r="J10" s="86"/>
      <c r="K10" s="73"/>
      <c r="L10" s="6"/>
      <c r="M10" s="9"/>
    </row>
    <row r="11" spans="1:13" x14ac:dyDescent="0.25">
      <c r="A11" s="67" t="s">
        <v>34</v>
      </c>
      <c r="B11" s="6"/>
      <c r="C11" s="74" t="str">
        <f>'Drug Information'!$A8</f>
        <v>Amoxicillin-Clavulanic Acid</v>
      </c>
      <c r="D11" s="75"/>
      <c r="E11" s="75"/>
      <c r="F11" s="75"/>
      <c r="G11" s="76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67"/>
      <c r="B12" s="6"/>
      <c r="C12" s="74" t="str">
        <f>'Drug Information'!$A9</f>
        <v>Ampicillin/Sulbactam</v>
      </c>
      <c r="D12" s="75"/>
      <c r="E12" s="75"/>
      <c r="F12" s="75"/>
      <c r="G12" s="76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67"/>
      <c r="B13" s="6"/>
      <c r="C13" s="89" t="str">
        <f>'Drug Information'!$A10</f>
        <v>Piperacillin-Tazobactam</v>
      </c>
      <c r="D13" s="99"/>
      <c r="E13" s="99"/>
      <c r="F13" s="99"/>
      <c r="G13" s="99"/>
      <c r="H13" s="75"/>
      <c r="I13" s="90"/>
      <c r="J13" s="6"/>
      <c r="K13" s="89" t="str">
        <f>'Drug Information'!$A10</f>
        <v>Piperacillin-Tazobactam</v>
      </c>
      <c r="L13" s="90"/>
      <c r="M13" s="6"/>
    </row>
    <row r="14" spans="1:13" x14ac:dyDescent="0.25">
      <c r="A14" s="67" t="s">
        <v>42</v>
      </c>
      <c r="B14" s="6"/>
      <c r="C14" s="100" t="str">
        <f>'Drug Information'!$A21</f>
        <v>Ertapenem</v>
      </c>
      <c r="D14" s="101"/>
      <c r="E14" s="101"/>
      <c r="F14" s="101"/>
      <c r="G14" s="102"/>
      <c r="H14" s="6"/>
      <c r="I14" s="100" t="str">
        <f>'Drug Information'!$A21</f>
        <v>Ertapenem</v>
      </c>
      <c r="J14" s="101"/>
      <c r="K14" s="101"/>
      <c r="L14" s="102"/>
      <c r="M14" s="6"/>
    </row>
    <row r="15" spans="1:13" x14ac:dyDescent="0.25">
      <c r="A15" s="67"/>
      <c r="B15" s="6"/>
      <c r="C15" s="100" t="str">
        <f>'Drug Information'!$A23</f>
        <v>Meropenem</v>
      </c>
      <c r="D15" s="101"/>
      <c r="E15" s="101"/>
      <c r="F15" s="101"/>
      <c r="G15" s="101"/>
      <c r="H15" s="101"/>
      <c r="I15" s="101"/>
      <c r="J15" s="101"/>
      <c r="K15" s="101"/>
      <c r="L15" s="102"/>
      <c r="M15" s="6"/>
    </row>
    <row r="16" spans="1:13" x14ac:dyDescent="0.25">
      <c r="A16" s="5" t="s">
        <v>12</v>
      </c>
      <c r="B16" s="6"/>
      <c r="C16" s="6"/>
      <c r="D16" s="6"/>
      <c r="E16" s="103" t="s">
        <v>43</v>
      </c>
      <c r="F16" s="104"/>
      <c r="G16" s="104"/>
      <c r="H16" s="104"/>
      <c r="I16" s="104"/>
      <c r="J16" s="104"/>
      <c r="K16" s="105"/>
      <c r="L16" s="6"/>
      <c r="M16" s="6"/>
    </row>
    <row r="17" spans="1:13" x14ac:dyDescent="0.25">
      <c r="A17" s="67" t="s">
        <v>38</v>
      </c>
      <c r="B17" s="6"/>
      <c r="C17" s="12" t="str">
        <f>'Drug Information'!$A25</f>
        <v>Ciprofloxacin</v>
      </c>
      <c r="D17" s="6"/>
      <c r="E17" s="109" t="str">
        <f>'Drug Information'!$A25</f>
        <v>Ciprofloxacin</v>
      </c>
      <c r="F17" s="110"/>
      <c r="G17" s="110"/>
      <c r="H17" s="110"/>
      <c r="I17" s="110"/>
      <c r="J17" s="110"/>
      <c r="K17" s="111"/>
      <c r="L17" s="6"/>
      <c r="M17" s="6"/>
    </row>
    <row r="18" spans="1:13" x14ac:dyDescent="0.25">
      <c r="A18" s="67"/>
      <c r="B18" s="6"/>
      <c r="C18" s="109" t="str">
        <f>'Drug Information'!$A26</f>
        <v>Levofloxacin</v>
      </c>
      <c r="D18" s="110"/>
      <c r="E18" s="110"/>
      <c r="F18" s="110"/>
      <c r="G18" s="110"/>
      <c r="H18" s="110"/>
      <c r="I18" s="112"/>
      <c r="J18" s="112"/>
      <c r="K18" s="113"/>
      <c r="L18" s="6"/>
      <c r="M18" s="12" t="str">
        <f>'Drug Information'!$A26</f>
        <v>Levofloxacin</v>
      </c>
    </row>
    <row r="19" spans="1:13" x14ac:dyDescent="0.25">
      <c r="A19" s="67"/>
      <c r="B19" s="9"/>
      <c r="C19" s="83" t="str">
        <f>'Drug Information'!$A27</f>
        <v>Moxifloxacin</v>
      </c>
      <c r="D19" s="84"/>
      <c r="E19" s="84"/>
      <c r="F19" s="84"/>
      <c r="G19" s="85"/>
      <c r="H19" s="9"/>
      <c r="I19" s="83" t="str">
        <f>'Drug Information'!$A27</f>
        <v>Moxifloxacin</v>
      </c>
      <c r="J19" s="84"/>
      <c r="K19" s="84"/>
      <c r="L19" s="84"/>
      <c r="M19" s="85"/>
    </row>
    <row r="20" spans="1:13" x14ac:dyDescent="0.25">
      <c r="A20" s="5" t="s">
        <v>35</v>
      </c>
      <c r="B20" s="9"/>
      <c r="C20" s="9"/>
      <c r="D20" s="9"/>
      <c r="E20" s="116" t="str">
        <f>'Drug Information'!$A30</f>
        <v>Amikacin</v>
      </c>
      <c r="F20" s="117"/>
      <c r="G20" s="117"/>
      <c r="H20" s="118"/>
      <c r="I20" s="119"/>
      <c r="J20" s="9"/>
      <c r="K20" s="9"/>
      <c r="L20" s="9"/>
      <c r="M20" s="9"/>
    </row>
    <row r="21" spans="1:13" x14ac:dyDescent="0.25">
      <c r="A21" s="5" t="s">
        <v>19</v>
      </c>
      <c r="B21" s="93" t="str">
        <f>'Drug Information'!$A31</f>
        <v>Clindamycin</v>
      </c>
      <c r="C21" s="94"/>
      <c r="D21" s="95"/>
      <c r="E21" s="9"/>
      <c r="F21" s="9"/>
      <c r="G21" s="9"/>
      <c r="H21" s="9"/>
      <c r="I21" s="9"/>
      <c r="J21" s="9"/>
      <c r="K21" s="9"/>
      <c r="L21" s="13" t="str">
        <f>'Drug Information'!$A31</f>
        <v>Clindamycin</v>
      </c>
      <c r="M21" s="14"/>
    </row>
    <row r="22" spans="1:13" x14ac:dyDescent="0.25">
      <c r="A22" s="5" t="s">
        <v>17</v>
      </c>
      <c r="B22" s="9"/>
      <c r="C22" s="114" t="str">
        <f>'Drug Information'!$A32</f>
        <v>Azithromycin</v>
      </c>
      <c r="D22" s="115"/>
      <c r="E22" s="9"/>
      <c r="F22" s="9"/>
      <c r="G22" s="9"/>
      <c r="H22" s="9"/>
      <c r="I22" s="9"/>
      <c r="J22" s="9"/>
      <c r="K22" s="15" t="str">
        <f>'Drug Information'!$A32</f>
        <v>Azithromycin</v>
      </c>
      <c r="L22" s="9"/>
      <c r="M22" s="16" t="str">
        <f>'Drug Information'!$A32</f>
        <v>Azithromycin</v>
      </c>
    </row>
    <row r="23" spans="1:13" x14ac:dyDescent="0.25">
      <c r="A23" s="5" t="s">
        <v>16</v>
      </c>
      <c r="B23" s="120" t="str">
        <f>'Drug Information'!$A33</f>
        <v>Doxycycline</v>
      </c>
      <c r="C23" s="121"/>
      <c r="D23" s="121"/>
      <c r="E23" s="122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96" t="str">
        <f>'Drug Information'!$A34</f>
        <v>Vancomycin</v>
      </c>
      <c r="C24" s="97"/>
      <c r="D24" s="98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06" t="str">
        <f>'Drug Information'!$A36</f>
        <v>Trimethoprim/Sulfamethoxazole</v>
      </c>
      <c r="C25" s="107"/>
      <c r="D25" s="107"/>
      <c r="E25" s="107"/>
      <c r="F25" s="107"/>
      <c r="G25" s="108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Information'!$A37</f>
        <v>Metronidazole</v>
      </c>
      <c r="M26" s="19"/>
    </row>
    <row r="27" spans="1:13" ht="60" customHeight="1" x14ac:dyDescent="0.25">
      <c r="A27" s="64" t="s">
        <v>47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2024-05-24T21:02:24Z</dcterms:modified>
</cp:coreProperties>
</file>