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iall\Docs\Pharmacy\antibiogram\"/>
    </mc:Choice>
  </mc:AlternateContent>
  <xr:revisionPtr revIDLastSave="0" documentId="13_ncr:1_{9A2032CD-0D13-4B46-8E88-2608664F7D67}" xr6:coauthVersionLast="47" xr6:coauthVersionMax="47" xr10:uidLastSave="{00000000-0000-0000-0000-000000000000}"/>
  <bookViews>
    <workbookView xWindow="-120" yWindow="-120" windowWidth="38640" windowHeight="21120" tabRatio="500" activeTab="2" xr2:uid="{00000000-000D-0000-FFFF-FFFF00000000}"/>
  </bookViews>
  <sheets>
    <sheet name="Antibiogram" sheetId="1" r:id="rId1"/>
    <sheet name="Drug Information" sheetId="2" r:id="rId2"/>
    <sheet name="test antibiogram with formulae" sheetId="3" r:id="rId3"/>
  </sheets>
  <definedNames>
    <definedName name="_xlnm.Print_Area" localSheetId="0">Antibiogram!$A$1:$M$27</definedName>
    <definedName name="_xlnm.Print_Area" localSheetId="2">'test antibiogram with formulae'!$A$1:$N$27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D3" i="3"/>
  <c r="C3" i="3"/>
  <c r="E3" i="3"/>
  <c r="F3" i="3"/>
  <c r="G3" i="3"/>
  <c r="H3" i="3"/>
  <c r="I3" i="3"/>
  <c r="J3" i="3"/>
  <c r="K3" i="3"/>
  <c r="L3" i="3"/>
  <c r="M3" i="3"/>
  <c r="N3" i="3"/>
  <c r="N15" i="3"/>
  <c r="M15" i="3"/>
  <c r="L15" i="3"/>
  <c r="K15" i="3"/>
  <c r="J15" i="3"/>
  <c r="I15" i="3"/>
  <c r="H15" i="3"/>
  <c r="G15" i="3"/>
  <c r="F15" i="3"/>
  <c r="E15" i="3"/>
  <c r="D15" i="3"/>
  <c r="C15" i="3"/>
  <c r="N14" i="3"/>
  <c r="M14" i="3"/>
  <c r="L14" i="3"/>
  <c r="K14" i="3"/>
  <c r="J14" i="3"/>
  <c r="I14" i="3"/>
  <c r="H14" i="3"/>
  <c r="G14" i="3"/>
  <c r="F14" i="3"/>
  <c r="E14" i="3"/>
  <c r="D14" i="3"/>
  <c r="C14" i="3"/>
  <c r="N13" i="3"/>
  <c r="M13" i="3"/>
  <c r="L13" i="3"/>
  <c r="K13" i="3"/>
  <c r="J13" i="3"/>
  <c r="I13" i="3"/>
  <c r="H13" i="3"/>
  <c r="G13" i="3"/>
  <c r="F13" i="3"/>
  <c r="E13" i="3"/>
  <c r="D13" i="3"/>
  <c r="C13" i="3"/>
  <c r="N12" i="3"/>
  <c r="M12" i="3"/>
  <c r="L12" i="3"/>
  <c r="K12" i="3"/>
  <c r="J12" i="3"/>
  <c r="I12" i="3"/>
  <c r="H12" i="3"/>
  <c r="G12" i="3"/>
  <c r="F12" i="3"/>
  <c r="E12" i="3"/>
  <c r="D12" i="3"/>
  <c r="C12" i="3"/>
  <c r="N11" i="3"/>
  <c r="M11" i="3"/>
  <c r="L11" i="3"/>
  <c r="K11" i="3"/>
  <c r="J11" i="3"/>
  <c r="I11" i="3"/>
  <c r="H11" i="3"/>
  <c r="G11" i="3"/>
  <c r="F11" i="3"/>
  <c r="E11" i="3"/>
  <c r="D11" i="3"/>
  <c r="C11" i="3"/>
  <c r="N10" i="3"/>
  <c r="M10" i="3"/>
  <c r="L10" i="3"/>
  <c r="K10" i="3"/>
  <c r="J10" i="3"/>
  <c r="I10" i="3"/>
  <c r="H10" i="3"/>
  <c r="G10" i="3"/>
  <c r="F10" i="3"/>
  <c r="E10" i="3"/>
  <c r="D10" i="3"/>
  <c r="C10" i="3"/>
  <c r="N9" i="3"/>
  <c r="M9" i="3"/>
  <c r="L9" i="3"/>
  <c r="K9" i="3"/>
  <c r="J9" i="3"/>
  <c r="I9" i="3"/>
  <c r="H9" i="3"/>
  <c r="G9" i="3"/>
  <c r="F9" i="3"/>
  <c r="E9" i="3"/>
  <c r="D9" i="3"/>
  <c r="C9" i="3"/>
  <c r="N8" i="3"/>
  <c r="M8" i="3"/>
  <c r="L8" i="3"/>
  <c r="K8" i="3"/>
  <c r="J8" i="3"/>
  <c r="I8" i="3"/>
  <c r="H8" i="3"/>
  <c r="G8" i="3"/>
  <c r="F8" i="3"/>
  <c r="E8" i="3"/>
  <c r="D8" i="3"/>
  <c r="C8" i="3"/>
  <c r="N7" i="3"/>
  <c r="M7" i="3"/>
  <c r="L7" i="3"/>
  <c r="K7" i="3"/>
  <c r="J7" i="3"/>
  <c r="I7" i="3"/>
  <c r="H7" i="3"/>
  <c r="G7" i="3"/>
  <c r="F7" i="3"/>
  <c r="E7" i="3"/>
  <c r="D7" i="3"/>
  <c r="C7" i="3"/>
  <c r="N6" i="3"/>
  <c r="M6" i="3"/>
  <c r="L6" i="3"/>
  <c r="K6" i="3"/>
  <c r="J6" i="3"/>
  <c r="I6" i="3"/>
  <c r="H6" i="3"/>
  <c r="G6" i="3"/>
  <c r="F6" i="3"/>
  <c r="E6" i="3"/>
  <c r="D6" i="3"/>
  <c r="C6" i="3"/>
  <c r="N5" i="3"/>
  <c r="M5" i="3"/>
  <c r="L5" i="3"/>
  <c r="K5" i="3"/>
  <c r="J5" i="3"/>
  <c r="I5" i="3"/>
  <c r="H5" i="3"/>
  <c r="G5" i="3"/>
  <c r="F5" i="3"/>
  <c r="E5" i="3"/>
  <c r="D5" i="3"/>
  <c r="C5" i="3"/>
  <c r="N4" i="3"/>
  <c r="M4" i="3"/>
  <c r="L4" i="3"/>
  <c r="K4" i="3"/>
  <c r="J4" i="3"/>
  <c r="I4" i="3"/>
  <c r="H4" i="3"/>
  <c r="G4" i="3"/>
  <c r="F4" i="3"/>
  <c r="E4" i="3"/>
  <c r="D4" i="3"/>
  <c r="C4" i="3"/>
  <c r="D26" i="3"/>
  <c r="E26" i="3"/>
  <c r="F26" i="3"/>
  <c r="G26" i="3"/>
  <c r="H26" i="3"/>
  <c r="I26" i="3"/>
  <c r="J26" i="3"/>
  <c r="K26" i="3"/>
  <c r="L26" i="3"/>
  <c r="M26" i="3"/>
  <c r="N26" i="3"/>
  <c r="C26" i="3"/>
  <c r="D25" i="3"/>
  <c r="E25" i="3"/>
  <c r="F25" i="3"/>
  <c r="G25" i="3"/>
  <c r="H25" i="3"/>
  <c r="I25" i="3"/>
  <c r="J25" i="3"/>
  <c r="K25" i="3"/>
  <c r="L25" i="3"/>
  <c r="M25" i="3"/>
  <c r="N25" i="3"/>
  <c r="D24" i="3"/>
  <c r="E24" i="3"/>
  <c r="F24" i="3"/>
  <c r="G24" i="3"/>
  <c r="H24" i="3"/>
  <c r="I24" i="3"/>
  <c r="J24" i="3"/>
  <c r="K24" i="3"/>
  <c r="L24" i="3"/>
  <c r="M24" i="3"/>
  <c r="N24" i="3"/>
  <c r="D23" i="3"/>
  <c r="E23" i="3"/>
  <c r="F23" i="3"/>
  <c r="G23" i="3"/>
  <c r="H23" i="3"/>
  <c r="I23" i="3"/>
  <c r="J23" i="3"/>
  <c r="K23" i="3"/>
  <c r="L23" i="3"/>
  <c r="M23" i="3"/>
  <c r="N23" i="3"/>
  <c r="D22" i="3"/>
  <c r="E22" i="3"/>
  <c r="F22" i="3"/>
  <c r="G22" i="3"/>
  <c r="H22" i="3"/>
  <c r="I22" i="3"/>
  <c r="J22" i="3"/>
  <c r="K22" i="3"/>
  <c r="L22" i="3"/>
  <c r="M22" i="3"/>
  <c r="N22" i="3"/>
  <c r="C22" i="3"/>
  <c r="D21" i="3"/>
  <c r="E21" i="3"/>
  <c r="F21" i="3"/>
  <c r="G21" i="3"/>
  <c r="H21" i="3"/>
  <c r="I21" i="3"/>
  <c r="J21" i="3"/>
  <c r="K21" i="3"/>
  <c r="L21" i="3"/>
  <c r="M21" i="3"/>
  <c r="N21" i="3"/>
  <c r="D20" i="3"/>
  <c r="E20" i="3"/>
  <c r="F20" i="3"/>
  <c r="G20" i="3"/>
  <c r="H20" i="3"/>
  <c r="I20" i="3"/>
  <c r="J20" i="3"/>
  <c r="K20" i="3"/>
  <c r="L20" i="3"/>
  <c r="M20" i="3"/>
  <c r="N20" i="3"/>
  <c r="C20" i="3"/>
  <c r="D19" i="3"/>
  <c r="E19" i="3"/>
  <c r="F19" i="3"/>
  <c r="G19" i="3"/>
  <c r="H19" i="3"/>
  <c r="I19" i="3"/>
  <c r="J19" i="3"/>
  <c r="K19" i="3"/>
  <c r="L19" i="3"/>
  <c r="M19" i="3"/>
  <c r="N19" i="3"/>
  <c r="C19" i="3"/>
  <c r="D18" i="3"/>
  <c r="E18" i="3"/>
  <c r="F18" i="3"/>
  <c r="G18" i="3"/>
  <c r="H18" i="3"/>
  <c r="I18" i="3"/>
  <c r="J18" i="3"/>
  <c r="K18" i="3"/>
  <c r="L18" i="3"/>
  <c r="M18" i="3"/>
  <c r="N18" i="3"/>
  <c r="C18" i="3"/>
  <c r="D17" i="3"/>
  <c r="E17" i="3"/>
  <c r="F17" i="3"/>
  <c r="G17" i="3"/>
  <c r="H17" i="3"/>
  <c r="I17" i="3"/>
  <c r="J17" i="3"/>
  <c r="K17" i="3"/>
  <c r="L17" i="3"/>
  <c r="M17" i="3"/>
  <c r="N17" i="3"/>
  <c r="C17" i="3"/>
  <c r="D16" i="3"/>
  <c r="E16" i="3"/>
  <c r="F16" i="3"/>
  <c r="G16" i="3"/>
  <c r="H16" i="3"/>
  <c r="I16" i="3"/>
  <c r="J16" i="3"/>
  <c r="K16" i="3"/>
  <c r="L16" i="3"/>
  <c r="M16" i="3"/>
  <c r="N16" i="3"/>
  <c r="C16" i="3"/>
  <c r="C21" i="3"/>
  <c r="C23" i="3"/>
  <c r="C24" i="3"/>
  <c r="C2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A25" i="2"/>
  <c r="A24" i="2"/>
  <c r="A23" i="2"/>
  <c r="A22" i="2"/>
  <c r="A21" i="2"/>
  <c r="A20" i="2"/>
  <c r="A19" i="2"/>
  <c r="A16" i="2"/>
  <c r="A17" i="2" s="1"/>
  <c r="A18" i="2" s="1"/>
  <c r="A15" i="2"/>
  <c r="A13" i="2"/>
  <c r="A14" i="2" s="1"/>
  <c r="A10" i="2"/>
  <c r="A11" i="2" s="1"/>
  <c r="A12" i="2" s="1"/>
  <c r="A9" i="2"/>
  <c r="A7" i="2"/>
  <c r="A8" i="2" s="1"/>
  <c r="A6" i="2"/>
  <c r="A5" i="2"/>
  <c r="A4" i="2"/>
  <c r="A3" i="2"/>
  <c r="A2" i="2"/>
  <c r="L12" i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<sst xmlns="http://schemas.openxmlformats.org/spreadsheetml/2006/main" count="119" uniqueCount="66">
  <si>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</si>
  <si>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</si>
  <si>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</si>
  <si>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</si>
  <si>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</si>
  <si>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</si>
  <si>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</si>
  <si>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Cephotetan, Cefoxitin</t>
  </si>
  <si>
    <t>Ceftriaxone</t>
  </si>
  <si>
    <t>N. gonorrhoeae</t>
  </si>
  <si>
    <t>Cefepime</t>
  </si>
  <si>
    <t>Ceftazidime</t>
  </si>
  <si>
    <t>Ertapenem</t>
  </si>
  <si>
    <t>Imipenem, Meropenem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</si>
  <si>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</si>
  <si>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</si>
  <si>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</si>
  <si>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</si>
  <si>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</si>
  <si>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</si>
  <si>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</si>
  <si>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</si>
  <si>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</si>
  <si>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</si>
  <si>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</si>
  <si>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</si>
  <si>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</si>
  <si>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</si>
  <si>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</si>
  <si>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</si>
  <si>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</si>
  <si>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</si>
  <si>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</si>
  <si>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</si>
  <si>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</si>
  <si>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</si>
  <si>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</si>
  <si>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</si>
  <si>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</si>
  <si>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</si>
  <si>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</si>
  <si>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</si>
  <si>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</si>
  <si>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</si>
  <si>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</si>
  <si>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</si>
  <si>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</si>
  <si>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</si>
  <si>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</si>
  <si>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</si>
  <si>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</si>
  <si>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Cefazolin, Cefalexin</t>
  </si>
  <si>
    <t>Example Brand</t>
  </si>
  <si>
    <t>Augmentin</t>
  </si>
  <si>
    <t>Unasyn</t>
  </si>
  <si>
    <t>Tazocin</t>
  </si>
  <si>
    <t>Amoxicillin-Clavulanic Acid</t>
  </si>
  <si>
    <t>Ampicillin/Sulbactam</t>
  </si>
  <si>
    <t>Ampicillin, Amoxicillin</t>
  </si>
  <si>
    <t>Piperacillin-Tazobactam</t>
  </si>
  <si>
    <t>Gentamicin, Tobramycin, Amikacin</t>
  </si>
  <si>
    <t>Clindamycin</t>
  </si>
  <si>
    <t>Septrin</t>
  </si>
  <si>
    <t>Naficillin, Oxacillin, Flucloxacillin</t>
  </si>
  <si>
    <t>Drug Class</t>
  </si>
  <si>
    <t>Drug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</si>
</sst>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  <font>
      <i/>
      <sz val="11"/>
      <color theme="2" tint="-0.499984740745262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1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/>
    <xf numFmtId="0" fontId="6" fillId="2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7" borderId="13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vertical="center" wrapText="1"/>
    </xf>
    <xf numFmtId="0" fontId="5" fillId="9" borderId="13" xfId="0" applyFont="1" applyFill="1" applyBorder="1" applyAlignment="1">
      <alignment horizontal="left" vertical="center" wrapText="1"/>
    </xf>
    <xf numFmtId="0" fontId="5" fillId="9" borderId="13" xfId="0" applyFont="1" applyFill="1" applyBorder="1" applyAlignment="1">
      <alignment vertical="center" wrapText="1"/>
    </xf>
    <xf numFmtId="0" fontId="5" fillId="19" borderId="13" xfId="0" applyFont="1" applyFill="1" applyBorder="1" applyAlignment="1">
      <alignment horizontal="left" vertical="center" wrapText="1"/>
    </xf>
    <xf numFmtId="0" fontId="5" fillId="19" borderId="13" xfId="0" applyFont="1" applyFill="1" applyBorder="1" applyAlignment="1">
      <alignment vertical="center" wrapText="1"/>
    </xf>
    <xf numFmtId="0" fontId="5" fillId="10" borderId="13" xfId="0" applyFont="1" applyFill="1" applyBorder="1" applyAlignment="1">
      <alignment horizontal="left" vertical="center" wrapText="1"/>
    </xf>
    <xf numFmtId="0" fontId="5" fillId="10" borderId="13" xfId="0" applyFont="1" applyFill="1" applyBorder="1" applyAlignment="1">
      <alignment vertical="center" wrapText="1"/>
    </xf>
    <xf numFmtId="0" fontId="5" fillId="12" borderId="13" xfId="0" applyFont="1" applyFill="1" applyBorder="1" applyAlignment="1">
      <alignment horizontal="left" vertical="center" wrapText="1"/>
    </xf>
    <xf numFmtId="0" fontId="5" fillId="12" borderId="13" xfId="0" applyFont="1" applyFill="1" applyBorder="1" applyAlignment="1">
      <alignment vertical="center" wrapText="1"/>
    </xf>
    <xf numFmtId="0" fontId="5" fillId="13" borderId="13" xfId="0" applyFont="1" applyFill="1" applyBorder="1" applyAlignment="1">
      <alignment horizontal="left" vertical="center" wrapText="1"/>
    </xf>
    <xf numFmtId="0" fontId="5" fillId="13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left" vertical="center" wrapText="1"/>
    </xf>
    <xf numFmtId="0" fontId="5" fillId="11" borderId="13" xfId="0" applyFont="1" applyFill="1" applyBorder="1" applyAlignment="1">
      <alignment vertical="center" wrapText="1"/>
    </xf>
    <xf numFmtId="0" fontId="5" fillId="14" borderId="13" xfId="0" applyFont="1" applyFill="1" applyBorder="1" applyAlignment="1">
      <alignment horizontal="left" vertical="center" wrapText="1"/>
    </xf>
    <xf numFmtId="0" fontId="5" fillId="14" borderId="13" xfId="0" applyFont="1" applyFill="1" applyBorder="1" applyAlignment="1">
      <alignment vertical="center" wrapText="1"/>
    </xf>
    <xf numFmtId="0" fontId="5" fillId="16" borderId="13" xfId="0" applyFont="1" applyFill="1" applyBorder="1" applyAlignment="1">
      <alignment horizontal="left" vertical="center" wrapText="1"/>
    </xf>
    <xf numFmtId="0" fontId="5" fillId="16" borderId="13" xfId="0" applyFont="1" applyFill="1" applyBorder="1" applyAlignment="1">
      <alignment vertical="center" wrapText="1"/>
    </xf>
    <xf numFmtId="0" fontId="5" fillId="17" borderId="13" xfId="0" applyFont="1" applyFill="1" applyBorder="1" applyAlignment="1">
      <alignment horizontal="left" vertical="center" wrapText="1"/>
    </xf>
    <xf numFmtId="0" fontId="5" fillId="17" borderId="13" xfId="0" applyFont="1" applyFill="1" applyBorder="1" applyAlignment="1">
      <alignment vertical="center" wrapText="1"/>
    </xf>
    <xf numFmtId="0" fontId="5" fillId="18" borderId="13" xfId="0" applyFont="1" applyFill="1" applyBorder="1" applyAlignment="1">
      <alignment vertical="center" wrapText="1"/>
    </xf>
    <xf numFmtId="0" fontId="13" fillId="0" borderId="13" xfId="0" applyFont="1" applyBorder="1" applyAlignment="1">
      <alignment horizontal="center" wrapText="1"/>
    </xf>
    <xf numFmtId="0" fontId="11" fillId="0" borderId="14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5" fillId="15" borderId="13" xfId="0" applyFont="1" applyFill="1" applyBorder="1" applyAlignment="1">
      <alignment vertical="center"/>
    </xf>
    <xf numFmtId="0" fontId="5" fillId="18" borderId="13" xfId="0" applyFont="1" applyFill="1" applyBorder="1" applyAlignment="1">
      <alignment horizontal="left" vertical="center" wrapText="1"/>
    </xf>
    <xf numFmtId="0" fontId="9" fillId="15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19" borderId="13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6" borderId="13" xfId="0" applyFont="1" applyFill="1" applyBorder="1" applyAlignment="1">
      <alignment horizontal="center" vertical="center"/>
    </xf>
    <xf numFmtId="0" fontId="10" fillId="17" borderId="13" xfId="0" applyFont="1" applyFill="1" applyBorder="1" applyAlignment="1">
      <alignment horizontal="center" vertical="center"/>
    </xf>
    <xf numFmtId="0" fontId="9" fillId="18" borderId="13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2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top" textRotation="0" wrapText="1" indent="0" justifyLastLine="0" shrinkToFit="0" readingOrder="0"/>
    </dxf>
  </dxfs>
  <tableStyles count="0" defaultTableStyle="TableStyleMedium9" defaultPivotStyle="PivotStyleMedium7"/>
  <colors>
    <mruColors>
      <color rgb="FFE9C872"/>
      <color rgb="FFFFC3D0"/>
      <color rgb="FFBFFEF9"/>
      <color rgb="FFFFCF93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3E1BB-F418-4253-8616-E065F4FDC632}" name="drug_info" displayName="drug_info" ref="A1:O25" totalsRowShown="0" headerRowDxfId="6" dataDxfId="5">
  <autoFilter ref="A1:O25" xr:uid="{A003E1BB-F418-4253-8616-E065F4FDC632}"/>
  <tableColumns count="15">
    <tableColumn id="3" xr3:uid="{42E0601C-2822-4BA1-84B0-34013D392289}" name="Drug Class" dataDxfId="21">
      <calculatedColumnFormula>IF(Antibiogram!A3=0,A1,Antibiogram!A3)</calculatedColumnFormula>
    </tableColumn>
    <tableColumn id="1" xr3:uid="{A2613E87-CAB7-4CC0-B9B9-53C34B8BCE6C}" name="Drug Name" dataDxfId="20"/>
    <tableColumn id="2" xr3:uid="{B4BE1605-B374-4455-846C-4E6604A68083}" name="Example Brand" dataDxfId="19"/>
    <tableColumn id="4" xr3:uid="{26BC0B44-2CDD-434A-BE07-8094FD178840}" name="MRSA" dataDxfId="18"/>
    <tableColumn id="5" xr3:uid="{30A05DE7-E027-4093-81F3-B65078F70278}" name="MSSA" dataDxfId="17"/>
    <tableColumn id="6" xr3:uid="{B7E03A89-8BD8-46A1-9CCD-C5FDC441C25E}" name="Streptococci" dataDxfId="16"/>
    <tableColumn id="7" xr3:uid="{4F353AC3-6533-474C-84CB-43F3F2C7D417}" name="E. coli" dataDxfId="15"/>
    <tableColumn id="8" xr3:uid="{F09E3FC5-B9E6-49B4-B130-38AD917A3F9B}" name="P. mirabilis" dataDxfId="14"/>
    <tableColumn id="9" xr3:uid="{4A2FA046-CD73-42E3-9500-FD60FA60DAA0}" name="Klebsiella" dataDxfId="13"/>
    <tableColumn id="10" xr3:uid="{3B345728-E21D-4469-94BD-DF694DC71D17}" name="Pseudomonas" dataDxfId="12"/>
    <tableColumn id="11" xr3:uid="{09606F38-97F9-4841-8BE1-86E5FD1AC722}" name="ESCAPPM" dataDxfId="11"/>
    <tableColumn id="12" xr3:uid="{E483C769-170B-4235-B986-875C365387E0}" name="N. gonorrhoeae" dataDxfId="10"/>
    <tableColumn id="13" xr3:uid="{15D4CCF5-A762-4AFB-BF96-6F78203174D8}" name="N. meningitidis" dataDxfId="9"/>
    <tableColumn id="14" xr3:uid="{B16ABED2-95DD-46CA-9890-2A863F981C12}" name="Anaerobes" dataDxfId="8"/>
    <tableColumn id="15" xr3:uid="{9A229B65-C366-4ADD-A51B-85D87DDF2801}" name="Atypicals" dataDxfId="7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  <pageSetUpPr fitToPage="1"/>
  </sheetPr>
  <dimension ref="A1:N27"/>
  <sheetViews>
    <sheetView showGridLines="0" workbookViewId="0">
      <pane xSplit="1" topLeftCell="B1" activePane="topRight" state="frozen"/>
      <selection pane="topRight" activeCell="J38" sqref="J38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15" t="s">
        <v>0</v>
      </c>
      <c r="C1" s="16"/>
      <c r="D1" s="17"/>
      <c r="E1" s="12" t="s">
        <v>3</v>
      </c>
      <c r="F1" s="13"/>
      <c r="G1" s="13"/>
      <c r="H1" s="13"/>
      <c r="I1" s="14"/>
      <c r="J1" s="10" t="s">
        <v>22</v>
      </c>
      <c r="K1" s="11"/>
      <c r="L1" s="7" t="s">
        <v>6</v>
      </c>
      <c r="M1" s="4" t="s">
        <v>17</v>
      </c>
    </row>
    <row r="2" spans="1:13" x14ac:dyDescent="0.25">
      <c r="A2" s="80" t="s">
        <v>64</v>
      </c>
      <c r="B2" s="81" t="s">
        <v>1</v>
      </c>
      <c r="C2" s="82" t="s">
        <v>2</v>
      </c>
      <c r="D2" s="83" t="s">
        <v>43</v>
      </c>
      <c r="E2" s="84" t="s">
        <v>25</v>
      </c>
      <c r="F2" s="85" t="s">
        <v>24</v>
      </c>
      <c r="G2" s="85" t="s">
        <v>42</v>
      </c>
      <c r="H2" s="85" t="s">
        <v>4</v>
      </c>
      <c r="I2" s="86" t="s">
        <v>5</v>
      </c>
      <c r="J2" s="87" t="s">
        <v>9</v>
      </c>
      <c r="K2" s="88" t="s">
        <v>46</v>
      </c>
      <c r="L2" s="8"/>
      <c r="M2" s="89" t="s">
        <v>48</v>
      </c>
    </row>
    <row r="3" spans="1:13" x14ac:dyDescent="0.25">
      <c r="A3" s="5" t="s">
        <v>23</v>
      </c>
      <c r="B3" s="18"/>
      <c r="C3" s="18"/>
      <c r="D3" s="19" t="str">
        <f>'Drug Information'!$B2</f>
        <v>Benzylpenicillin</v>
      </c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5" t="s">
        <v>30</v>
      </c>
      <c r="B4" s="18"/>
      <c r="C4" s="20" t="str">
        <f>'Drug Information'!$B3</f>
        <v>Naficillin, Oxacillin, Flucloxacillin</v>
      </c>
      <c r="D4" s="21"/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5" t="s">
        <v>31</v>
      </c>
      <c r="B5" s="18"/>
      <c r="C5" s="18"/>
      <c r="D5" s="20" t="str">
        <f>'Drug Information'!$B4</f>
        <v>Ampicillin, Amoxicillin</v>
      </c>
      <c r="E5" s="22"/>
      <c r="F5" s="21"/>
      <c r="G5" s="18"/>
      <c r="H5" s="18"/>
      <c r="I5" s="18"/>
      <c r="J5" s="18"/>
      <c r="K5" s="23" t="str">
        <f>'Drug Information'!$B4</f>
        <v>Ampicillin, Amoxicillin</v>
      </c>
      <c r="L5" s="18"/>
      <c r="M5" s="18"/>
    </row>
    <row r="6" spans="1:13" x14ac:dyDescent="0.25">
      <c r="A6" s="5" t="s">
        <v>32</v>
      </c>
      <c r="B6" s="18"/>
      <c r="C6" s="24" t="str">
        <f>'Drug Information'!$B5</f>
        <v>Cefazolin, Cefalexin</v>
      </c>
      <c r="D6" s="25"/>
      <c r="E6" s="25"/>
      <c r="F6" s="25"/>
      <c r="G6" s="26"/>
      <c r="H6" s="18"/>
      <c r="I6" s="18"/>
      <c r="J6" s="18"/>
      <c r="K6" s="18"/>
      <c r="L6" s="18"/>
      <c r="M6" s="27"/>
    </row>
    <row r="7" spans="1:13" x14ac:dyDescent="0.25">
      <c r="A7" s="5" t="s">
        <v>33</v>
      </c>
      <c r="B7" s="18"/>
      <c r="C7" s="24" t="str">
        <f>'Drug Information'!$B6</f>
        <v>Cephotetan, Cefoxitin</v>
      </c>
      <c r="D7" s="28"/>
      <c r="E7" s="28"/>
      <c r="F7" s="28"/>
      <c r="G7" s="26"/>
      <c r="H7" s="18"/>
      <c r="I7" s="18"/>
      <c r="J7" s="18"/>
      <c r="K7" s="18"/>
      <c r="L7" s="29" t="str">
        <f>'Drug Information'!$B6</f>
        <v>Cephotetan, Cefoxitin</v>
      </c>
      <c r="M7" s="27"/>
    </row>
    <row r="8" spans="1:13" x14ac:dyDescent="0.25">
      <c r="A8" s="6" t="s">
        <v>34</v>
      </c>
      <c r="B8" s="18"/>
      <c r="C8" s="24" t="str">
        <f>'Drug Information'!$B7</f>
        <v>Ceftriaxone</v>
      </c>
      <c r="D8" s="28"/>
      <c r="E8" s="28"/>
      <c r="F8" s="28"/>
      <c r="G8" s="26"/>
      <c r="H8" s="18"/>
      <c r="I8" s="24" t="str">
        <f>'Drug Information'!$B7</f>
        <v>Ceftriaxone</v>
      </c>
      <c r="J8" s="28"/>
      <c r="K8" s="26"/>
      <c r="L8" s="18"/>
      <c r="M8" s="27"/>
    </row>
    <row r="9" spans="1:13" x14ac:dyDescent="0.25">
      <c r="A9" s="6"/>
      <c r="B9" s="18"/>
      <c r="C9" s="18"/>
      <c r="D9" s="24" t="str">
        <f>'Drug Information'!$B8</f>
        <v>Ceftazidime</v>
      </c>
      <c r="E9" s="28"/>
      <c r="F9" s="28"/>
      <c r="G9" s="28"/>
      <c r="H9" s="26"/>
      <c r="I9" s="18"/>
      <c r="J9" s="18"/>
      <c r="K9" s="18"/>
      <c r="L9" s="18"/>
      <c r="M9" s="27"/>
    </row>
    <row r="10" spans="1:13" x14ac:dyDescent="0.25">
      <c r="A10" s="5" t="s">
        <v>35</v>
      </c>
      <c r="B10" s="18"/>
      <c r="C10" s="30" t="str">
        <f>'Drug Information'!$B9</f>
        <v>Cefepime</v>
      </c>
      <c r="D10" s="31"/>
      <c r="E10" s="31"/>
      <c r="F10" s="31"/>
      <c r="G10" s="31"/>
      <c r="H10" s="28"/>
      <c r="I10" s="28"/>
      <c r="J10" s="28"/>
      <c r="K10" s="26"/>
      <c r="L10" s="18"/>
      <c r="M10" s="27"/>
    </row>
    <row r="11" spans="1:13" x14ac:dyDescent="0.25">
      <c r="A11" s="6" t="s">
        <v>36</v>
      </c>
      <c r="B11" s="18"/>
      <c r="C11" s="32" t="str">
        <f>'Drug Information'!$B10</f>
        <v>Amoxicillin-Clavulanic Acid</v>
      </c>
      <c r="D11" s="33"/>
      <c r="E11" s="33"/>
      <c r="F11" s="33"/>
      <c r="G11" s="34"/>
      <c r="H11" s="18"/>
      <c r="I11" s="18"/>
      <c r="J11" s="18"/>
      <c r="K11" s="18"/>
      <c r="L11" s="35" t="str">
        <f>'Drug Information'!$B10</f>
        <v>Amoxicillin-Clavulanic Acid</v>
      </c>
      <c r="M11" s="18"/>
    </row>
    <row r="12" spans="1:13" x14ac:dyDescent="0.25">
      <c r="A12" s="6"/>
      <c r="B12" s="18"/>
      <c r="C12" s="32" t="str">
        <f>'Drug Information'!$B11</f>
        <v>Ampicillin/Sulbactam</v>
      </c>
      <c r="D12" s="33"/>
      <c r="E12" s="33"/>
      <c r="F12" s="33"/>
      <c r="G12" s="34"/>
      <c r="H12" s="18"/>
      <c r="I12" s="18"/>
      <c r="J12" s="18"/>
      <c r="K12" s="18"/>
      <c r="L12" s="35" t="str">
        <f>'Drug Information'!$B11</f>
        <v>Ampicillin/Sulbactam</v>
      </c>
      <c r="M12" s="18"/>
    </row>
    <row r="13" spans="1:13" x14ac:dyDescent="0.25">
      <c r="A13" s="6"/>
      <c r="B13" s="18"/>
      <c r="C13" s="36" t="str">
        <f>'Drug Information'!$B12</f>
        <v>Piperacillin-Tazobactam</v>
      </c>
      <c r="D13" s="37"/>
      <c r="E13" s="37"/>
      <c r="F13" s="37"/>
      <c r="G13" s="37"/>
      <c r="H13" s="33"/>
      <c r="I13" s="38"/>
      <c r="J13" s="18"/>
      <c r="K13" s="36" t="str">
        <f>'Drug Information'!$B12</f>
        <v>Piperacillin-Tazobactam</v>
      </c>
      <c r="L13" s="38"/>
      <c r="M13" s="18"/>
    </row>
    <row r="14" spans="1:13" x14ac:dyDescent="0.25">
      <c r="A14" s="6" t="s">
        <v>44</v>
      </c>
      <c r="B14" s="18"/>
      <c r="C14" s="39" t="str">
        <f>'Drug Information'!$B13</f>
        <v>Ertapenem</v>
      </c>
      <c r="D14" s="40"/>
      <c r="E14" s="40"/>
      <c r="F14" s="40"/>
      <c r="G14" s="41"/>
      <c r="H14" s="18"/>
      <c r="I14" s="39" t="str">
        <f>'Drug Information'!$B13</f>
        <v>Ertapenem</v>
      </c>
      <c r="J14" s="40"/>
      <c r="K14" s="40"/>
      <c r="L14" s="41"/>
      <c r="M14" s="18"/>
    </row>
    <row r="15" spans="1:13" x14ac:dyDescent="0.25">
      <c r="A15" s="6"/>
      <c r="B15" s="18"/>
      <c r="C15" s="39" t="str">
        <f>'Drug Information'!$B14</f>
        <v>Imipenem, Meropenem</v>
      </c>
      <c r="D15" s="40"/>
      <c r="E15" s="40"/>
      <c r="F15" s="40"/>
      <c r="G15" s="40"/>
      <c r="H15" s="40"/>
      <c r="I15" s="40"/>
      <c r="J15" s="40"/>
      <c r="K15" s="40"/>
      <c r="L15" s="41"/>
      <c r="M15" s="18"/>
    </row>
    <row r="16" spans="1:13" x14ac:dyDescent="0.25">
      <c r="A16" s="5" t="s">
        <v>14</v>
      </c>
      <c r="B16" s="18"/>
      <c r="C16" s="18"/>
      <c r="D16" s="18"/>
      <c r="E16" s="42" t="s">
        <v>45</v>
      </c>
      <c r="F16" s="43"/>
      <c r="G16" s="43"/>
      <c r="H16" s="43"/>
      <c r="I16" s="43"/>
      <c r="J16" s="43"/>
      <c r="K16" s="44"/>
      <c r="L16" s="18"/>
      <c r="M16" s="18"/>
    </row>
    <row r="17" spans="1:13" x14ac:dyDescent="0.25">
      <c r="A17" s="6" t="s">
        <v>40</v>
      </c>
      <c r="B17" s="18"/>
      <c r="C17" s="45" t="str">
        <f>'Drug Information'!$B16</f>
        <v>Ciprofloxacin</v>
      </c>
      <c r="D17" s="18"/>
      <c r="E17" s="46" t="str">
        <f>'Drug Information'!$B16</f>
        <v>Ciprofloxacin</v>
      </c>
      <c r="F17" s="47"/>
      <c r="G17" s="47"/>
      <c r="H17" s="47"/>
      <c r="I17" s="47"/>
      <c r="J17" s="47"/>
      <c r="K17" s="48"/>
      <c r="L17" s="18"/>
      <c r="M17" s="18"/>
    </row>
    <row r="18" spans="1:13" x14ac:dyDescent="0.25">
      <c r="A18" s="6"/>
      <c r="B18" s="18"/>
      <c r="C18" s="46" t="str">
        <f>'Drug Information'!$B17</f>
        <v>Levofloxacin</v>
      </c>
      <c r="D18" s="47"/>
      <c r="E18" s="47"/>
      <c r="F18" s="47"/>
      <c r="G18" s="47"/>
      <c r="H18" s="47"/>
      <c r="I18" s="49"/>
      <c r="J18" s="49"/>
      <c r="K18" s="50"/>
      <c r="L18" s="18"/>
      <c r="M18" s="45" t="str">
        <f>'Drug Information'!$B17</f>
        <v>Levofloxacin</v>
      </c>
    </row>
    <row r="19" spans="1:13" x14ac:dyDescent="0.25">
      <c r="A19" s="6"/>
      <c r="B19" s="27"/>
      <c r="C19" s="51" t="str">
        <f>'Drug Information'!$B18</f>
        <v>Moxifloxacin</v>
      </c>
      <c r="D19" s="52"/>
      <c r="E19" s="52"/>
      <c r="F19" s="52"/>
      <c r="G19" s="53"/>
      <c r="H19" s="27"/>
      <c r="I19" s="51" t="str">
        <f>'Drug Information'!$B18</f>
        <v>Moxifloxacin</v>
      </c>
      <c r="J19" s="52"/>
      <c r="K19" s="52"/>
      <c r="L19" s="52"/>
      <c r="M19" s="53"/>
    </row>
    <row r="20" spans="1:13" x14ac:dyDescent="0.25">
      <c r="A20" s="5" t="s">
        <v>37</v>
      </c>
      <c r="B20" s="27"/>
      <c r="C20" s="27"/>
      <c r="D20" s="27"/>
      <c r="E20" s="54" t="str">
        <f>'Drug Information'!$B19</f>
        <v>Gentamicin, Tobramycin, Amikacin</v>
      </c>
      <c r="F20" s="55"/>
      <c r="G20" s="55"/>
      <c r="H20" s="56"/>
      <c r="I20" s="57"/>
      <c r="J20" s="27"/>
      <c r="K20" s="27"/>
      <c r="L20" s="27"/>
      <c r="M20" s="27"/>
    </row>
    <row r="21" spans="1:13" x14ac:dyDescent="0.25">
      <c r="A21" s="5" t="s">
        <v>21</v>
      </c>
      <c r="B21" s="58" t="str">
        <f>'Drug Information'!$B20</f>
        <v>Clindamycin</v>
      </c>
      <c r="C21" s="59"/>
      <c r="D21" s="60"/>
      <c r="E21" s="27"/>
      <c r="F21" s="27"/>
      <c r="G21" s="27"/>
      <c r="H21" s="27"/>
      <c r="I21" s="27"/>
      <c r="J21" s="27"/>
      <c r="K21" s="27"/>
      <c r="L21" s="61" t="str">
        <f>'Drug Information'!$B20</f>
        <v>Clindamycin</v>
      </c>
      <c r="M21" s="62"/>
    </row>
    <row r="22" spans="1:13" x14ac:dyDescent="0.25">
      <c r="A22" s="5" t="s">
        <v>19</v>
      </c>
      <c r="B22" s="27"/>
      <c r="C22" s="63" t="str">
        <f>'Drug Information'!$B21</f>
        <v>Azithromycin</v>
      </c>
      <c r="D22" s="64"/>
      <c r="E22" s="27"/>
      <c r="F22" s="27"/>
      <c r="G22" s="27"/>
      <c r="H22" s="27"/>
      <c r="I22" s="27"/>
      <c r="J22" s="27"/>
      <c r="K22" s="65" t="str">
        <f>'Drug Information'!$B21</f>
        <v>Azithromycin</v>
      </c>
      <c r="L22" s="27"/>
      <c r="M22" s="66" t="str">
        <f>'Drug Information'!$B21</f>
        <v>Azithromycin</v>
      </c>
    </row>
    <row r="23" spans="1:13" x14ac:dyDescent="0.25">
      <c r="A23" s="5" t="s">
        <v>18</v>
      </c>
      <c r="B23" s="67" t="str">
        <f>'Drug Information'!$B22</f>
        <v>Doxycycline</v>
      </c>
      <c r="C23" s="68"/>
      <c r="D23" s="68"/>
      <c r="E23" s="69"/>
      <c r="F23" s="27"/>
      <c r="G23" s="27"/>
      <c r="H23" s="27"/>
      <c r="I23" s="27"/>
      <c r="J23" s="27"/>
      <c r="K23" s="70" t="str">
        <f>'Drug Information'!$B22</f>
        <v>Doxycycline</v>
      </c>
      <c r="L23" s="27"/>
      <c r="M23" s="70" t="str">
        <f>'Drug Information'!$B22</f>
        <v>Doxycycline</v>
      </c>
    </row>
    <row r="24" spans="1:13" x14ac:dyDescent="0.25">
      <c r="A24" s="5" t="s">
        <v>38</v>
      </c>
      <c r="B24" s="71" t="str">
        <f>'Drug Information'!$B23</f>
        <v>Vancomycin</v>
      </c>
      <c r="C24" s="72"/>
      <c r="D24" s="73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5">
      <c r="A25" s="5" t="s">
        <v>39</v>
      </c>
      <c r="B25" s="74" t="str">
        <f>'Drug Information'!$B24</f>
        <v>TMP/SMX</v>
      </c>
      <c r="C25" s="75"/>
      <c r="D25" s="75"/>
      <c r="E25" s="75"/>
      <c r="F25" s="75"/>
      <c r="G25" s="76"/>
      <c r="H25" s="18"/>
      <c r="I25" s="77" t="s">
        <v>20</v>
      </c>
      <c r="J25" s="27"/>
      <c r="K25" s="77" t="s">
        <v>20</v>
      </c>
      <c r="L25" s="18"/>
      <c r="M25" s="27"/>
    </row>
    <row r="26" spans="1:13" x14ac:dyDescent="0.25">
      <c r="A26" s="3" t="s">
        <v>26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9" t="str">
        <f>'Drug Information'!$B25</f>
        <v>Metronidazole</v>
      </c>
      <c r="M26" s="78"/>
    </row>
    <row r="27" spans="1:13" ht="60" customHeight="1" x14ac:dyDescent="0.25">
      <c r="A27" s="9" t="s">
        <v>49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</sheetData>
  <mergeCells count="35"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  <mergeCell ref="L1:L2"/>
    <mergeCell ref="B21:D21"/>
    <mergeCell ref="B24:D24"/>
    <mergeCell ref="C13:I13"/>
    <mergeCell ref="C14:G14"/>
    <mergeCell ref="I14:L14"/>
    <mergeCell ref="C15:L15"/>
    <mergeCell ref="E16:K16"/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</mergeCells>
  <phoneticPr fontId="3" type="noConversion"/>
  <pageMargins left="0.7" right="0.7" top="0.75" bottom="0.75" header="0.3" footer="0.3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896F-AAD3-451A-94EF-CDE00ADCB149}">
  <sheetPr>
    <tabColor theme="7" tint="0.59999389629810485"/>
  </sheetPr>
  <dimension ref="A1:O25"/>
  <sheetViews>
    <sheetView showGridLines="0" workbookViewId="0">
      <selection activeCell="G38" sqref="G38"/>
    </sheetView>
  </sheetViews>
  <sheetFormatPr defaultRowHeight="15.75" x14ac:dyDescent="0.25"/>
  <cols>
    <col min="1" max="1" width="24.5" style="93" bestFit="1" customWidth="1"/>
    <col min="2" max="2" width="31.875" style="92" bestFit="1" customWidth="1"/>
    <col min="3" max="3" width="17.875" style="92" bestFit="1" customWidth="1"/>
    <col min="4" max="4" width="9" style="92" bestFit="1" customWidth="1"/>
    <col min="5" max="5" width="8.875" style="92" bestFit="1" customWidth="1"/>
    <col min="6" max="6" width="15.375" style="92" bestFit="1" customWidth="1"/>
    <col min="7" max="7" width="8.875" style="92" bestFit="1" customWidth="1"/>
    <col min="8" max="8" width="13.5" style="92" bestFit="1" customWidth="1"/>
    <col min="9" max="9" width="12.375" style="92" bestFit="1" customWidth="1"/>
    <col min="10" max="10" width="17.125" style="92" bestFit="1" customWidth="1"/>
    <col min="11" max="11" width="13.125" style="92" bestFit="1" customWidth="1"/>
    <col min="12" max="12" width="18.125" style="92" bestFit="1" customWidth="1"/>
    <col min="13" max="13" width="17.375" style="92" bestFit="1" customWidth="1"/>
    <col min="14" max="14" width="13.5" style="92" bestFit="1" customWidth="1"/>
    <col min="15" max="15" width="11.875" style="92" bestFit="1" customWidth="1"/>
    <col min="16" max="16384" width="9" style="92"/>
  </cols>
  <sheetData>
    <row r="1" spans="1:15" x14ac:dyDescent="0.25">
      <c r="A1" s="90" t="s">
        <v>64</v>
      </c>
      <c r="B1" s="91" t="s">
        <v>65</v>
      </c>
      <c r="C1" s="91" t="s">
        <v>52</v>
      </c>
      <c r="D1" s="91" t="s">
        <v>1</v>
      </c>
      <c r="E1" s="91" t="s">
        <v>2</v>
      </c>
      <c r="F1" s="91" t="s">
        <v>43</v>
      </c>
      <c r="G1" s="91" t="s">
        <v>25</v>
      </c>
      <c r="H1" s="91" t="s">
        <v>24</v>
      </c>
      <c r="I1" s="91" t="s">
        <v>42</v>
      </c>
      <c r="J1" s="91" t="s">
        <v>4</v>
      </c>
      <c r="K1" s="91" t="s">
        <v>5</v>
      </c>
      <c r="L1" s="91" t="s">
        <v>9</v>
      </c>
      <c r="M1" s="91" t="s">
        <v>46</v>
      </c>
      <c r="N1" s="91" t="s">
        <v>6</v>
      </c>
      <c r="O1" s="91" t="s">
        <v>17</v>
      </c>
    </row>
    <row r="2" spans="1:15" x14ac:dyDescent="0.25">
      <c r="A2" s="90" t="str">
        <f>IF(Antibiogram!A3=0,A1,Antibiogram!A3)</f>
        <v>Penicillin</v>
      </c>
      <c r="B2" s="91" t="s">
        <v>50</v>
      </c>
      <c r="C2" s="91"/>
      <c r="D2" s="91"/>
      <c r="E2" s="91"/>
      <c r="F2" s="91">
        <v>1</v>
      </c>
      <c r="G2" s="91"/>
      <c r="H2" s="91"/>
      <c r="I2" s="91"/>
      <c r="J2" s="91"/>
      <c r="K2" s="91"/>
      <c r="L2" s="91"/>
      <c r="M2" s="91"/>
      <c r="N2" s="91"/>
      <c r="O2" s="91"/>
    </row>
    <row r="3" spans="1:15" ht="30" x14ac:dyDescent="0.25">
      <c r="A3" s="90" t="str">
        <f>IF(Antibiogram!A4=0,A2,Antibiogram!A4)</f>
        <v>Anti-staphylococcal penicillins</v>
      </c>
      <c r="B3" s="91" t="s">
        <v>63</v>
      </c>
      <c r="C3" s="91"/>
      <c r="D3" s="91"/>
      <c r="E3" s="91">
        <v>1</v>
      </c>
      <c r="F3" s="91">
        <v>1</v>
      </c>
      <c r="G3" s="91"/>
      <c r="H3" s="91"/>
      <c r="I3" s="91"/>
      <c r="J3" s="91"/>
      <c r="K3" s="91"/>
      <c r="L3" s="91"/>
      <c r="M3" s="91"/>
      <c r="N3" s="91"/>
      <c r="O3" s="91"/>
    </row>
    <row r="4" spans="1:15" x14ac:dyDescent="0.25">
      <c r="A4" s="90" t="str">
        <f>IF(Antibiogram!A5=0,A3,Antibiogram!A5)</f>
        <v>Aminopenicillins</v>
      </c>
      <c r="B4" s="91" t="s">
        <v>58</v>
      </c>
      <c r="C4" s="91"/>
      <c r="D4" s="91"/>
      <c r="E4" s="91"/>
      <c r="F4" s="91">
        <v>1</v>
      </c>
      <c r="G4" s="91">
        <v>1</v>
      </c>
      <c r="H4" s="91">
        <v>1</v>
      </c>
      <c r="I4" s="91"/>
      <c r="J4" s="91"/>
      <c r="K4" s="91"/>
      <c r="L4" s="91"/>
      <c r="M4" s="91">
        <v>1</v>
      </c>
      <c r="N4" s="91"/>
      <c r="O4" s="91"/>
    </row>
    <row r="5" spans="1:15" x14ac:dyDescent="0.25">
      <c r="A5" s="90" t="str">
        <f>IF(Antibiogram!A6=0,A4,Antibiogram!A6)</f>
        <v>1st-gen cephalosporin</v>
      </c>
      <c r="B5" s="91" t="s">
        <v>51</v>
      </c>
      <c r="C5" s="91"/>
      <c r="D5" s="91"/>
      <c r="E5" s="91">
        <v>1</v>
      </c>
      <c r="F5" s="91">
        <v>1</v>
      </c>
      <c r="G5" s="91">
        <v>1</v>
      </c>
      <c r="H5" s="91">
        <v>1</v>
      </c>
      <c r="I5" s="91">
        <v>1</v>
      </c>
      <c r="J5" s="91"/>
      <c r="K5" s="91"/>
      <c r="L5" s="91"/>
      <c r="M5" s="91"/>
      <c r="N5" s="91"/>
      <c r="O5" s="91"/>
    </row>
    <row r="6" spans="1:15" x14ac:dyDescent="0.25">
      <c r="A6" s="90" t="str">
        <f>IF(Antibiogram!A7=0,A5,Antibiogram!A7)</f>
        <v>2nd-gen cephalosporin</v>
      </c>
      <c r="B6" s="91" t="s">
        <v>7</v>
      </c>
      <c r="C6" s="91"/>
      <c r="D6" s="91"/>
      <c r="E6" s="91">
        <v>1</v>
      </c>
      <c r="F6" s="91">
        <v>1</v>
      </c>
      <c r="G6" s="91">
        <v>1</v>
      </c>
      <c r="H6" s="91">
        <v>1</v>
      </c>
      <c r="I6" s="91">
        <v>1</v>
      </c>
      <c r="J6" s="91"/>
      <c r="K6" s="91"/>
      <c r="L6" s="91"/>
      <c r="M6" s="91"/>
      <c r="N6" s="91">
        <v>1</v>
      </c>
      <c r="O6" s="91"/>
    </row>
    <row r="7" spans="1:15" x14ac:dyDescent="0.25">
      <c r="A7" s="90" t="str">
        <f>IF(Antibiogram!A8=0,A6,Antibiogram!A8)</f>
        <v>3rd-gen cephalosporin</v>
      </c>
      <c r="B7" s="91" t="s">
        <v>8</v>
      </c>
      <c r="C7" s="91"/>
      <c r="D7" s="91"/>
      <c r="E7" s="91">
        <v>1</v>
      </c>
      <c r="F7" s="91">
        <v>1</v>
      </c>
      <c r="G7" s="91">
        <v>1</v>
      </c>
      <c r="H7" s="91">
        <v>1</v>
      </c>
      <c r="I7" s="91">
        <v>1</v>
      </c>
      <c r="J7" s="91"/>
      <c r="K7" s="91">
        <v>1</v>
      </c>
      <c r="L7" s="91">
        <v>1</v>
      </c>
      <c r="M7" s="91">
        <v>1</v>
      </c>
      <c r="N7" s="91"/>
      <c r="O7" s="91"/>
    </row>
    <row r="8" spans="1:15" x14ac:dyDescent="0.25">
      <c r="A8" s="90" t="str">
        <f>IF(Antibiogram!A9=0,A7,Antibiogram!A9)</f>
        <v>3rd-gen cephalosporin</v>
      </c>
      <c r="B8" s="91" t="s">
        <v>11</v>
      </c>
      <c r="C8" s="91"/>
      <c r="D8" s="91"/>
      <c r="E8" s="91"/>
      <c r="F8" s="91">
        <v>1</v>
      </c>
      <c r="G8" s="91">
        <v>1</v>
      </c>
      <c r="H8" s="91">
        <v>1</v>
      </c>
      <c r="I8" s="91">
        <v>1</v>
      </c>
      <c r="J8" s="91">
        <v>1</v>
      </c>
      <c r="K8" s="91"/>
      <c r="L8" s="91"/>
      <c r="M8" s="91"/>
      <c r="N8" s="91"/>
      <c r="O8" s="91"/>
    </row>
    <row r="9" spans="1:15" x14ac:dyDescent="0.25">
      <c r="A9" s="90" t="str">
        <f>IF(Antibiogram!A10=0,A8,Antibiogram!A10)</f>
        <v>4th-gen cephalosporin</v>
      </c>
      <c r="B9" s="91" t="s">
        <v>10</v>
      </c>
      <c r="C9" s="91"/>
      <c r="D9" s="91"/>
      <c r="E9" s="91">
        <v>1</v>
      </c>
      <c r="F9" s="91">
        <v>1</v>
      </c>
      <c r="G9" s="91">
        <v>1</v>
      </c>
      <c r="H9" s="91">
        <v>1</v>
      </c>
      <c r="I9" s="91">
        <v>1</v>
      </c>
      <c r="J9" s="91">
        <v>1</v>
      </c>
      <c r="K9" s="91">
        <v>1</v>
      </c>
      <c r="L9" s="91">
        <v>1</v>
      </c>
      <c r="M9" s="91">
        <v>1</v>
      </c>
      <c r="N9" s="91"/>
      <c r="O9" s="91"/>
    </row>
    <row r="10" spans="1:15" ht="30" x14ac:dyDescent="0.25">
      <c r="A10" s="90" t="str">
        <f>IF(Antibiogram!A11=0,A9,Antibiogram!A11)</f>
        <v>Aminopenicillins with beta-lactamase inhibitors</v>
      </c>
      <c r="B10" s="91" t="s">
        <v>56</v>
      </c>
      <c r="C10" s="91" t="s">
        <v>53</v>
      </c>
      <c r="D10" s="91"/>
      <c r="E10" s="91">
        <v>1</v>
      </c>
      <c r="F10" s="91">
        <v>1</v>
      </c>
      <c r="G10" s="91">
        <v>1</v>
      </c>
      <c r="H10" s="91">
        <v>1</v>
      </c>
      <c r="I10" s="91">
        <v>1</v>
      </c>
      <c r="J10" s="91"/>
      <c r="K10" s="91"/>
      <c r="L10" s="91"/>
      <c r="M10" s="91"/>
      <c r="N10" s="91">
        <v>1</v>
      </c>
      <c r="O10" s="91"/>
    </row>
    <row r="11" spans="1:15" ht="30" x14ac:dyDescent="0.25">
      <c r="A11" s="90" t="str">
        <f>IF(Antibiogram!A12=0,A10,Antibiogram!A12)</f>
        <v>Aminopenicillins with beta-lactamase inhibitors</v>
      </c>
      <c r="B11" s="91" t="s">
        <v>57</v>
      </c>
      <c r="C11" s="91" t="s">
        <v>54</v>
      </c>
      <c r="D11" s="91"/>
      <c r="E11" s="91">
        <v>1</v>
      </c>
      <c r="F11" s="91">
        <v>1</v>
      </c>
      <c r="G11" s="91">
        <v>1</v>
      </c>
      <c r="H11" s="91">
        <v>1</v>
      </c>
      <c r="I11" s="91">
        <v>1</v>
      </c>
      <c r="J11" s="91"/>
      <c r="K11" s="91"/>
      <c r="L11" s="91"/>
      <c r="M11" s="91"/>
      <c r="N11" s="91">
        <v>1</v>
      </c>
      <c r="O11" s="91"/>
    </row>
    <row r="12" spans="1:15" ht="30" x14ac:dyDescent="0.25">
      <c r="A12" s="90" t="str">
        <f>IF(Antibiogram!A13=0,A11,Antibiogram!A13)</f>
        <v>Aminopenicillins with beta-lactamase inhibitors</v>
      </c>
      <c r="B12" s="91" t="s">
        <v>59</v>
      </c>
      <c r="C12" s="91" t="s">
        <v>55</v>
      </c>
      <c r="D12" s="91"/>
      <c r="E12" s="91">
        <v>1</v>
      </c>
      <c r="F12" s="91">
        <v>1</v>
      </c>
      <c r="G12" s="91">
        <v>1</v>
      </c>
      <c r="H12" s="91">
        <v>1</v>
      </c>
      <c r="I12" s="91">
        <v>1</v>
      </c>
      <c r="J12" s="91">
        <v>1</v>
      </c>
      <c r="K12" s="91">
        <v>1</v>
      </c>
      <c r="L12" s="91"/>
      <c r="M12" s="91">
        <v>1</v>
      </c>
      <c r="N12" s="91">
        <v>1</v>
      </c>
      <c r="O12" s="91"/>
    </row>
    <row r="13" spans="1:15" x14ac:dyDescent="0.25">
      <c r="A13" s="90" t="str">
        <f>IF(Antibiogram!A14=0,A12,Antibiogram!A14)</f>
        <v>Carbapenems</v>
      </c>
      <c r="B13" s="91" t="s">
        <v>12</v>
      </c>
      <c r="C13" s="91"/>
      <c r="D13" s="91"/>
      <c r="E13" s="91">
        <v>1</v>
      </c>
      <c r="F13" s="91">
        <v>1</v>
      </c>
      <c r="G13" s="91">
        <v>1</v>
      </c>
      <c r="H13" s="91">
        <v>1</v>
      </c>
      <c r="I13" s="91">
        <v>1</v>
      </c>
      <c r="J13" s="91"/>
      <c r="K13" s="91">
        <v>1</v>
      </c>
      <c r="L13" s="91">
        <v>1</v>
      </c>
      <c r="M13" s="91">
        <v>1</v>
      </c>
      <c r="N13" s="91">
        <v>1</v>
      </c>
      <c r="O13" s="91"/>
    </row>
    <row r="14" spans="1:15" x14ac:dyDescent="0.25">
      <c r="A14" s="90" t="str">
        <f>IF(Antibiogram!A15=0,A13,Antibiogram!A15)</f>
        <v>Carbapenems</v>
      </c>
      <c r="B14" s="91" t="s">
        <v>13</v>
      </c>
      <c r="C14" s="91"/>
      <c r="D14" s="91"/>
      <c r="E14" s="91">
        <v>1</v>
      </c>
      <c r="F14" s="91">
        <v>1</v>
      </c>
      <c r="G14" s="91">
        <v>1</v>
      </c>
      <c r="H14" s="91">
        <v>1</v>
      </c>
      <c r="I14" s="91">
        <v>1</v>
      </c>
      <c r="J14" s="91">
        <v>1</v>
      </c>
      <c r="K14" s="91">
        <v>1</v>
      </c>
      <c r="L14" s="91">
        <v>1</v>
      </c>
      <c r="M14" s="91">
        <v>1</v>
      </c>
      <c r="N14" s="91">
        <v>1</v>
      </c>
      <c r="O14" s="91"/>
    </row>
    <row r="15" spans="1:15" x14ac:dyDescent="0.25">
      <c r="A15" s="90" t="str">
        <f>IF(Antibiogram!A16=0,A14,Antibiogram!A16)</f>
        <v>Monobactams</v>
      </c>
      <c r="B15" s="91" t="s">
        <v>45</v>
      </c>
      <c r="C15" s="91"/>
      <c r="D15" s="91"/>
      <c r="E15" s="91"/>
      <c r="F15" s="91"/>
      <c r="G15" s="91">
        <v>1</v>
      </c>
      <c r="H15" s="91">
        <v>1</v>
      </c>
      <c r="I15" s="91">
        <v>1</v>
      </c>
      <c r="J15" s="91">
        <v>1</v>
      </c>
      <c r="K15" s="91">
        <v>1</v>
      </c>
      <c r="L15" s="91">
        <v>1</v>
      </c>
      <c r="M15" s="91">
        <v>1</v>
      </c>
      <c r="N15" s="91"/>
      <c r="O15" s="91"/>
    </row>
    <row r="16" spans="1:15" x14ac:dyDescent="0.25">
      <c r="A16" s="90" t="str">
        <f>IF(Antibiogram!A17=0,A15,Antibiogram!A17)</f>
        <v>Quinolones</v>
      </c>
      <c r="B16" s="91" t="s">
        <v>28</v>
      </c>
      <c r="C16" s="91"/>
      <c r="D16" s="91"/>
      <c r="E16" s="91">
        <v>1</v>
      </c>
      <c r="F16" s="91"/>
      <c r="G16" s="91">
        <v>1</v>
      </c>
      <c r="H16" s="91">
        <v>1</v>
      </c>
      <c r="I16" s="91">
        <v>1</v>
      </c>
      <c r="J16" s="91">
        <v>1</v>
      </c>
      <c r="K16" s="91">
        <v>1</v>
      </c>
      <c r="L16" s="91">
        <v>1</v>
      </c>
      <c r="M16" s="91">
        <v>1</v>
      </c>
      <c r="N16" s="91"/>
      <c r="O16" s="91"/>
    </row>
    <row r="17" spans="1:15" x14ac:dyDescent="0.25">
      <c r="A17" s="90" t="str">
        <f>IF(Antibiogram!A18=0,A16,Antibiogram!A18)</f>
        <v>Quinolones</v>
      </c>
      <c r="B17" s="91" t="s">
        <v>15</v>
      </c>
      <c r="C17" s="91"/>
      <c r="D17" s="91"/>
      <c r="E17" s="91">
        <v>1</v>
      </c>
      <c r="F17" s="91">
        <v>1</v>
      </c>
      <c r="G17" s="91">
        <v>1</v>
      </c>
      <c r="H17" s="91">
        <v>1</v>
      </c>
      <c r="I17" s="91">
        <v>1</v>
      </c>
      <c r="J17" s="91">
        <v>1</v>
      </c>
      <c r="K17" s="91">
        <v>1</v>
      </c>
      <c r="L17" s="91">
        <v>1</v>
      </c>
      <c r="M17" s="91">
        <v>1</v>
      </c>
      <c r="N17" s="91"/>
      <c r="O17" s="91">
        <v>1</v>
      </c>
    </row>
    <row r="18" spans="1:15" x14ac:dyDescent="0.25">
      <c r="A18" s="90" t="str">
        <f>IF(Antibiogram!A19=0,A17,Antibiogram!A19)</f>
        <v>Quinolones</v>
      </c>
      <c r="B18" s="91" t="s">
        <v>16</v>
      </c>
      <c r="C18" s="91"/>
      <c r="D18" s="91"/>
      <c r="E18" s="91">
        <v>1</v>
      </c>
      <c r="F18" s="91">
        <v>1</v>
      </c>
      <c r="G18" s="91">
        <v>1</v>
      </c>
      <c r="H18" s="91">
        <v>1</v>
      </c>
      <c r="I18" s="91">
        <v>1</v>
      </c>
      <c r="J18" s="91"/>
      <c r="K18" s="91">
        <v>1</v>
      </c>
      <c r="L18" s="91">
        <v>1</v>
      </c>
      <c r="M18" s="91">
        <v>1</v>
      </c>
      <c r="N18" s="91">
        <v>1</v>
      </c>
      <c r="O18" s="91">
        <v>1</v>
      </c>
    </row>
    <row r="19" spans="1:15" x14ac:dyDescent="0.25">
      <c r="A19" s="90" t="str">
        <f>IF(Antibiogram!A20=0,A18,Antibiogram!A20)</f>
        <v>Aminoglycosides</v>
      </c>
      <c r="B19" s="91" t="s">
        <v>60</v>
      </c>
      <c r="C19" s="91"/>
      <c r="D19" s="91"/>
      <c r="E19" s="91"/>
      <c r="F19" s="91"/>
      <c r="G19" s="91">
        <v>1</v>
      </c>
      <c r="H19" s="91">
        <v>1</v>
      </c>
      <c r="I19" s="91">
        <v>1</v>
      </c>
      <c r="J19" s="91">
        <v>1</v>
      </c>
      <c r="K19" s="91">
        <v>1</v>
      </c>
      <c r="L19" s="91"/>
      <c r="M19" s="91"/>
      <c r="N19" s="91"/>
      <c r="O19" s="91"/>
    </row>
    <row r="20" spans="1:15" x14ac:dyDescent="0.25">
      <c r="A20" s="90" t="str">
        <f>IF(Antibiogram!A21=0,A19,Antibiogram!A21)</f>
        <v>Lincosamide</v>
      </c>
      <c r="B20" s="91" t="s">
        <v>61</v>
      </c>
      <c r="C20" s="91"/>
      <c r="D20" s="91">
        <v>1</v>
      </c>
      <c r="E20" s="91">
        <v>1</v>
      </c>
      <c r="F20" s="91">
        <v>1</v>
      </c>
      <c r="G20" s="91"/>
      <c r="H20" s="91"/>
      <c r="I20" s="91"/>
      <c r="J20" s="91"/>
      <c r="K20" s="91"/>
      <c r="L20" s="91"/>
      <c r="M20" s="91"/>
      <c r="N20" s="91">
        <v>1</v>
      </c>
      <c r="O20" s="91"/>
    </row>
    <row r="21" spans="1:15" x14ac:dyDescent="0.25">
      <c r="A21" s="90" t="str">
        <f>IF(Antibiogram!A22=0,A20,Antibiogram!A22)</f>
        <v>Macrolides</v>
      </c>
      <c r="B21" s="91" t="s">
        <v>41</v>
      </c>
      <c r="C21" s="91"/>
      <c r="D21" s="91"/>
      <c r="E21" s="91">
        <v>1</v>
      </c>
      <c r="F21" s="91">
        <v>1</v>
      </c>
      <c r="G21" s="91"/>
      <c r="H21" s="91"/>
      <c r="I21" s="91"/>
      <c r="J21" s="91"/>
      <c r="K21" s="91"/>
      <c r="L21" s="91"/>
      <c r="M21" s="91">
        <v>1</v>
      </c>
      <c r="N21" s="91"/>
      <c r="O21" s="91">
        <v>1</v>
      </c>
    </row>
    <row r="22" spans="1:15" x14ac:dyDescent="0.25">
      <c r="A22" s="90" t="str">
        <f>IF(Antibiogram!A23=0,A21,Antibiogram!A23)</f>
        <v>Tetracyclines</v>
      </c>
      <c r="B22" s="91" t="s">
        <v>47</v>
      </c>
      <c r="C22" s="91"/>
      <c r="D22" s="91">
        <v>1</v>
      </c>
      <c r="E22" s="91">
        <v>1</v>
      </c>
      <c r="F22" s="91">
        <v>1</v>
      </c>
      <c r="G22" s="91">
        <v>1</v>
      </c>
      <c r="H22" s="91"/>
      <c r="I22" s="91"/>
      <c r="J22" s="91"/>
      <c r="K22" s="91"/>
      <c r="L22" s="91"/>
      <c r="M22" s="91">
        <v>1</v>
      </c>
      <c r="N22" s="91"/>
      <c r="O22" s="91">
        <v>1</v>
      </c>
    </row>
    <row r="23" spans="1:15" x14ac:dyDescent="0.25">
      <c r="A23" s="90" t="str">
        <f>IF(Antibiogram!A24=0,A22,Antibiogram!A24)</f>
        <v>Glycopeptides</v>
      </c>
      <c r="B23" s="91" t="s">
        <v>29</v>
      </c>
      <c r="C23" s="91"/>
      <c r="D23" s="91">
        <v>1</v>
      </c>
      <c r="E23" s="91">
        <v>1</v>
      </c>
      <c r="F23" s="91">
        <v>1</v>
      </c>
      <c r="G23" s="91"/>
      <c r="H23" s="91"/>
      <c r="I23" s="91"/>
      <c r="J23" s="91"/>
      <c r="K23" s="91"/>
      <c r="L23" s="91"/>
      <c r="M23" s="91"/>
      <c r="N23" s="91"/>
      <c r="O23" s="91"/>
    </row>
    <row r="24" spans="1:15" x14ac:dyDescent="0.25">
      <c r="A24" s="90" t="str">
        <f>IF(Antibiogram!A25=0,A23,Antibiogram!A25)</f>
        <v>Antimetabolite</v>
      </c>
      <c r="B24" s="91" t="s">
        <v>20</v>
      </c>
      <c r="C24" s="91" t="s">
        <v>62</v>
      </c>
      <c r="D24" s="91">
        <v>1</v>
      </c>
      <c r="E24" s="91">
        <v>1</v>
      </c>
      <c r="F24" s="91">
        <v>1</v>
      </c>
      <c r="G24" s="91">
        <v>1</v>
      </c>
      <c r="H24" s="91">
        <v>1</v>
      </c>
      <c r="I24" s="91">
        <v>1</v>
      </c>
      <c r="J24" s="91"/>
      <c r="K24" s="91">
        <v>1</v>
      </c>
      <c r="L24" s="91"/>
      <c r="M24" s="91">
        <v>1</v>
      </c>
      <c r="N24" s="91"/>
      <c r="O24" s="91"/>
    </row>
    <row r="25" spans="1:15" x14ac:dyDescent="0.25">
      <c r="A25" s="90" t="str">
        <f>IF(Antibiogram!A26=0,A24,Antibiogram!A26)</f>
        <v>Nitroimidazoles</v>
      </c>
      <c r="B25" s="91" t="s">
        <v>27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>
        <v>1</v>
      </c>
      <c r="O25" s="9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BB59-9153-4008-AD05-F81C07E1E687}">
  <sheetPr>
    <tabColor rgb="FF7030A0"/>
    <pageSetUpPr fitToPage="1"/>
  </sheetPr>
  <dimension ref="A1:O36"/>
  <sheetViews>
    <sheetView showGridLines="0" tabSelected="1" zoomScaleNormal="100" workbookViewId="0">
      <pane xSplit="1" topLeftCell="B1" activePane="topRight" state="frozen"/>
      <selection pane="topRight" activeCell="P18" sqref="P18"/>
    </sheetView>
  </sheetViews>
  <sheetFormatPr defaultColWidth="10.875" defaultRowHeight="15.75" x14ac:dyDescent="0.25"/>
  <cols>
    <col min="1" max="1" width="29.375" style="1" customWidth="1"/>
    <col min="2" max="2" width="31.875" style="107" bestFit="1" customWidth="1"/>
    <col min="3" max="3" width="6.875" style="2" bestFit="1" customWidth="1"/>
    <col min="4" max="4" width="6.75" style="2" bestFit="1" customWidth="1"/>
    <col min="5" max="5" width="11.625" style="2" bestFit="1" customWidth="1"/>
    <col min="6" max="6" width="6.375" style="2" bestFit="1" customWidth="1"/>
    <col min="7" max="7" width="10.375" style="2" bestFit="1" customWidth="1"/>
    <col min="8" max="8" width="9.125" style="2" bestFit="1" customWidth="1"/>
    <col min="9" max="9" width="13.375" style="2" bestFit="1" customWidth="1"/>
    <col min="10" max="10" width="10.625" style="2" bestFit="1" customWidth="1"/>
    <col min="11" max="11" width="14.125" style="2" bestFit="1" customWidth="1"/>
    <col min="12" max="12" width="13.5" style="2" bestFit="1" customWidth="1"/>
    <col min="13" max="13" width="11.5" style="2" bestFit="1" customWidth="1"/>
    <col min="14" max="14" width="15.625" style="2" bestFit="1" customWidth="1"/>
    <col min="15" max="15" width="16.5" customWidth="1"/>
    <col min="16" max="16" width="42.5" style="2" bestFit="1" customWidth="1"/>
    <col min="17" max="17" width="31.875" style="2" bestFit="1" customWidth="1"/>
    <col min="18" max="18" width="17.875" style="2" bestFit="1" customWidth="1"/>
    <col min="19" max="16384" width="10.875" style="2"/>
  </cols>
  <sheetData>
    <row r="1" spans="1:14" ht="24.95" customHeight="1" x14ac:dyDescent="0.25">
      <c r="A1" s="133" t="s">
        <v>64</v>
      </c>
      <c r="B1" s="133" t="s">
        <v>65</v>
      </c>
      <c r="C1" s="96" t="s">
        <v>0</v>
      </c>
      <c r="D1" s="96"/>
      <c r="E1" s="96"/>
      <c r="F1" s="97" t="s">
        <v>3</v>
      </c>
      <c r="G1" s="97"/>
      <c r="H1" s="97"/>
      <c r="I1" s="97"/>
      <c r="J1" s="97"/>
      <c r="K1" s="98" t="s">
        <v>22</v>
      </c>
      <c r="L1" s="98"/>
      <c r="M1" s="99" t="s">
        <v>6</v>
      </c>
      <c r="N1" s="100" t="s">
        <v>17</v>
      </c>
    </row>
    <row r="2" spans="1:14" ht="24.95" customHeight="1" x14ac:dyDescent="0.25">
      <c r="A2" s="134"/>
      <c r="B2" s="134"/>
      <c r="C2" s="101" t="s">
        <v>1</v>
      </c>
      <c r="D2" s="101" t="s">
        <v>2</v>
      </c>
      <c r="E2" s="101" t="s">
        <v>43</v>
      </c>
      <c r="F2" s="102" t="s">
        <v>25</v>
      </c>
      <c r="G2" s="102" t="s">
        <v>24</v>
      </c>
      <c r="H2" s="102" t="s">
        <v>42</v>
      </c>
      <c r="I2" s="102" t="s">
        <v>4</v>
      </c>
      <c r="J2" s="102" t="s">
        <v>5</v>
      </c>
      <c r="K2" s="103" t="s">
        <v>9</v>
      </c>
      <c r="L2" s="103" t="s">
        <v>46</v>
      </c>
      <c r="M2" s="99"/>
      <c r="N2" s="104" t="s">
        <v>48</v>
      </c>
    </row>
    <row r="3" spans="1:14" ht="24.95" customHeight="1" x14ac:dyDescent="0.25">
      <c r="A3" s="105" t="s">
        <v>23</v>
      </c>
      <c r="B3" s="135" t="str">
        <f>'Drug Information'!B2</f>
        <v>Benzylpenicillin</v>
      </c>
      <c r="C3" s="137" t="str">
        <f>IF('Drug Information'!D2=1,"",".")</f>
        <v>.</v>
      </c>
      <c r="D3" s="137" t="str">
        <f>IF('Drug Information'!E2=1,"",".")</f>
        <v>.</v>
      </c>
      <c r="E3" s="137" t="str">
        <f>IF('Drug Information'!F2=1,"",".")</f>
        <v/>
      </c>
      <c r="F3" s="137" t="str">
        <f>IF('Drug Information'!G2=1,"",".")</f>
        <v>.</v>
      </c>
      <c r="G3" s="137" t="str">
        <f>IF('Drug Information'!H2=1,"",".")</f>
        <v>.</v>
      </c>
      <c r="H3" s="137" t="str">
        <f>IF('Drug Information'!I2=1,"",".")</f>
        <v>.</v>
      </c>
      <c r="I3" s="137" t="str">
        <f>IF('Drug Information'!J2=1,"",".")</f>
        <v>.</v>
      </c>
      <c r="J3" s="137" t="str">
        <f>IF('Drug Information'!K2=1,"",".")</f>
        <v>.</v>
      </c>
      <c r="K3" s="137" t="str">
        <f>IF('Drug Information'!L2=1,"",".")</f>
        <v>.</v>
      </c>
      <c r="L3" s="137" t="str">
        <f>IF('Drug Information'!M2=1,"",".")</f>
        <v>.</v>
      </c>
      <c r="M3" s="137" t="str">
        <f>IF('Drug Information'!N2=1,"",".")</f>
        <v>.</v>
      </c>
      <c r="N3" s="137" t="str">
        <f>IF('Drug Information'!O2=1,"",".")</f>
        <v>.</v>
      </c>
    </row>
    <row r="4" spans="1:14" ht="24.95" customHeight="1" x14ac:dyDescent="0.25">
      <c r="A4" s="105" t="s">
        <v>30</v>
      </c>
      <c r="B4" s="135" t="str">
        <f>'Drug Information'!B3</f>
        <v>Naficillin, Oxacillin, Flucloxacillin</v>
      </c>
      <c r="C4" s="137" t="str">
        <f>IF('Drug Information'!D3=1,"",".")</f>
        <v>.</v>
      </c>
      <c r="D4" s="137" t="str">
        <f>IF('Drug Information'!E3=1,"",".")</f>
        <v/>
      </c>
      <c r="E4" s="137" t="str">
        <f>IF('Drug Information'!F3=1,"",".")</f>
        <v/>
      </c>
      <c r="F4" s="137" t="str">
        <f>IF('Drug Information'!G3=1,"",".")</f>
        <v>.</v>
      </c>
      <c r="G4" s="137" t="str">
        <f>IF('Drug Information'!H3=1,"",".")</f>
        <v>.</v>
      </c>
      <c r="H4" s="137" t="str">
        <f>IF('Drug Information'!I3=1,"",".")</f>
        <v>.</v>
      </c>
      <c r="I4" s="137" t="str">
        <f>IF('Drug Information'!J3=1,"",".")</f>
        <v>.</v>
      </c>
      <c r="J4" s="137" t="str">
        <f>IF('Drug Information'!K3=1,"",".")</f>
        <v>.</v>
      </c>
      <c r="K4" s="137" t="str">
        <f>IF('Drug Information'!L3=1,"",".")</f>
        <v>.</v>
      </c>
      <c r="L4" s="137" t="str">
        <f>IF('Drug Information'!M3=1,"",".")</f>
        <v>.</v>
      </c>
      <c r="M4" s="137" t="str">
        <f>IF('Drug Information'!N3=1,"",".")</f>
        <v>.</v>
      </c>
      <c r="N4" s="137" t="str">
        <f>IF('Drug Information'!O3=1,"",".")</f>
        <v>.</v>
      </c>
    </row>
    <row r="5" spans="1:14" ht="24.95" customHeight="1" x14ac:dyDescent="0.25">
      <c r="A5" s="105" t="s">
        <v>31</v>
      </c>
      <c r="B5" s="135" t="str">
        <f>'Drug Information'!B4</f>
        <v>Ampicillin, Amoxicillin</v>
      </c>
      <c r="C5" s="137" t="str">
        <f>IF('Drug Information'!D4=1,"",".")</f>
        <v>.</v>
      </c>
      <c r="D5" s="137" t="str">
        <f>IF('Drug Information'!E4=1,"",".")</f>
        <v>.</v>
      </c>
      <c r="E5" s="137" t="str">
        <f>IF('Drug Information'!F4=1,"",".")</f>
        <v/>
      </c>
      <c r="F5" s="137" t="str">
        <f>IF('Drug Information'!G4=1,"",".")</f>
        <v/>
      </c>
      <c r="G5" s="137" t="str">
        <f>IF('Drug Information'!H4=1,"",".")</f>
        <v/>
      </c>
      <c r="H5" s="137" t="str">
        <f>IF('Drug Information'!I4=1,"",".")</f>
        <v>.</v>
      </c>
      <c r="I5" s="137" t="str">
        <f>IF('Drug Information'!J4=1,"",".")</f>
        <v>.</v>
      </c>
      <c r="J5" s="137" t="str">
        <f>IF('Drug Information'!K4=1,"",".")</f>
        <v>.</v>
      </c>
      <c r="K5" s="137" t="str">
        <f>IF('Drug Information'!L4=1,"",".")</f>
        <v>.</v>
      </c>
      <c r="L5" s="137" t="str">
        <f>IF('Drug Information'!M4=1,"",".")</f>
        <v/>
      </c>
      <c r="M5" s="137" t="str">
        <f>IF('Drug Information'!N4=1,"",".")</f>
        <v>.</v>
      </c>
      <c r="N5" s="137" t="str">
        <f>IF('Drug Information'!O4=1,"",".")</f>
        <v>.</v>
      </c>
    </row>
    <row r="6" spans="1:14" ht="24.95" customHeight="1" x14ac:dyDescent="0.25">
      <c r="A6" s="108" t="s">
        <v>32</v>
      </c>
      <c r="B6" s="109" t="str">
        <f>'Drug Information'!B5</f>
        <v>Cefazolin, Cefalexin</v>
      </c>
      <c r="C6" s="138" t="str">
        <f>IF('Drug Information'!D5=1,"",".")</f>
        <v>.</v>
      </c>
      <c r="D6" s="138" t="str">
        <f>IF('Drug Information'!E5=1,"",".")</f>
        <v/>
      </c>
      <c r="E6" s="138" t="str">
        <f>IF('Drug Information'!F5=1,"",".")</f>
        <v/>
      </c>
      <c r="F6" s="138" t="str">
        <f>IF('Drug Information'!G5=1,"",".")</f>
        <v/>
      </c>
      <c r="G6" s="138" t="str">
        <f>IF('Drug Information'!H5=1,"",".")</f>
        <v/>
      </c>
      <c r="H6" s="138" t="str">
        <f>IF('Drug Information'!I5=1,"",".")</f>
        <v/>
      </c>
      <c r="I6" s="138" t="str">
        <f>IF('Drug Information'!J5=1,"",".")</f>
        <v>.</v>
      </c>
      <c r="J6" s="138" t="str">
        <f>IF('Drug Information'!K5=1,"",".")</f>
        <v>.</v>
      </c>
      <c r="K6" s="138" t="str">
        <f>IF('Drug Information'!L5=1,"",".")</f>
        <v>.</v>
      </c>
      <c r="L6" s="138" t="str">
        <f>IF('Drug Information'!M5=1,"",".")</f>
        <v>.</v>
      </c>
      <c r="M6" s="138" t="str">
        <f>IF('Drug Information'!N5=1,"",".")</f>
        <v>.</v>
      </c>
      <c r="N6" s="138" t="str">
        <f>IF('Drug Information'!O5=1,"",".")</f>
        <v>.</v>
      </c>
    </row>
    <row r="7" spans="1:14" ht="24.95" customHeight="1" x14ac:dyDescent="0.25">
      <c r="A7" s="108" t="s">
        <v>33</v>
      </c>
      <c r="B7" s="109" t="str">
        <f>'Drug Information'!B6</f>
        <v>Cephotetan, Cefoxitin</v>
      </c>
      <c r="C7" s="138" t="str">
        <f>IF('Drug Information'!D6=1,"",".")</f>
        <v>.</v>
      </c>
      <c r="D7" s="138" t="str">
        <f>IF('Drug Information'!E6=1,"",".")</f>
        <v/>
      </c>
      <c r="E7" s="138" t="str">
        <f>IF('Drug Information'!F6=1,"",".")</f>
        <v/>
      </c>
      <c r="F7" s="138" t="str">
        <f>IF('Drug Information'!G6=1,"",".")</f>
        <v/>
      </c>
      <c r="G7" s="138" t="str">
        <f>IF('Drug Information'!H6=1,"",".")</f>
        <v/>
      </c>
      <c r="H7" s="138" t="str">
        <f>IF('Drug Information'!I6=1,"",".")</f>
        <v/>
      </c>
      <c r="I7" s="138" t="str">
        <f>IF('Drug Information'!J6=1,"",".")</f>
        <v>.</v>
      </c>
      <c r="J7" s="138" t="str">
        <f>IF('Drug Information'!K6=1,"",".")</f>
        <v>.</v>
      </c>
      <c r="K7" s="138" t="str">
        <f>IF('Drug Information'!L6=1,"",".")</f>
        <v>.</v>
      </c>
      <c r="L7" s="138" t="str">
        <f>IF('Drug Information'!M6=1,"",".")</f>
        <v>.</v>
      </c>
      <c r="M7" s="138" t="str">
        <f>IF('Drug Information'!N6=1,"",".")</f>
        <v/>
      </c>
      <c r="N7" s="138" t="str">
        <f>IF('Drug Information'!O6=1,"",".")</f>
        <v>.</v>
      </c>
    </row>
    <row r="8" spans="1:14" ht="24.95" customHeight="1" x14ac:dyDescent="0.25">
      <c r="A8" s="110" t="s">
        <v>34</v>
      </c>
      <c r="B8" s="109" t="str">
        <f>'Drug Information'!B7</f>
        <v>Ceftriaxone</v>
      </c>
      <c r="C8" s="138" t="str">
        <f>IF('Drug Information'!D7=1,"",".")</f>
        <v>.</v>
      </c>
      <c r="D8" s="138" t="str">
        <f>IF('Drug Information'!E7=1,"",".")</f>
        <v/>
      </c>
      <c r="E8" s="138" t="str">
        <f>IF('Drug Information'!F7=1,"",".")</f>
        <v/>
      </c>
      <c r="F8" s="138" t="str">
        <f>IF('Drug Information'!G7=1,"",".")</f>
        <v/>
      </c>
      <c r="G8" s="138" t="str">
        <f>IF('Drug Information'!H7=1,"",".")</f>
        <v/>
      </c>
      <c r="H8" s="138" t="str">
        <f>IF('Drug Information'!I7=1,"",".")</f>
        <v/>
      </c>
      <c r="I8" s="138" t="str">
        <f>IF('Drug Information'!J7=1,"",".")</f>
        <v>.</v>
      </c>
      <c r="J8" s="138" t="str">
        <f>IF('Drug Information'!K7=1,"",".")</f>
        <v/>
      </c>
      <c r="K8" s="138" t="str">
        <f>IF('Drug Information'!L7=1,"",".")</f>
        <v/>
      </c>
      <c r="L8" s="138" t="str">
        <f>IF('Drug Information'!M7=1,"",".")</f>
        <v/>
      </c>
      <c r="M8" s="138" t="str">
        <f>IF('Drug Information'!N7=1,"",".")</f>
        <v>.</v>
      </c>
      <c r="N8" s="138" t="str">
        <f>IF('Drug Information'!O7=1,"",".")</f>
        <v>.</v>
      </c>
    </row>
    <row r="9" spans="1:14" ht="24.95" customHeight="1" x14ac:dyDescent="0.25">
      <c r="A9" s="110"/>
      <c r="B9" s="109" t="str">
        <f>'Drug Information'!B8</f>
        <v>Ceftazidime</v>
      </c>
      <c r="C9" s="138" t="str">
        <f>IF('Drug Information'!D8=1,"",".")</f>
        <v>.</v>
      </c>
      <c r="D9" s="138" t="str">
        <f>IF('Drug Information'!E8=1,"",".")</f>
        <v>.</v>
      </c>
      <c r="E9" s="138" t="str">
        <f>IF('Drug Information'!F8=1,"",".")</f>
        <v/>
      </c>
      <c r="F9" s="138" t="str">
        <f>IF('Drug Information'!G8=1,"",".")</f>
        <v/>
      </c>
      <c r="G9" s="138" t="str">
        <f>IF('Drug Information'!H8=1,"",".")</f>
        <v/>
      </c>
      <c r="H9" s="138" t="str">
        <f>IF('Drug Information'!I8=1,"",".")</f>
        <v/>
      </c>
      <c r="I9" s="138" t="str">
        <f>IF('Drug Information'!J8=1,"",".")</f>
        <v/>
      </c>
      <c r="J9" s="138" t="str">
        <f>IF('Drug Information'!K8=1,"",".")</f>
        <v>.</v>
      </c>
      <c r="K9" s="138" t="str">
        <f>IF('Drug Information'!L8=1,"",".")</f>
        <v>.</v>
      </c>
      <c r="L9" s="138" t="str">
        <f>IF('Drug Information'!M8=1,"",".")</f>
        <v>.</v>
      </c>
      <c r="M9" s="138" t="str">
        <f>IF('Drug Information'!N8=1,"",".")</f>
        <v>.</v>
      </c>
      <c r="N9" s="138" t="str">
        <f>IF('Drug Information'!O8=1,"",".")</f>
        <v>.</v>
      </c>
    </row>
    <row r="10" spans="1:14" ht="24.95" customHeight="1" x14ac:dyDescent="0.25">
      <c r="A10" s="108" t="s">
        <v>35</v>
      </c>
      <c r="B10" s="109" t="str">
        <f>'Drug Information'!B9</f>
        <v>Cefepime</v>
      </c>
      <c r="C10" s="138" t="str">
        <f>IF('Drug Information'!D9=1,"",".")</f>
        <v>.</v>
      </c>
      <c r="D10" s="138" t="str">
        <f>IF('Drug Information'!E9=1,"",".")</f>
        <v/>
      </c>
      <c r="E10" s="138" t="str">
        <f>IF('Drug Information'!F9=1,"",".")</f>
        <v/>
      </c>
      <c r="F10" s="138" t="str">
        <f>IF('Drug Information'!G9=1,"",".")</f>
        <v/>
      </c>
      <c r="G10" s="138" t="str">
        <f>IF('Drug Information'!H9=1,"",".")</f>
        <v/>
      </c>
      <c r="H10" s="138" t="str">
        <f>IF('Drug Information'!I9=1,"",".")</f>
        <v/>
      </c>
      <c r="I10" s="138" t="str">
        <f>IF('Drug Information'!J9=1,"",".")</f>
        <v/>
      </c>
      <c r="J10" s="138" t="str">
        <f>IF('Drug Information'!K9=1,"",".")</f>
        <v/>
      </c>
      <c r="K10" s="138" t="str">
        <f>IF('Drug Information'!L9=1,"",".")</f>
        <v/>
      </c>
      <c r="L10" s="138" t="str">
        <f>IF('Drug Information'!M9=1,"",".")</f>
        <v/>
      </c>
      <c r="M10" s="138" t="str">
        <f>IF('Drug Information'!N9=1,"",".")</f>
        <v>.</v>
      </c>
      <c r="N10" s="138" t="str">
        <f>IF('Drug Information'!O9=1,"",".")</f>
        <v>.</v>
      </c>
    </row>
    <row r="11" spans="1:14" ht="24.95" customHeight="1" x14ac:dyDescent="0.25">
      <c r="A11" s="111" t="s">
        <v>36</v>
      </c>
      <c r="B11" s="112" t="str">
        <f>'Drug Information'!B10</f>
        <v>Amoxicillin-Clavulanic Acid</v>
      </c>
      <c r="C11" s="139" t="str">
        <f>IF('Drug Information'!D10=1,"",".")</f>
        <v>.</v>
      </c>
      <c r="D11" s="139" t="str">
        <f>IF('Drug Information'!E10=1,"",".")</f>
        <v/>
      </c>
      <c r="E11" s="139" t="str">
        <f>IF('Drug Information'!F10=1,"",".")</f>
        <v/>
      </c>
      <c r="F11" s="139" t="str">
        <f>IF('Drug Information'!G10=1,"",".")</f>
        <v/>
      </c>
      <c r="G11" s="139" t="str">
        <f>IF('Drug Information'!H10=1,"",".")</f>
        <v/>
      </c>
      <c r="H11" s="139" t="str">
        <f>IF('Drug Information'!I10=1,"",".")</f>
        <v/>
      </c>
      <c r="I11" s="139" t="str">
        <f>IF('Drug Information'!J10=1,"",".")</f>
        <v>.</v>
      </c>
      <c r="J11" s="139" t="str">
        <f>IF('Drug Information'!K10=1,"",".")</f>
        <v>.</v>
      </c>
      <c r="K11" s="139" t="str">
        <f>IF('Drug Information'!L10=1,"",".")</f>
        <v>.</v>
      </c>
      <c r="L11" s="139" t="str">
        <f>IF('Drug Information'!M10=1,"",".")</f>
        <v>.</v>
      </c>
      <c r="M11" s="139" t="str">
        <f>IF('Drug Information'!N10=1,"",".")</f>
        <v/>
      </c>
      <c r="N11" s="139" t="str">
        <f>IF('Drug Information'!O10=1,"",".")</f>
        <v>.</v>
      </c>
    </row>
    <row r="12" spans="1:14" ht="24.95" customHeight="1" x14ac:dyDescent="0.25">
      <c r="A12" s="111"/>
      <c r="B12" s="112" t="str">
        <f>'Drug Information'!B11</f>
        <v>Ampicillin/Sulbactam</v>
      </c>
      <c r="C12" s="139" t="str">
        <f>IF('Drug Information'!D11=1,"",".")</f>
        <v>.</v>
      </c>
      <c r="D12" s="139" t="str">
        <f>IF('Drug Information'!E11=1,"",".")</f>
        <v/>
      </c>
      <c r="E12" s="139" t="str">
        <f>IF('Drug Information'!F11=1,"",".")</f>
        <v/>
      </c>
      <c r="F12" s="139" t="str">
        <f>IF('Drug Information'!G11=1,"",".")</f>
        <v/>
      </c>
      <c r="G12" s="139" t="str">
        <f>IF('Drug Information'!H11=1,"",".")</f>
        <v/>
      </c>
      <c r="H12" s="139" t="str">
        <f>IF('Drug Information'!I11=1,"",".")</f>
        <v/>
      </c>
      <c r="I12" s="139" t="str">
        <f>IF('Drug Information'!J11=1,"",".")</f>
        <v>.</v>
      </c>
      <c r="J12" s="139" t="str">
        <f>IF('Drug Information'!K11=1,"",".")</f>
        <v>.</v>
      </c>
      <c r="K12" s="139" t="str">
        <f>IF('Drug Information'!L11=1,"",".")</f>
        <v>.</v>
      </c>
      <c r="L12" s="139" t="str">
        <f>IF('Drug Information'!M11=1,"",".")</f>
        <v>.</v>
      </c>
      <c r="M12" s="139" t="str">
        <f>IF('Drug Information'!N11=1,"",".")</f>
        <v/>
      </c>
      <c r="N12" s="139" t="str">
        <f>IF('Drug Information'!O11=1,"",".")</f>
        <v>.</v>
      </c>
    </row>
    <row r="13" spans="1:14" ht="24.95" customHeight="1" x14ac:dyDescent="0.25">
      <c r="A13" s="111"/>
      <c r="B13" s="112" t="str">
        <f>'Drug Information'!B12</f>
        <v>Piperacillin-Tazobactam</v>
      </c>
      <c r="C13" s="139" t="str">
        <f>IF('Drug Information'!D12=1,"",".")</f>
        <v>.</v>
      </c>
      <c r="D13" s="139" t="str">
        <f>IF('Drug Information'!E12=1,"",".")</f>
        <v/>
      </c>
      <c r="E13" s="139" t="str">
        <f>IF('Drug Information'!F12=1,"",".")</f>
        <v/>
      </c>
      <c r="F13" s="139" t="str">
        <f>IF('Drug Information'!G12=1,"",".")</f>
        <v/>
      </c>
      <c r="G13" s="139" t="str">
        <f>IF('Drug Information'!H12=1,"",".")</f>
        <v/>
      </c>
      <c r="H13" s="139" t="str">
        <f>IF('Drug Information'!I12=1,"",".")</f>
        <v/>
      </c>
      <c r="I13" s="139" t="str">
        <f>IF('Drug Information'!J12=1,"",".")</f>
        <v/>
      </c>
      <c r="J13" s="139" t="str">
        <f>IF('Drug Information'!K12=1,"",".")</f>
        <v/>
      </c>
      <c r="K13" s="139" t="str">
        <f>IF('Drug Information'!L12=1,"",".")</f>
        <v>.</v>
      </c>
      <c r="L13" s="139" t="str">
        <f>IF('Drug Information'!M12=1,"",".")</f>
        <v/>
      </c>
      <c r="M13" s="139" t="str">
        <f>IF('Drug Information'!N12=1,"",".")</f>
        <v/>
      </c>
      <c r="N13" s="139" t="str">
        <f>IF('Drug Information'!O12=1,"",".")</f>
        <v>.</v>
      </c>
    </row>
    <row r="14" spans="1:14" ht="24.95" customHeight="1" x14ac:dyDescent="0.25">
      <c r="A14" s="113" t="s">
        <v>44</v>
      </c>
      <c r="B14" s="114" t="str">
        <f>'Drug Information'!B13</f>
        <v>Ertapenem</v>
      </c>
      <c r="C14" s="140" t="str">
        <f>IF('Drug Information'!D13=1,"",".")</f>
        <v>.</v>
      </c>
      <c r="D14" s="140" t="str">
        <f>IF('Drug Information'!E13=1,"",".")</f>
        <v/>
      </c>
      <c r="E14" s="140" t="str">
        <f>IF('Drug Information'!F13=1,"",".")</f>
        <v/>
      </c>
      <c r="F14" s="140" t="str">
        <f>IF('Drug Information'!G13=1,"",".")</f>
        <v/>
      </c>
      <c r="G14" s="140" t="str">
        <f>IF('Drug Information'!H13=1,"",".")</f>
        <v/>
      </c>
      <c r="H14" s="140" t="str">
        <f>IF('Drug Information'!I13=1,"",".")</f>
        <v/>
      </c>
      <c r="I14" s="140" t="str">
        <f>IF('Drug Information'!J13=1,"",".")</f>
        <v>.</v>
      </c>
      <c r="J14" s="140" t="str">
        <f>IF('Drug Information'!K13=1,"",".")</f>
        <v/>
      </c>
      <c r="K14" s="140" t="str">
        <f>IF('Drug Information'!L13=1,"",".")</f>
        <v/>
      </c>
      <c r="L14" s="140" t="str">
        <f>IF('Drug Information'!M13=1,"",".")</f>
        <v/>
      </c>
      <c r="M14" s="140" t="str">
        <f>IF('Drug Information'!N13=1,"",".")</f>
        <v/>
      </c>
      <c r="N14" s="140" t="str">
        <f>IF('Drug Information'!O13=1,"",".")</f>
        <v>.</v>
      </c>
    </row>
    <row r="15" spans="1:14" ht="24.95" customHeight="1" x14ac:dyDescent="0.25">
      <c r="A15" s="113"/>
      <c r="B15" s="114" t="str">
        <f>'Drug Information'!B14</f>
        <v>Imipenem, Meropenem</v>
      </c>
      <c r="C15" s="140" t="str">
        <f>IF('Drug Information'!D14=1,"",".")</f>
        <v>.</v>
      </c>
      <c r="D15" s="140" t="str">
        <f>IF('Drug Information'!E14=1,"",".")</f>
        <v/>
      </c>
      <c r="E15" s="140" t="str">
        <f>IF('Drug Information'!F14=1,"",".")</f>
        <v/>
      </c>
      <c r="F15" s="140" t="str">
        <f>IF('Drug Information'!G14=1,"",".")</f>
        <v/>
      </c>
      <c r="G15" s="140" t="str">
        <f>IF('Drug Information'!H14=1,"",".")</f>
        <v/>
      </c>
      <c r="H15" s="140" t="str">
        <f>IF('Drug Information'!I14=1,"",".")</f>
        <v/>
      </c>
      <c r="I15" s="140" t="str">
        <f>IF('Drug Information'!J14=1,"",".")</f>
        <v/>
      </c>
      <c r="J15" s="140" t="str">
        <f>IF('Drug Information'!K14=1,"",".")</f>
        <v/>
      </c>
      <c r="K15" s="140" t="str">
        <f>IF('Drug Information'!L14=1,"",".")</f>
        <v/>
      </c>
      <c r="L15" s="140" t="str">
        <f>IF('Drug Information'!M14=1,"",".")</f>
        <v/>
      </c>
      <c r="M15" s="140" t="str">
        <f>IF('Drug Information'!N14=1,"",".")</f>
        <v/>
      </c>
      <c r="N15" s="140" t="str">
        <f>IF('Drug Information'!O14=1,"",".")</f>
        <v>.</v>
      </c>
    </row>
    <row r="16" spans="1:14" ht="24.95" customHeight="1" x14ac:dyDescent="0.25">
      <c r="A16" s="115" t="s">
        <v>14</v>
      </c>
      <c r="B16" s="116" t="str">
        <f>'Drug Information'!B15</f>
        <v>Aztreonam</v>
      </c>
      <c r="C16" s="141" t="str">
        <f>IF('Drug Information'!D15=1,"",".")</f>
        <v>.</v>
      </c>
      <c r="D16" s="141" t="str">
        <f>IF('Drug Information'!E15=1,"",".")</f>
        <v>.</v>
      </c>
      <c r="E16" s="141" t="str">
        <f>IF('Drug Information'!F15=1,"",".")</f>
        <v>.</v>
      </c>
      <c r="F16" s="141" t="str">
        <f>IF('Drug Information'!G15=1,"",".")</f>
        <v/>
      </c>
      <c r="G16" s="141" t="str">
        <f>IF('Drug Information'!H15=1,"",".")</f>
        <v/>
      </c>
      <c r="H16" s="141" t="str">
        <f>IF('Drug Information'!I15=1,"",".")</f>
        <v/>
      </c>
      <c r="I16" s="141" t="str">
        <f>IF('Drug Information'!J15=1,"",".")</f>
        <v/>
      </c>
      <c r="J16" s="141" t="str">
        <f>IF('Drug Information'!K15=1,"",".")</f>
        <v/>
      </c>
      <c r="K16" s="141" t="str">
        <f>IF('Drug Information'!L15=1,"",".")</f>
        <v/>
      </c>
      <c r="L16" s="141" t="str">
        <f>IF('Drug Information'!M15=1,"",".")</f>
        <v/>
      </c>
      <c r="M16" s="141" t="str">
        <f>IF('Drug Information'!N15=1,"",".")</f>
        <v>.</v>
      </c>
      <c r="N16" s="141" t="str">
        <f>IF('Drug Information'!O15=1,"",".")</f>
        <v>.</v>
      </c>
    </row>
    <row r="17" spans="1:14" ht="24.95" customHeight="1" x14ac:dyDescent="0.25">
      <c r="A17" s="117" t="s">
        <v>40</v>
      </c>
      <c r="B17" s="118" t="str">
        <f>'Drug Information'!B16</f>
        <v>Ciprofloxacin</v>
      </c>
      <c r="C17" s="142" t="str">
        <f>IF('Drug Information'!D16=1,"",".")</f>
        <v>.</v>
      </c>
      <c r="D17" s="142" t="str">
        <f>IF('Drug Information'!E16=1,"",".")</f>
        <v/>
      </c>
      <c r="E17" s="142" t="str">
        <f>IF('Drug Information'!F16=1,"",".")</f>
        <v>.</v>
      </c>
      <c r="F17" s="142" t="str">
        <f>IF('Drug Information'!G16=1,"",".")</f>
        <v/>
      </c>
      <c r="G17" s="142" t="str">
        <f>IF('Drug Information'!H16=1,"",".")</f>
        <v/>
      </c>
      <c r="H17" s="142" t="str">
        <f>IF('Drug Information'!I16=1,"",".")</f>
        <v/>
      </c>
      <c r="I17" s="142" t="str">
        <f>IF('Drug Information'!J16=1,"",".")</f>
        <v/>
      </c>
      <c r="J17" s="142" t="str">
        <f>IF('Drug Information'!K16=1,"",".")</f>
        <v/>
      </c>
      <c r="K17" s="142" t="str">
        <f>IF('Drug Information'!L16=1,"",".")</f>
        <v/>
      </c>
      <c r="L17" s="142" t="str">
        <f>IF('Drug Information'!M16=1,"",".")</f>
        <v/>
      </c>
      <c r="M17" s="142" t="str">
        <f>IF('Drug Information'!N16=1,"",".")</f>
        <v>.</v>
      </c>
      <c r="N17" s="142" t="str">
        <f>IF('Drug Information'!O16=1,"",".")</f>
        <v>.</v>
      </c>
    </row>
    <row r="18" spans="1:14" ht="24.95" customHeight="1" x14ac:dyDescent="0.25">
      <c r="A18" s="117"/>
      <c r="B18" s="118" t="str">
        <f>'Drug Information'!B17</f>
        <v>Levofloxacin</v>
      </c>
      <c r="C18" s="142" t="str">
        <f>IF('Drug Information'!D17=1,"",".")</f>
        <v>.</v>
      </c>
      <c r="D18" s="142" t="str">
        <f>IF('Drug Information'!E17=1,"",".")</f>
        <v/>
      </c>
      <c r="E18" s="142" t="str">
        <f>IF('Drug Information'!F17=1,"",".")</f>
        <v/>
      </c>
      <c r="F18" s="142" t="str">
        <f>IF('Drug Information'!G17=1,"",".")</f>
        <v/>
      </c>
      <c r="G18" s="142" t="str">
        <f>IF('Drug Information'!H17=1,"",".")</f>
        <v/>
      </c>
      <c r="H18" s="142" t="str">
        <f>IF('Drug Information'!I17=1,"",".")</f>
        <v/>
      </c>
      <c r="I18" s="142" t="str">
        <f>IF('Drug Information'!J17=1,"",".")</f>
        <v/>
      </c>
      <c r="J18" s="142" t="str">
        <f>IF('Drug Information'!K17=1,"",".")</f>
        <v/>
      </c>
      <c r="K18" s="142" t="str">
        <f>IF('Drug Information'!L17=1,"",".")</f>
        <v/>
      </c>
      <c r="L18" s="142" t="str">
        <f>IF('Drug Information'!M17=1,"",".")</f>
        <v/>
      </c>
      <c r="M18" s="142" t="str">
        <f>IF('Drug Information'!N17=1,"",".")</f>
        <v>.</v>
      </c>
      <c r="N18" s="142" t="str">
        <f>IF('Drug Information'!O17=1,"",".")</f>
        <v/>
      </c>
    </row>
    <row r="19" spans="1:14" ht="24.95" customHeight="1" x14ac:dyDescent="0.25">
      <c r="A19" s="117"/>
      <c r="B19" s="118" t="str">
        <f>'Drug Information'!B18</f>
        <v>Moxifloxacin</v>
      </c>
      <c r="C19" s="143" t="str">
        <f>IF('Drug Information'!D18=1,"",".")</f>
        <v>.</v>
      </c>
      <c r="D19" s="143" t="str">
        <f>IF('Drug Information'!E18=1,"",".")</f>
        <v/>
      </c>
      <c r="E19" s="143" t="str">
        <f>IF('Drug Information'!F18=1,"",".")</f>
        <v/>
      </c>
      <c r="F19" s="143" t="str">
        <f>IF('Drug Information'!G18=1,"",".")</f>
        <v/>
      </c>
      <c r="G19" s="143" t="str">
        <f>IF('Drug Information'!H18=1,"",".")</f>
        <v/>
      </c>
      <c r="H19" s="143" t="str">
        <f>IF('Drug Information'!I18=1,"",".")</f>
        <v/>
      </c>
      <c r="I19" s="143" t="str">
        <f>IF('Drug Information'!J18=1,"",".")</f>
        <v>.</v>
      </c>
      <c r="J19" s="143" t="str">
        <f>IF('Drug Information'!K18=1,"",".")</f>
        <v/>
      </c>
      <c r="K19" s="143" t="str">
        <f>IF('Drug Information'!L18=1,"",".")</f>
        <v/>
      </c>
      <c r="L19" s="143" t="str">
        <f>IF('Drug Information'!M18=1,"",".")</f>
        <v/>
      </c>
      <c r="M19" s="143" t="str">
        <f>IF('Drug Information'!N18=1,"",".")</f>
        <v/>
      </c>
      <c r="N19" s="143" t="str">
        <f>IF('Drug Information'!O18=1,"",".")</f>
        <v/>
      </c>
    </row>
    <row r="20" spans="1:14" ht="24.95" customHeight="1" x14ac:dyDescent="0.25">
      <c r="A20" s="119" t="s">
        <v>37</v>
      </c>
      <c r="B20" s="120" t="str">
        <f>'Drug Information'!B19</f>
        <v>Gentamicin, Tobramycin, Amikacin</v>
      </c>
      <c r="C20" s="144" t="str">
        <f>IF('Drug Information'!D19=1,"",".")</f>
        <v>.</v>
      </c>
      <c r="D20" s="144" t="str">
        <f>IF('Drug Information'!E19=1,"",".")</f>
        <v>.</v>
      </c>
      <c r="E20" s="144" t="str">
        <f>IF('Drug Information'!F19=1,"",".")</f>
        <v>.</v>
      </c>
      <c r="F20" s="144" t="str">
        <f>IF('Drug Information'!G19=1,"",".")</f>
        <v/>
      </c>
      <c r="G20" s="144" t="str">
        <f>IF('Drug Information'!H19=1,"",".")</f>
        <v/>
      </c>
      <c r="H20" s="144" t="str">
        <f>IF('Drug Information'!I19=1,"",".")</f>
        <v/>
      </c>
      <c r="I20" s="144" t="str">
        <f>IF('Drug Information'!J19=1,"",".")</f>
        <v/>
      </c>
      <c r="J20" s="144" t="str">
        <f>IF('Drug Information'!K19=1,"",".")</f>
        <v/>
      </c>
      <c r="K20" s="144" t="str">
        <f>IF('Drug Information'!L19=1,"",".")</f>
        <v>.</v>
      </c>
      <c r="L20" s="144" t="str">
        <f>IF('Drug Information'!M19=1,"",".")</f>
        <v>.</v>
      </c>
      <c r="M20" s="144" t="str">
        <f>IF('Drug Information'!N19=1,"",".")</f>
        <v>.</v>
      </c>
      <c r="N20" s="144" t="str">
        <f>IF('Drug Information'!O19=1,"",".")</f>
        <v>.</v>
      </c>
    </row>
    <row r="21" spans="1:14" ht="24.95" customHeight="1" x14ac:dyDescent="0.25">
      <c r="A21" s="121" t="s">
        <v>21</v>
      </c>
      <c r="B21" s="122" t="str">
        <f>'Drug Information'!B20</f>
        <v>Clindamycin</v>
      </c>
      <c r="C21" s="145" t="str">
        <f>IF('Drug Information'!D20=1,"",".")</f>
        <v/>
      </c>
      <c r="D21" s="145" t="str">
        <f>IF('Drug Information'!E20=1,"",".")</f>
        <v/>
      </c>
      <c r="E21" s="145" t="str">
        <f>IF('Drug Information'!F20=1,"",".")</f>
        <v/>
      </c>
      <c r="F21" s="145" t="str">
        <f>IF('Drug Information'!G20=1,"",".")</f>
        <v>.</v>
      </c>
      <c r="G21" s="145" t="str">
        <f>IF('Drug Information'!H20=1,"",".")</f>
        <v>.</v>
      </c>
      <c r="H21" s="145" t="str">
        <f>IF('Drug Information'!I20=1,"",".")</f>
        <v>.</v>
      </c>
      <c r="I21" s="145" t="str">
        <f>IF('Drug Information'!J20=1,"",".")</f>
        <v>.</v>
      </c>
      <c r="J21" s="145" t="str">
        <f>IF('Drug Information'!K20=1,"",".")</f>
        <v>.</v>
      </c>
      <c r="K21" s="145" t="str">
        <f>IF('Drug Information'!L20=1,"",".")</f>
        <v>.</v>
      </c>
      <c r="L21" s="145" t="str">
        <f>IF('Drug Information'!M20=1,"",".")</f>
        <v>.</v>
      </c>
      <c r="M21" s="145" t="str">
        <f>IF('Drug Information'!N20=1,"",".")</f>
        <v/>
      </c>
      <c r="N21" s="145" t="str">
        <f>IF('Drug Information'!O20=1,"",".")</f>
        <v>.</v>
      </c>
    </row>
    <row r="22" spans="1:14" ht="24.95" customHeight="1" x14ac:dyDescent="0.25">
      <c r="A22" s="123" t="s">
        <v>19</v>
      </c>
      <c r="B22" s="124" t="str">
        <f>'Drug Information'!B21</f>
        <v>Azithromycin</v>
      </c>
      <c r="C22" s="146" t="str">
        <f>IF('Drug Information'!D21=1,"",".")</f>
        <v>.</v>
      </c>
      <c r="D22" s="146" t="str">
        <f>IF('Drug Information'!E21=1,"",".")</f>
        <v/>
      </c>
      <c r="E22" s="146" t="str">
        <f>IF('Drug Information'!F21=1,"",".")</f>
        <v/>
      </c>
      <c r="F22" s="146" t="str">
        <f>IF('Drug Information'!G21=1,"",".")</f>
        <v>.</v>
      </c>
      <c r="G22" s="146" t="str">
        <f>IF('Drug Information'!H21=1,"",".")</f>
        <v>.</v>
      </c>
      <c r="H22" s="146" t="str">
        <f>IF('Drug Information'!I21=1,"",".")</f>
        <v>.</v>
      </c>
      <c r="I22" s="146" t="str">
        <f>IF('Drug Information'!J21=1,"",".")</f>
        <v>.</v>
      </c>
      <c r="J22" s="146" t="str">
        <f>IF('Drug Information'!K21=1,"",".")</f>
        <v>.</v>
      </c>
      <c r="K22" s="146" t="str">
        <f>IF('Drug Information'!L21=1,"",".")</f>
        <v>.</v>
      </c>
      <c r="L22" s="146" t="str">
        <f>IF('Drug Information'!M21=1,"",".")</f>
        <v/>
      </c>
      <c r="M22" s="146" t="str">
        <f>IF('Drug Information'!N21=1,"",".")</f>
        <v>.</v>
      </c>
      <c r="N22" s="146" t="str">
        <f>IF('Drug Information'!O21=1,"",".")</f>
        <v/>
      </c>
    </row>
    <row r="23" spans="1:14" ht="24.95" customHeight="1" x14ac:dyDescent="0.25">
      <c r="A23" s="125" t="s">
        <v>18</v>
      </c>
      <c r="B23" s="126" t="str">
        <f>'Drug Information'!B22</f>
        <v>Doxycycline</v>
      </c>
      <c r="C23" s="147" t="str">
        <f>IF('Drug Information'!D22=1,"",".")</f>
        <v/>
      </c>
      <c r="D23" s="147" t="str">
        <f>IF('Drug Information'!E22=1,"",".")</f>
        <v/>
      </c>
      <c r="E23" s="147" t="str">
        <f>IF('Drug Information'!F22=1,"",".")</f>
        <v/>
      </c>
      <c r="F23" s="147" t="str">
        <f>IF('Drug Information'!G22=1,"",".")</f>
        <v/>
      </c>
      <c r="G23" s="147" t="str">
        <f>IF('Drug Information'!H22=1,"",".")</f>
        <v>.</v>
      </c>
      <c r="H23" s="147" t="str">
        <f>IF('Drug Information'!I22=1,"",".")</f>
        <v>.</v>
      </c>
      <c r="I23" s="147" t="str">
        <f>IF('Drug Information'!J22=1,"",".")</f>
        <v>.</v>
      </c>
      <c r="J23" s="147" t="str">
        <f>IF('Drug Information'!K22=1,"",".")</f>
        <v>.</v>
      </c>
      <c r="K23" s="147" t="str">
        <f>IF('Drug Information'!L22=1,"",".")</f>
        <v>.</v>
      </c>
      <c r="L23" s="147" t="str">
        <f>IF('Drug Information'!M22=1,"",".")</f>
        <v/>
      </c>
      <c r="M23" s="147" t="str">
        <f>IF('Drug Information'!N22=1,"",".")</f>
        <v>.</v>
      </c>
      <c r="N23" s="147" t="str">
        <f>IF('Drug Information'!O22=1,"",".")</f>
        <v/>
      </c>
    </row>
    <row r="24" spans="1:14" ht="24.95" customHeight="1" x14ac:dyDescent="0.25">
      <c r="A24" s="127" t="s">
        <v>38</v>
      </c>
      <c r="B24" s="128" t="str">
        <f>'Drug Information'!B23</f>
        <v>Vancomycin</v>
      </c>
      <c r="C24" s="148" t="str">
        <f>IF('Drug Information'!D23=1,"",".")</f>
        <v/>
      </c>
      <c r="D24" s="148" t="str">
        <f>IF('Drug Information'!E23=1,"",".")</f>
        <v/>
      </c>
      <c r="E24" s="148" t="str">
        <f>IF('Drug Information'!F23=1,"",".")</f>
        <v/>
      </c>
      <c r="F24" s="148" t="str">
        <f>IF('Drug Information'!G23=1,"",".")</f>
        <v>.</v>
      </c>
      <c r="G24" s="148" t="str">
        <f>IF('Drug Information'!H23=1,"",".")</f>
        <v>.</v>
      </c>
      <c r="H24" s="148" t="str">
        <f>IF('Drug Information'!I23=1,"",".")</f>
        <v>.</v>
      </c>
      <c r="I24" s="148" t="str">
        <f>IF('Drug Information'!J23=1,"",".")</f>
        <v>.</v>
      </c>
      <c r="J24" s="148" t="str">
        <f>IF('Drug Information'!K23=1,"",".")</f>
        <v>.</v>
      </c>
      <c r="K24" s="148" t="str">
        <f>IF('Drug Information'!L23=1,"",".")</f>
        <v>.</v>
      </c>
      <c r="L24" s="148" t="str">
        <f>IF('Drug Information'!M23=1,"",".")</f>
        <v>.</v>
      </c>
      <c r="M24" s="148" t="str">
        <f>IF('Drug Information'!N23=1,"",".")</f>
        <v>.</v>
      </c>
      <c r="N24" s="148" t="str">
        <f>IF('Drug Information'!O23=1,"",".")</f>
        <v>.</v>
      </c>
    </row>
    <row r="25" spans="1:14" ht="24.95" customHeight="1" x14ac:dyDescent="0.25">
      <c r="A25" s="129" t="s">
        <v>39</v>
      </c>
      <c r="B25" s="130" t="str">
        <f>'Drug Information'!B24</f>
        <v>TMP/SMX</v>
      </c>
      <c r="C25" s="149" t="str">
        <f>IF('Drug Information'!D24=1,"",".")</f>
        <v/>
      </c>
      <c r="D25" s="149" t="str">
        <f>IF('Drug Information'!E24=1,"",".")</f>
        <v/>
      </c>
      <c r="E25" s="149" t="str">
        <f>IF('Drug Information'!F24=1,"",".")</f>
        <v/>
      </c>
      <c r="F25" s="149" t="str">
        <f>IF('Drug Information'!G24=1,"",".")</f>
        <v/>
      </c>
      <c r="G25" s="149" t="str">
        <f>IF('Drug Information'!H24=1,"",".")</f>
        <v/>
      </c>
      <c r="H25" s="149" t="str">
        <f>IF('Drug Information'!I24=1,"",".")</f>
        <v/>
      </c>
      <c r="I25" s="149" t="str">
        <f>IF('Drug Information'!J24=1,"",".")</f>
        <v>.</v>
      </c>
      <c r="J25" s="149" t="str">
        <f>IF('Drug Information'!K24=1,"",".")</f>
        <v/>
      </c>
      <c r="K25" s="149" t="str">
        <f>IF('Drug Information'!L24=1,"",".")</f>
        <v>.</v>
      </c>
      <c r="L25" s="149" t="str">
        <f>IF('Drug Information'!M24=1,"",".")</f>
        <v/>
      </c>
      <c r="M25" s="149" t="str">
        <f>IF('Drug Information'!N24=1,"",".")</f>
        <v>.</v>
      </c>
      <c r="N25" s="149" t="str">
        <f>IF('Drug Information'!O24=1,"",".")</f>
        <v>.</v>
      </c>
    </row>
    <row r="26" spans="1:14" ht="24.95" customHeight="1" x14ac:dyDescent="0.25">
      <c r="A26" s="136" t="s">
        <v>26</v>
      </c>
      <c r="B26" s="131" t="str">
        <f>'Drug Information'!B25</f>
        <v>Metronidazole</v>
      </c>
      <c r="C26" s="150" t="str">
        <f>IF('Drug Information'!D25=1,"",".")</f>
        <v>.</v>
      </c>
      <c r="D26" s="150" t="str">
        <f>IF('Drug Information'!E25=1,"",".")</f>
        <v>.</v>
      </c>
      <c r="E26" s="150" t="str">
        <f>IF('Drug Information'!F25=1,"",".")</f>
        <v>.</v>
      </c>
      <c r="F26" s="150" t="str">
        <f>IF('Drug Information'!G25=1,"",".")</f>
        <v>.</v>
      </c>
      <c r="G26" s="150" t="str">
        <f>IF('Drug Information'!H25=1,"",".")</f>
        <v>.</v>
      </c>
      <c r="H26" s="150" t="str">
        <f>IF('Drug Information'!I25=1,"",".")</f>
        <v>.</v>
      </c>
      <c r="I26" s="150" t="str">
        <f>IF('Drug Information'!J25=1,"",".")</f>
        <v>.</v>
      </c>
      <c r="J26" s="150" t="str">
        <f>IF('Drug Information'!K25=1,"",".")</f>
        <v>.</v>
      </c>
      <c r="K26" s="150" t="str">
        <f>IF('Drug Information'!L25=1,"",".")</f>
        <v>.</v>
      </c>
      <c r="L26" s="150" t="str">
        <f>IF('Drug Information'!M25=1,"",".")</f>
        <v>.</v>
      </c>
      <c r="M26" s="150" t="str">
        <f>IF('Drug Information'!N25=1,"",".")</f>
        <v/>
      </c>
      <c r="N26" s="150" t="str">
        <f>IF('Drug Information'!O25=1,"",".")</f>
        <v>.</v>
      </c>
    </row>
    <row r="27" spans="1:14" ht="57.75" customHeight="1" x14ac:dyDescent="0.25">
      <c r="A27" s="132" t="s">
        <v>49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</row>
    <row r="28" spans="1:14" x14ac:dyDescent="0.25">
      <c r="A28" s="94"/>
      <c r="B28" s="106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</row>
    <row r="29" spans="1:14" x14ac:dyDescent="0.25">
      <c r="A29" s="94"/>
      <c r="B29" s="106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</row>
    <row r="30" spans="1:14" x14ac:dyDescent="0.25">
      <c r="A30" s="94"/>
      <c r="B30" s="106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</row>
    <row r="31" spans="1:14" x14ac:dyDescent="0.25">
      <c r="A31" s="94"/>
      <c r="B31" s="106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</row>
    <row r="32" spans="1:14" x14ac:dyDescent="0.25">
      <c r="A32" s="94"/>
      <c r="B32" s="106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</row>
    <row r="33" spans="1:14" x14ac:dyDescent="0.25">
      <c r="A33" s="94"/>
      <c r="B33" s="106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</row>
    <row r="34" spans="1:14" x14ac:dyDescent="0.25">
      <c r="A34" s="94"/>
      <c r="B34" s="106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</row>
    <row r="35" spans="1:14" x14ac:dyDescent="0.25">
      <c r="A35" s="94"/>
      <c r="B35" s="106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</row>
    <row r="36" spans="1:14" x14ac:dyDescent="0.25">
      <c r="A36" s="94"/>
      <c r="B36" s="106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</row>
  </sheetData>
  <mergeCells count="11">
    <mergeCell ref="A1:A2"/>
    <mergeCell ref="B1:B2"/>
    <mergeCell ref="A27:N27"/>
    <mergeCell ref="A14:A15"/>
    <mergeCell ref="A17:A19"/>
    <mergeCell ref="A11:A13"/>
    <mergeCell ref="A8:A9"/>
    <mergeCell ref="C1:E1"/>
    <mergeCell ref="F1:J1"/>
    <mergeCell ref="K1:L1"/>
    <mergeCell ref="M1:M2"/>
  </mergeCells>
  <conditionalFormatting sqref="C3:N26">
    <cfRule type="cellIs" dxfId="3" priority="2" operator="equal">
      <formula>"."</formula>
    </cfRule>
  </conditionalFormatting>
  <conditionalFormatting sqref="B3:B5">
    <cfRule type="cellIs" dxfId="0" priority="1" operator="equal">
      <formula>"."</formula>
    </cfRule>
  </conditionalFormatting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Antibiogram</vt:lpstr>
      <vt:lpstr>Drug Information</vt:lpstr>
      <vt:lpstr>test antibiogram with formulae</vt:lpstr>
      <vt:lpstr>Antibiogram!Print_Area</vt:lpstr>
      <vt:lpstr>'test antibiogram with formulae'!Print_Area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2024-05-23T20:07:36Z</cp:lastPrinted>
  <dcterms:created xsi:type="dcterms:W3CDTF">2017-12-07T09:17:54Z</dcterms:created>
  <dcterms:modified xsi:type="dcterms:W3CDTF">2024-05-23T20:56:03Z</dcterms:modified>
</cp:coreProperties>
</file>