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zhang77\Documents\NTRACK\"/>
    </mc:Choice>
  </mc:AlternateContent>
  <bookViews>
    <workbookView xWindow="0" yWindow="0" windowWidth="21525" windowHeight="11850"/>
  </bookViews>
  <sheets>
    <sheet name="DeKalb" sheetId="1" r:id="rId1"/>
    <sheet name="Monmouth" sheetId="2" r:id="rId2"/>
    <sheet name="Urbana" sheetId="3" r:id="rId3"/>
    <sheet name="Perry" sheetId="4" r:id="rId4"/>
    <sheet name="Neoga" sheetId="5" r:id="rId5"/>
    <sheet name="Dates" sheetId="6" r:id="rId6"/>
  </sheets>
  <calcPr calcId="162913"/>
</workbook>
</file>

<file path=xl/calcChain.xml><?xml version="1.0" encoding="utf-8"?>
<calcChain xmlns="http://schemas.openxmlformats.org/spreadsheetml/2006/main">
  <c r="T47" i="2" l="1"/>
  <c r="L47" i="2"/>
  <c r="AU47" i="1"/>
  <c r="AT47" i="1"/>
  <c r="AS47" i="1"/>
  <c r="AR47" i="1"/>
  <c r="AM41" i="5"/>
  <c r="AL41" i="5"/>
  <c r="AK41" i="5"/>
  <c r="AJ41" i="5"/>
  <c r="AM40" i="5"/>
  <c r="AL40" i="5"/>
  <c r="AK40" i="5"/>
  <c r="AJ40" i="5"/>
  <c r="AM39" i="5"/>
  <c r="AL39" i="5"/>
  <c r="AK39" i="5"/>
  <c r="AJ39" i="5"/>
  <c r="AM38" i="5"/>
  <c r="AL38" i="5"/>
  <c r="AK38" i="5"/>
  <c r="AJ38" i="5"/>
  <c r="AM37" i="5"/>
  <c r="AL37" i="5"/>
  <c r="AK37" i="5"/>
  <c r="AJ37" i="5"/>
  <c r="AM36" i="5"/>
  <c r="AL36" i="5"/>
  <c r="AK36" i="5"/>
  <c r="AJ36" i="5"/>
  <c r="AE41" i="5"/>
  <c r="AD41" i="5"/>
  <c r="AC41" i="5"/>
  <c r="AB41" i="5"/>
  <c r="AE40" i="5"/>
  <c r="AD40" i="5"/>
  <c r="AC40" i="5"/>
  <c r="AB40" i="5"/>
  <c r="AE39" i="5"/>
  <c r="AD39" i="5"/>
  <c r="AC39" i="5"/>
  <c r="AB39" i="5"/>
  <c r="AE38" i="5"/>
  <c r="AD38" i="5"/>
  <c r="AC38" i="5"/>
  <c r="AB38" i="5"/>
  <c r="AE37" i="5"/>
  <c r="AD37" i="5"/>
  <c r="AC37" i="5"/>
  <c r="AB37" i="5"/>
  <c r="AE36" i="5"/>
  <c r="AD36" i="5"/>
  <c r="AC36" i="5"/>
  <c r="AB36" i="5"/>
  <c r="G38" i="5"/>
  <c r="F38" i="5"/>
  <c r="E38" i="5"/>
  <c r="D38" i="5"/>
  <c r="G36" i="5"/>
  <c r="F36" i="5"/>
  <c r="E36" i="5"/>
  <c r="D36" i="5"/>
  <c r="O40" i="5"/>
  <c r="N40" i="5"/>
  <c r="M40" i="5"/>
  <c r="L40" i="5"/>
  <c r="O38" i="5"/>
  <c r="N38" i="5"/>
  <c r="M38" i="5"/>
  <c r="L38" i="5"/>
  <c r="O36" i="5"/>
  <c r="N36" i="5"/>
  <c r="M36" i="5"/>
  <c r="L36" i="5"/>
  <c r="W41" i="5"/>
  <c r="U41" i="5"/>
  <c r="V41" i="5"/>
  <c r="T41" i="5"/>
  <c r="W40" i="5"/>
  <c r="U40" i="5"/>
  <c r="V40" i="5"/>
  <c r="T40" i="5"/>
  <c r="W39" i="5"/>
  <c r="U39" i="5"/>
  <c r="V39" i="5"/>
  <c r="T39" i="5"/>
  <c r="W38" i="5"/>
  <c r="U38" i="5"/>
  <c r="V38" i="5"/>
  <c r="T38" i="5"/>
  <c r="W37" i="5"/>
  <c r="U37" i="5"/>
  <c r="V37" i="5"/>
  <c r="T37" i="5"/>
  <c r="W36" i="5"/>
  <c r="U36" i="5"/>
  <c r="V36" i="5"/>
  <c r="T36" i="5"/>
  <c r="N44" i="4"/>
  <c r="L44" i="4"/>
  <c r="AU51" i="4"/>
  <c r="AT51" i="4"/>
  <c r="AS51" i="4"/>
  <c r="AR51" i="4"/>
  <c r="AU50" i="4"/>
  <c r="AT50" i="4"/>
  <c r="AS50" i="4"/>
  <c r="AR50" i="4"/>
  <c r="AU49" i="4"/>
  <c r="AT49" i="4"/>
  <c r="AS49" i="4"/>
  <c r="AR49" i="4"/>
  <c r="AU48" i="4"/>
  <c r="AT48" i="4"/>
  <c r="AS48" i="4"/>
  <c r="AR48" i="4"/>
  <c r="AU47" i="4"/>
  <c r="AT47" i="4"/>
  <c r="AS47" i="4"/>
  <c r="AR47" i="4"/>
  <c r="AU46" i="4"/>
  <c r="AT46" i="4"/>
  <c r="AS46" i="4"/>
  <c r="AR46" i="4"/>
  <c r="AU45" i="4"/>
  <c r="AT45" i="4"/>
  <c r="AS45" i="4"/>
  <c r="AR45" i="4"/>
  <c r="AU44" i="4"/>
  <c r="AT44" i="4"/>
  <c r="AS44" i="4"/>
  <c r="AR44" i="4"/>
  <c r="AM51" i="4"/>
  <c r="AL51" i="4"/>
  <c r="AK51" i="4"/>
  <c r="AJ51" i="4"/>
  <c r="AM50" i="4"/>
  <c r="AL50" i="4"/>
  <c r="AK50" i="4"/>
  <c r="AJ50" i="4"/>
  <c r="AM49" i="4"/>
  <c r="AL49" i="4"/>
  <c r="AK49" i="4"/>
  <c r="AJ49" i="4"/>
  <c r="AM48" i="4"/>
  <c r="AL48" i="4"/>
  <c r="AK48" i="4"/>
  <c r="AJ48" i="4"/>
  <c r="AM47" i="4"/>
  <c r="AL47" i="4"/>
  <c r="AK47" i="4"/>
  <c r="AJ47" i="4"/>
  <c r="AM46" i="4"/>
  <c r="AL46" i="4"/>
  <c r="AK46" i="4"/>
  <c r="AJ46" i="4"/>
  <c r="AM45" i="4"/>
  <c r="AL45" i="4"/>
  <c r="AK45" i="4"/>
  <c r="AJ45" i="4"/>
  <c r="AM44" i="4"/>
  <c r="AL44" i="4"/>
  <c r="AK44" i="4"/>
  <c r="AJ44" i="4"/>
  <c r="AE51" i="4"/>
  <c r="AD51" i="4"/>
  <c r="AC51" i="4"/>
  <c r="AB51" i="4"/>
  <c r="AE50" i="4"/>
  <c r="AD50" i="4"/>
  <c r="AC50" i="4"/>
  <c r="AB50" i="4"/>
  <c r="AE49" i="4"/>
  <c r="AD49" i="4"/>
  <c r="AC49" i="4"/>
  <c r="AB49" i="4"/>
  <c r="AE48" i="4"/>
  <c r="AD48" i="4"/>
  <c r="AC48" i="4"/>
  <c r="AB48" i="4"/>
  <c r="AE47" i="4"/>
  <c r="AD47" i="4"/>
  <c r="AC47" i="4"/>
  <c r="AB47" i="4"/>
  <c r="AE46" i="4"/>
  <c r="AD46" i="4"/>
  <c r="AC46" i="4"/>
  <c r="AB46" i="4"/>
  <c r="AE45" i="4"/>
  <c r="AD45" i="4"/>
  <c r="AC45" i="4"/>
  <c r="AB45" i="4"/>
  <c r="AE44" i="4"/>
  <c r="AD44" i="4"/>
  <c r="AC44" i="4"/>
  <c r="AB44" i="4"/>
  <c r="W51" i="4"/>
  <c r="V51" i="4"/>
  <c r="U51" i="4"/>
  <c r="T51" i="4"/>
  <c r="W50" i="4"/>
  <c r="V50" i="4"/>
  <c r="U50" i="4"/>
  <c r="T50" i="4"/>
  <c r="W49" i="4"/>
  <c r="V49" i="4"/>
  <c r="U49" i="4"/>
  <c r="T49" i="4"/>
  <c r="W48" i="4"/>
  <c r="V48" i="4"/>
  <c r="U48" i="4"/>
  <c r="T48" i="4"/>
  <c r="W47" i="4"/>
  <c r="V47" i="4"/>
  <c r="U47" i="4"/>
  <c r="T47" i="4"/>
  <c r="W46" i="4"/>
  <c r="V46" i="4"/>
  <c r="U46" i="4"/>
  <c r="T46" i="4"/>
  <c r="W45" i="4"/>
  <c r="V45" i="4"/>
  <c r="U45" i="4"/>
  <c r="T45" i="4"/>
  <c r="W44" i="4"/>
  <c r="V44" i="4"/>
  <c r="U44" i="4"/>
  <c r="T44" i="4"/>
  <c r="G50" i="4"/>
  <c r="F50" i="4"/>
  <c r="E50" i="4"/>
  <c r="D50" i="4"/>
  <c r="G46" i="4"/>
  <c r="F46" i="4"/>
  <c r="E46" i="4"/>
  <c r="D46" i="4"/>
  <c r="G45" i="4"/>
  <c r="F45" i="4"/>
  <c r="E45" i="4"/>
  <c r="D45" i="4"/>
  <c r="G44" i="4"/>
  <c r="F44" i="4"/>
  <c r="E44" i="4"/>
  <c r="D44" i="4"/>
  <c r="O51" i="4"/>
  <c r="M51" i="4"/>
  <c r="N51" i="4"/>
  <c r="L51" i="4"/>
  <c r="O50" i="4"/>
  <c r="M50" i="4"/>
  <c r="N50" i="4"/>
  <c r="L50" i="4"/>
  <c r="O49" i="4"/>
  <c r="M49" i="4"/>
  <c r="N49" i="4"/>
  <c r="L49" i="4"/>
  <c r="O48" i="4"/>
  <c r="M48" i="4"/>
  <c r="N48" i="4"/>
  <c r="L48" i="4"/>
  <c r="O47" i="4"/>
  <c r="M47" i="4"/>
  <c r="N47" i="4"/>
  <c r="L47" i="4"/>
  <c r="O46" i="4"/>
  <c r="M46" i="4"/>
  <c r="N46" i="4"/>
  <c r="L46" i="4"/>
  <c r="O45" i="4"/>
  <c r="M45" i="4"/>
  <c r="N45" i="4"/>
  <c r="L45" i="4"/>
  <c r="O44" i="4"/>
  <c r="M44" i="4"/>
  <c r="AU50" i="3"/>
  <c r="AT50" i="3"/>
  <c r="AS50" i="3"/>
  <c r="AR50" i="3"/>
  <c r="AU49" i="3"/>
  <c r="AT49" i="3"/>
  <c r="AS49" i="3"/>
  <c r="AR49" i="3"/>
  <c r="AU48" i="3"/>
  <c r="AT48" i="3"/>
  <c r="AS48" i="3"/>
  <c r="AR48" i="3"/>
  <c r="AU47" i="3"/>
  <c r="AT47" i="3"/>
  <c r="AS47" i="3"/>
  <c r="AR47" i="3"/>
  <c r="AU46" i="3"/>
  <c r="AT46" i="3"/>
  <c r="AS46" i="3"/>
  <c r="AR46" i="3"/>
  <c r="AU45" i="3"/>
  <c r="AT45" i="3"/>
  <c r="AS45" i="3"/>
  <c r="AR45" i="3"/>
  <c r="AU44" i="3"/>
  <c r="AT44" i="3"/>
  <c r="AS44" i="3"/>
  <c r="AR44" i="3"/>
  <c r="AU43" i="3"/>
  <c r="AT43" i="3"/>
  <c r="AS43" i="3"/>
  <c r="AR43" i="3"/>
  <c r="AM50" i="3"/>
  <c r="AL50" i="3"/>
  <c r="AK50" i="3"/>
  <c r="AJ50" i="3"/>
  <c r="AM49" i="3"/>
  <c r="AL49" i="3"/>
  <c r="AK49" i="3"/>
  <c r="AJ49" i="3"/>
  <c r="AM48" i="3"/>
  <c r="AL48" i="3"/>
  <c r="AK48" i="3"/>
  <c r="AJ48" i="3"/>
  <c r="AM47" i="3"/>
  <c r="AL47" i="3"/>
  <c r="AK47" i="3"/>
  <c r="AJ47" i="3"/>
  <c r="AM46" i="3"/>
  <c r="AL46" i="3"/>
  <c r="AK46" i="3"/>
  <c r="AJ46" i="3"/>
  <c r="AM45" i="3"/>
  <c r="AL45" i="3"/>
  <c r="AK45" i="3"/>
  <c r="AJ45" i="3"/>
  <c r="AM44" i="3"/>
  <c r="AL44" i="3"/>
  <c r="AK44" i="3"/>
  <c r="AJ44" i="3"/>
  <c r="AM43" i="3"/>
  <c r="AL43" i="3"/>
  <c r="AK43" i="3"/>
  <c r="AJ43" i="3"/>
  <c r="AE50" i="3"/>
  <c r="AD50" i="3"/>
  <c r="AC50" i="3"/>
  <c r="AB50" i="3"/>
  <c r="AE49" i="3"/>
  <c r="AD49" i="3"/>
  <c r="AC49" i="3"/>
  <c r="AB49" i="3"/>
  <c r="AE48" i="3"/>
  <c r="AD48" i="3"/>
  <c r="AC48" i="3"/>
  <c r="AB48" i="3"/>
  <c r="AE47" i="3"/>
  <c r="AD47" i="3"/>
  <c r="AC47" i="3"/>
  <c r="AB47" i="3"/>
  <c r="AE46" i="3"/>
  <c r="AD46" i="3"/>
  <c r="AC46" i="3"/>
  <c r="AB46" i="3"/>
  <c r="AE45" i="3"/>
  <c r="AD45" i="3"/>
  <c r="AC45" i="3"/>
  <c r="AB45" i="3"/>
  <c r="AE44" i="3"/>
  <c r="AD44" i="3"/>
  <c r="AC44" i="3"/>
  <c r="AB44" i="3"/>
  <c r="AE43" i="3"/>
  <c r="AD43" i="3"/>
  <c r="AC43" i="3"/>
  <c r="AB43" i="3"/>
  <c r="W50" i="3"/>
  <c r="V50" i="3"/>
  <c r="U50" i="3"/>
  <c r="T50" i="3"/>
  <c r="W49" i="3"/>
  <c r="V49" i="3"/>
  <c r="U49" i="3"/>
  <c r="T49" i="3"/>
  <c r="W48" i="3"/>
  <c r="V48" i="3"/>
  <c r="U48" i="3"/>
  <c r="T48" i="3"/>
  <c r="W47" i="3"/>
  <c r="V47" i="3"/>
  <c r="U47" i="3"/>
  <c r="T47" i="3"/>
  <c r="W46" i="3"/>
  <c r="V46" i="3"/>
  <c r="U46" i="3"/>
  <c r="T46" i="3"/>
  <c r="W45" i="3"/>
  <c r="V45" i="3"/>
  <c r="U45" i="3"/>
  <c r="T45" i="3"/>
  <c r="W44" i="3"/>
  <c r="V44" i="3"/>
  <c r="U44" i="3"/>
  <c r="T44" i="3"/>
  <c r="W43" i="3"/>
  <c r="V43" i="3"/>
  <c r="U43" i="3"/>
  <c r="T43" i="3"/>
  <c r="G49" i="3"/>
  <c r="F49" i="3"/>
  <c r="E49" i="3"/>
  <c r="D49" i="3"/>
  <c r="G45" i="3"/>
  <c r="F45" i="3"/>
  <c r="E45" i="3"/>
  <c r="D45" i="3"/>
  <c r="G44" i="3"/>
  <c r="F44" i="3"/>
  <c r="E44" i="3"/>
  <c r="D44" i="3"/>
  <c r="G43" i="3"/>
  <c r="F43" i="3"/>
  <c r="E43" i="3"/>
  <c r="D43" i="3"/>
  <c r="O50" i="3"/>
  <c r="M50" i="3"/>
  <c r="N50" i="3"/>
  <c r="L50" i="3"/>
  <c r="O49" i="3"/>
  <c r="M49" i="3"/>
  <c r="N49" i="3"/>
  <c r="L49" i="3"/>
  <c r="O48" i="3"/>
  <c r="M48" i="3"/>
  <c r="N48" i="3"/>
  <c r="L48" i="3"/>
  <c r="O47" i="3"/>
  <c r="M47" i="3"/>
  <c r="N47" i="3"/>
  <c r="L47" i="3"/>
  <c r="O46" i="3"/>
  <c r="M46" i="3"/>
  <c r="N46" i="3"/>
  <c r="L46" i="3"/>
  <c r="O45" i="3"/>
  <c r="M45" i="3"/>
  <c r="N45" i="3"/>
  <c r="L45" i="3"/>
  <c r="O44" i="3"/>
  <c r="M44" i="3"/>
  <c r="N44" i="3"/>
  <c r="L44" i="3"/>
  <c r="O43" i="3"/>
  <c r="M43" i="3"/>
  <c r="N43" i="3"/>
  <c r="L43" i="3"/>
  <c r="AL46" i="2"/>
  <c r="AU50" i="2"/>
  <c r="AT50" i="2"/>
  <c r="AS50" i="2"/>
  <c r="AR50" i="2"/>
  <c r="AU49" i="2"/>
  <c r="AT49" i="2"/>
  <c r="AS49" i="2"/>
  <c r="AR49" i="2"/>
  <c r="AU48" i="2"/>
  <c r="AT48" i="2"/>
  <c r="AS48" i="2"/>
  <c r="AR48" i="2"/>
  <c r="AU47" i="2"/>
  <c r="AT47" i="2"/>
  <c r="AS47" i="2"/>
  <c r="AR47" i="2"/>
  <c r="AU46" i="2"/>
  <c r="AT46" i="2"/>
  <c r="AS46" i="2"/>
  <c r="AR46" i="2"/>
  <c r="AU45" i="2"/>
  <c r="AT45" i="2"/>
  <c r="AS45" i="2"/>
  <c r="AR45" i="2"/>
  <c r="AU44" i="2"/>
  <c r="AT44" i="2"/>
  <c r="AS44" i="2"/>
  <c r="AR44" i="2"/>
  <c r="AU43" i="2"/>
  <c r="AT43" i="2"/>
  <c r="AS43" i="2"/>
  <c r="AR43" i="2"/>
  <c r="AM50" i="2"/>
  <c r="AL50" i="2"/>
  <c r="AK50" i="2"/>
  <c r="AJ50" i="2"/>
  <c r="AM49" i="2"/>
  <c r="AL49" i="2"/>
  <c r="AK49" i="2"/>
  <c r="AJ49" i="2"/>
  <c r="AM48" i="2"/>
  <c r="AL48" i="2"/>
  <c r="AK48" i="2"/>
  <c r="AJ48" i="2"/>
  <c r="AM47" i="2"/>
  <c r="AL47" i="2"/>
  <c r="AK47" i="2"/>
  <c r="AJ47" i="2"/>
  <c r="AM46" i="2"/>
  <c r="AK46" i="2"/>
  <c r="AJ46" i="2"/>
  <c r="AM45" i="2"/>
  <c r="AL45" i="2"/>
  <c r="AK45" i="2"/>
  <c r="AJ45" i="2"/>
  <c r="AM44" i="2"/>
  <c r="AL44" i="2"/>
  <c r="AK44" i="2"/>
  <c r="AJ44" i="2"/>
  <c r="AM43" i="2"/>
  <c r="AL43" i="2"/>
  <c r="AK43" i="2"/>
  <c r="AJ43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W50" i="2"/>
  <c r="V50" i="2"/>
  <c r="U50" i="2"/>
  <c r="T50" i="2"/>
  <c r="W49" i="2"/>
  <c r="V49" i="2"/>
  <c r="U49" i="2"/>
  <c r="T49" i="2"/>
  <c r="W48" i="2"/>
  <c r="V48" i="2"/>
  <c r="U48" i="2"/>
  <c r="T48" i="2"/>
  <c r="W47" i="2"/>
  <c r="V47" i="2"/>
  <c r="U47" i="2"/>
  <c r="W46" i="2"/>
  <c r="V46" i="2"/>
  <c r="U46" i="2"/>
  <c r="T46" i="2"/>
  <c r="W45" i="2"/>
  <c r="V45" i="2"/>
  <c r="U45" i="2"/>
  <c r="T45" i="2"/>
  <c r="W44" i="2"/>
  <c r="V44" i="2"/>
  <c r="U44" i="2"/>
  <c r="T44" i="2"/>
  <c r="W43" i="2"/>
  <c r="V43" i="2"/>
  <c r="U43" i="2"/>
  <c r="T43" i="2"/>
  <c r="O50" i="2"/>
  <c r="M50" i="2"/>
  <c r="N50" i="2"/>
  <c r="L50" i="2"/>
  <c r="O48" i="2"/>
  <c r="M48" i="2"/>
  <c r="N48" i="2"/>
  <c r="L48" i="2"/>
  <c r="O47" i="2"/>
  <c r="M47" i="2"/>
  <c r="N47" i="2"/>
  <c r="O46" i="2"/>
  <c r="M46" i="2"/>
  <c r="N46" i="2"/>
  <c r="L46" i="2"/>
  <c r="L43" i="2"/>
  <c r="O49" i="2"/>
  <c r="N49" i="2"/>
  <c r="M49" i="2"/>
  <c r="L49" i="2"/>
  <c r="O45" i="2"/>
  <c r="N45" i="2"/>
  <c r="M45" i="2"/>
  <c r="L45" i="2"/>
  <c r="O44" i="2"/>
  <c r="N44" i="2"/>
  <c r="M44" i="2"/>
  <c r="L44" i="2"/>
  <c r="O43" i="2"/>
  <c r="N43" i="2"/>
  <c r="M43" i="2"/>
  <c r="G49" i="2"/>
  <c r="E49" i="2"/>
  <c r="F49" i="2"/>
  <c r="D49" i="2"/>
  <c r="G45" i="2"/>
  <c r="E45" i="2"/>
  <c r="F45" i="2"/>
  <c r="D45" i="2"/>
  <c r="G44" i="2"/>
  <c r="E44" i="2"/>
  <c r="F44" i="2"/>
  <c r="D44" i="2"/>
  <c r="G43" i="2"/>
  <c r="E43" i="2"/>
  <c r="F43" i="2"/>
  <c r="D43" i="2"/>
  <c r="AU50" i="1"/>
  <c r="AT50" i="1"/>
  <c r="AS50" i="1"/>
  <c r="AR50" i="1"/>
  <c r="AU49" i="1"/>
  <c r="AT49" i="1"/>
  <c r="AS49" i="1"/>
  <c r="AR49" i="1"/>
  <c r="AU48" i="1"/>
  <c r="AT48" i="1"/>
  <c r="AS48" i="1"/>
  <c r="AR48" i="1"/>
  <c r="AU46" i="1"/>
  <c r="AT46" i="1"/>
  <c r="AS46" i="1"/>
  <c r="AR46" i="1"/>
  <c r="AU45" i="1"/>
  <c r="AT45" i="1"/>
  <c r="AS45" i="1"/>
  <c r="AR45" i="1"/>
  <c r="AU44" i="1"/>
  <c r="AT44" i="1"/>
  <c r="AS44" i="1"/>
  <c r="AR44" i="1"/>
  <c r="AU43" i="1"/>
  <c r="AT43" i="1"/>
  <c r="AS43" i="1"/>
  <c r="AR43" i="1"/>
  <c r="AM50" i="1"/>
  <c r="AL50" i="1"/>
  <c r="AK50" i="1"/>
  <c r="AJ50" i="1"/>
  <c r="AM49" i="1"/>
  <c r="AL49" i="1"/>
  <c r="AK49" i="1"/>
  <c r="AJ49" i="1"/>
  <c r="AM48" i="1"/>
  <c r="AL48" i="1"/>
  <c r="AK48" i="1"/>
  <c r="AJ48" i="1"/>
  <c r="AM47" i="1"/>
  <c r="AL47" i="1"/>
  <c r="AK47" i="1"/>
  <c r="AJ47" i="1"/>
  <c r="AM46" i="1"/>
  <c r="AL46" i="1"/>
  <c r="AK46" i="1"/>
  <c r="AJ46" i="1"/>
  <c r="AM45" i="1"/>
  <c r="AL45" i="1"/>
  <c r="AK45" i="1"/>
  <c r="AJ45" i="1"/>
  <c r="AM44" i="1"/>
  <c r="AL44" i="1"/>
  <c r="AK44" i="1"/>
  <c r="AJ44" i="1"/>
  <c r="AM43" i="1"/>
  <c r="AL43" i="1"/>
  <c r="AK43" i="1"/>
  <c r="AJ43" i="1"/>
  <c r="AE50" i="1"/>
  <c r="AD50" i="1"/>
  <c r="AC50" i="1"/>
  <c r="AB50" i="1"/>
  <c r="AE49" i="1"/>
  <c r="AD49" i="1"/>
  <c r="AC49" i="1"/>
  <c r="AB49" i="1"/>
  <c r="AE48" i="1"/>
  <c r="AD48" i="1"/>
  <c r="AC48" i="1"/>
  <c r="AB48" i="1"/>
  <c r="AE47" i="1"/>
  <c r="AD47" i="1"/>
  <c r="AC47" i="1"/>
  <c r="AB47" i="1"/>
  <c r="AE46" i="1"/>
  <c r="AD46" i="1"/>
  <c r="AC46" i="1"/>
  <c r="AB46" i="1"/>
  <c r="AE45" i="1"/>
  <c r="AD45" i="1"/>
  <c r="AC45" i="1"/>
  <c r="AB45" i="1"/>
  <c r="AE44" i="1"/>
  <c r="AD44" i="1"/>
  <c r="AC44" i="1"/>
  <c r="AB44" i="1"/>
  <c r="AE43" i="1"/>
  <c r="AD43" i="1"/>
  <c r="AC43" i="1"/>
  <c r="AB43" i="1"/>
  <c r="W50" i="1"/>
  <c r="V50" i="1"/>
  <c r="U50" i="1"/>
  <c r="T50" i="1"/>
  <c r="W49" i="1"/>
  <c r="V49" i="1"/>
  <c r="U49" i="1"/>
  <c r="T49" i="1"/>
  <c r="W48" i="1"/>
  <c r="V48" i="1"/>
  <c r="U48" i="1"/>
  <c r="T48" i="1"/>
  <c r="W47" i="1"/>
  <c r="V47" i="1"/>
  <c r="U47" i="1"/>
  <c r="T47" i="1"/>
  <c r="W46" i="1"/>
  <c r="V46" i="1"/>
  <c r="U46" i="1"/>
  <c r="T46" i="1"/>
  <c r="W45" i="1"/>
  <c r="V45" i="1"/>
  <c r="U45" i="1"/>
  <c r="T45" i="1"/>
  <c r="W44" i="1"/>
  <c r="V44" i="1"/>
  <c r="U44" i="1"/>
  <c r="T44" i="1"/>
  <c r="W43" i="1"/>
  <c r="V43" i="1"/>
  <c r="U43" i="1"/>
  <c r="T43" i="1"/>
  <c r="O50" i="1"/>
  <c r="M50" i="1"/>
  <c r="N50" i="1"/>
  <c r="L50" i="1"/>
  <c r="O48" i="1"/>
  <c r="M48" i="1"/>
  <c r="N48" i="1"/>
  <c r="L48" i="1"/>
  <c r="O47" i="1"/>
  <c r="N47" i="1"/>
  <c r="M47" i="1"/>
  <c r="L47" i="1"/>
  <c r="O46" i="1"/>
  <c r="N46" i="1"/>
  <c r="M46" i="1"/>
  <c r="L46" i="1"/>
  <c r="O49" i="1"/>
  <c r="N49" i="1"/>
  <c r="M49" i="1"/>
  <c r="L49" i="1"/>
  <c r="O45" i="1"/>
  <c r="N45" i="1"/>
  <c r="M45" i="1"/>
  <c r="L45" i="1"/>
  <c r="O44" i="1"/>
  <c r="N44" i="1"/>
  <c r="M44" i="1"/>
  <c r="L44" i="1"/>
  <c r="O43" i="1"/>
  <c r="N43" i="1"/>
  <c r="M43" i="1"/>
  <c r="L43" i="1"/>
  <c r="G49" i="1"/>
  <c r="F49" i="1"/>
  <c r="G43" i="1"/>
  <c r="F43" i="1"/>
  <c r="E43" i="1"/>
  <c r="D43" i="1"/>
  <c r="D44" i="1"/>
  <c r="E44" i="1"/>
  <c r="F44" i="1"/>
  <c r="G44" i="1"/>
  <c r="D45" i="1"/>
  <c r="E45" i="1"/>
  <c r="F45" i="1"/>
  <c r="G45" i="1"/>
  <c r="D49" i="1"/>
  <c r="E49" i="1"/>
  <c r="AU39" i="4" l="1"/>
  <c r="AT39" i="4"/>
  <c r="AT37" i="4"/>
  <c r="AU35" i="4"/>
  <c r="AT35" i="4"/>
  <c r="AU33" i="4"/>
  <c r="AT33" i="4"/>
  <c r="AU31" i="4"/>
  <c r="AT31" i="4"/>
  <c r="AU29" i="4"/>
  <c r="AT29" i="4"/>
  <c r="AU27" i="4"/>
  <c r="AT27" i="4"/>
  <c r="AU25" i="4"/>
  <c r="AT25" i="4"/>
  <c r="AT23" i="4"/>
  <c r="AU21" i="4"/>
  <c r="AT21" i="4"/>
  <c r="AU19" i="4"/>
  <c r="AT19" i="4"/>
  <c r="AT17" i="4"/>
  <c r="AU13" i="4"/>
  <c r="AT13" i="4"/>
  <c r="AU11" i="4"/>
  <c r="AT11" i="4"/>
  <c r="AU9" i="4"/>
  <c r="AT9" i="4"/>
  <c r="AT15" i="4"/>
  <c r="AU15" i="4"/>
  <c r="AM39" i="4" l="1"/>
  <c r="AM37" i="4"/>
  <c r="AM35" i="4"/>
  <c r="AM33" i="4"/>
  <c r="AM31" i="4"/>
  <c r="AM29" i="4"/>
  <c r="AM27" i="4"/>
  <c r="AL27" i="4"/>
  <c r="AM25" i="4"/>
  <c r="AM23" i="4"/>
  <c r="AM21" i="4"/>
  <c r="AM19" i="4"/>
  <c r="AM17" i="4"/>
  <c r="AM15" i="4"/>
  <c r="AG39" i="4"/>
  <c r="AL39" i="4" s="1"/>
  <c r="AG37" i="4"/>
  <c r="AL37" i="4" s="1"/>
  <c r="AG35" i="4"/>
  <c r="AL35" i="4" s="1"/>
  <c r="AG33" i="4"/>
  <c r="AL33" i="4" s="1"/>
  <c r="AG31" i="4"/>
  <c r="AL31" i="4" s="1"/>
  <c r="AG29" i="4"/>
  <c r="AL29" i="4" s="1"/>
  <c r="AG27" i="4"/>
  <c r="AG25" i="4"/>
  <c r="AL25" i="4" s="1"/>
  <c r="AG23" i="4"/>
  <c r="AL23" i="4" s="1"/>
  <c r="AG21" i="4"/>
  <c r="AL21" i="4" s="1"/>
  <c r="AG19" i="4"/>
  <c r="AL19" i="4" s="1"/>
  <c r="AG17" i="4"/>
  <c r="AL17" i="4" s="1"/>
  <c r="AG15" i="4"/>
  <c r="AL15" i="4" s="1"/>
  <c r="AG13" i="4"/>
  <c r="AG11" i="4"/>
  <c r="AG9" i="4"/>
</calcChain>
</file>

<file path=xl/sharedStrings.xml><?xml version="1.0" encoding="utf-8"?>
<sst xmlns="http://schemas.openxmlformats.org/spreadsheetml/2006/main" count="2695" uniqueCount="412">
  <si>
    <t>200F+NS</t>
  </si>
  <si>
    <t>200F-NS</t>
  </si>
  <si>
    <t>F+P+SD</t>
  </si>
  <si>
    <t>200S-NS</t>
  </si>
  <si>
    <t>200S+NS</t>
  </si>
  <si>
    <t>50P+150 SD</t>
  </si>
  <si>
    <t>no N</t>
  </si>
  <si>
    <t>102 0-1'</t>
  </si>
  <si>
    <t>049</t>
  </si>
  <si>
    <t>102 1-2'</t>
  </si>
  <si>
    <t>050</t>
  </si>
  <si>
    <t>103 0-1'</t>
  </si>
  <si>
    <t>051</t>
  </si>
  <si>
    <t>103 1-2'</t>
  </si>
  <si>
    <t>052</t>
  </si>
  <si>
    <t>105 0-1'</t>
  </si>
  <si>
    <t>053</t>
  </si>
  <si>
    <t>105 1-2'</t>
  </si>
  <si>
    <t>054</t>
  </si>
  <si>
    <t>107 0-1'</t>
  </si>
  <si>
    <t>055</t>
  </si>
  <si>
    <t>107 1-2'</t>
  </si>
  <si>
    <t>056</t>
  </si>
  <si>
    <t>201 0-1'</t>
  </si>
  <si>
    <t>057</t>
  </si>
  <si>
    <t>201 1-2'</t>
  </si>
  <si>
    <t>058</t>
  </si>
  <si>
    <t>203 0-1'</t>
  </si>
  <si>
    <t>059</t>
  </si>
  <si>
    <t>060</t>
  </si>
  <si>
    <t>204 0-1'</t>
  </si>
  <si>
    <t>061</t>
  </si>
  <si>
    <t>204 1-2'</t>
  </si>
  <si>
    <t>062</t>
  </si>
  <si>
    <t>207 0-1'</t>
  </si>
  <si>
    <t>063</t>
  </si>
  <si>
    <t>207 1-2'</t>
  </si>
  <si>
    <t>064</t>
  </si>
  <si>
    <t>Sample date</t>
  </si>
  <si>
    <t>Plot</t>
  </si>
  <si>
    <t>lab no</t>
  </si>
  <si>
    <t>NO3</t>
  </si>
  <si>
    <t>NH4</t>
  </si>
  <si>
    <t>1102 0-1</t>
  </si>
  <si>
    <t>004</t>
  </si>
  <si>
    <t>1102 1-2</t>
  </si>
  <si>
    <t>005</t>
  </si>
  <si>
    <t>1103 0-1</t>
  </si>
  <si>
    <t>006</t>
  </si>
  <si>
    <t>1103 1-2</t>
  </si>
  <si>
    <t>007</t>
  </si>
  <si>
    <t>1104 0-1</t>
  </si>
  <si>
    <t>008</t>
  </si>
  <si>
    <t>1104 1-2</t>
  </si>
  <si>
    <t>009</t>
  </si>
  <si>
    <t>1105 0-1</t>
  </si>
  <si>
    <t>010</t>
  </si>
  <si>
    <t>1105 1-2</t>
  </si>
  <si>
    <t>011</t>
  </si>
  <si>
    <t>2104 0-1</t>
  </si>
  <si>
    <t>012</t>
  </si>
  <si>
    <t>2104 1-2</t>
  </si>
  <si>
    <t>013</t>
  </si>
  <si>
    <t>2105 0-1</t>
  </si>
  <si>
    <t>014</t>
  </si>
  <si>
    <t>2105 1-2</t>
  </si>
  <si>
    <t>015</t>
  </si>
  <si>
    <t>2106 0-1</t>
  </si>
  <si>
    <t>016</t>
  </si>
  <si>
    <t>2106 1-2</t>
  </si>
  <si>
    <t>017</t>
  </si>
  <si>
    <t>2107 0-1</t>
  </si>
  <si>
    <t>018</t>
  </si>
  <si>
    <t>2107 1-2</t>
  </si>
  <si>
    <t>019</t>
  </si>
  <si>
    <t>101 0-1'</t>
  </si>
  <si>
    <t>001</t>
  </si>
  <si>
    <t>101 1-2'</t>
  </si>
  <si>
    <t>002</t>
  </si>
  <si>
    <t>003</t>
  </si>
  <si>
    <t>202 0-1'</t>
  </si>
  <si>
    <t>202 1-2'</t>
  </si>
  <si>
    <t>205 0-1'</t>
  </si>
  <si>
    <t>205 1-2'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</si>
  <si>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</si>
  <si>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</si>
  <si>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</si>
  <si>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</si>
  <si>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</si>
  <si>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</si>
  <si>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</si>
  <si>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</si>
  <si>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</si>
  <si>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</si>
  <si>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</si>
  <si>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</si>
  <si>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</si>
  <si>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Trt</t>
  </si>
  <si>
    <t>033</t>
  </si>
  <si>
    <t>034</t>
  </si>
  <si>
    <t>035</t>
  </si>
  <si>
    <t>036</t>
  </si>
  <si>
    <t>104 0-1'</t>
  </si>
  <si>
    <t>037</t>
  </si>
  <si>
    <t>104 1-2'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</si>
  <si>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</si>
  <si>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</si>
  <si>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</si>
  <si>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</si>
  <si>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</si>
  <si>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</si>
  <si>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</si>
  <si>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</si>
  <si>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</si>
  <si>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</si>
  <si>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</si>
  <si>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Fall 1-10 DAA</t>
  </si>
  <si>
    <t>3 DAA</t>
  </si>
  <si>
    <t>Applied 11/15</t>
  </si>
  <si>
    <t>1106 0-1</t>
  </si>
  <si>
    <t>1106 1-2</t>
  </si>
  <si>
    <t>1108 0-1</t>
  </si>
  <si>
    <t>1108 1-2</t>
  </si>
  <si>
    <t>2101 0-1</t>
  </si>
  <si>
    <t>2101 1-2</t>
  </si>
  <si>
    <t>2102 0-1</t>
  </si>
  <si>
    <t>2102 1-2</t>
  </si>
  <si>
    <t>206 0-1'</t>
  </si>
  <si>
    <t>206 1-2'</t>
  </si>
  <si>
    <t>106 0-1'</t>
  </si>
  <si>
    <t>106 1-2'</t>
  </si>
  <si>
    <t>NH3 appl. date</t>
  </si>
  <si>
    <t>Planting</t>
  </si>
  <si>
    <t>Sidedress</t>
  </si>
  <si>
    <t>Site</t>
  </si>
  <si>
    <t>Fall</t>
  </si>
  <si>
    <t>Spring</t>
  </si>
  <si>
    <t>date</t>
  </si>
  <si>
    <t>DeKalb</t>
  </si>
  <si>
    <t>Monmouth</t>
  </si>
  <si>
    <t>Urbana</t>
  </si>
  <si>
    <t>Perry</t>
  </si>
  <si>
    <t>Neoga</t>
  </si>
  <si>
    <t>(none)</t>
  </si>
  <si>
    <t>1101 0-1</t>
  </si>
  <si>
    <t>1101 1-2</t>
  </si>
  <si>
    <t>2108 0-1</t>
  </si>
  <si>
    <t>2108 1-2</t>
  </si>
  <si>
    <t>Planted 4/24</t>
  </si>
  <si>
    <t>107 1-2</t>
  </si>
  <si>
    <t>204 0-1</t>
  </si>
  <si>
    <t>205 1-2</t>
  </si>
  <si>
    <t>206 0-1</t>
  </si>
  <si>
    <t>206 1-2</t>
  </si>
  <si>
    <t>50P+150SD</t>
  </si>
  <si>
    <t>Planted 4/25</t>
  </si>
  <si>
    <t>115 0-1'</t>
  </si>
  <si>
    <t>115 1-2'</t>
  </si>
  <si>
    <t>118 0-1'</t>
  </si>
  <si>
    <t>118 1-2'</t>
  </si>
  <si>
    <t>218 0-1'</t>
  </si>
  <si>
    <t>218 1-2'</t>
  </si>
  <si>
    <t>Date</t>
  </si>
  <si>
    <t>Treatment</t>
  </si>
  <si>
    <t>150 PT UAN</t>
  </si>
  <si>
    <t>110</t>
  </si>
  <si>
    <t>111</t>
  </si>
  <si>
    <t>112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</si>
  <si>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</si>
  <si>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</si>
  <si>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</si>
  <si>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</si>
  <si>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</si>
  <si>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</si>
  <si>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</si>
  <si>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</si>
  <si>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</si>
  <si>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</si>
  <si>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</si>
  <si>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</si>
  <si>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</si>
  <si>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</si>
  <si>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</si>
  <si>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</si>
  <si>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</si>
  <si>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</si>
  <si>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</si>
  <si>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</si>
  <si>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</si>
  <si>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</si>
  <si>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</si>
  <si>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</si>
  <si>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</si>
  <si>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</si>
  <si>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</si>
  <si>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</si>
  <si>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</si>
  <si>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</si>
  <si>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</si>
  <si>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</si>
  <si>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Lab no.</t>
  </si>
  <si>
    <t>208 0-1'</t>
  </si>
  <si>
    <t>208 1-2'</t>
  </si>
  <si>
    <t>50P+100drV6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</si>
  <si>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</si>
  <si>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</si>
  <si>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</si>
  <si>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</si>
  <si>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</si>
  <si>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</si>
  <si>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</si>
  <si>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</si>
  <si>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</si>
  <si>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</si>
  <si>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</si>
  <si>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</si>
  <si>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</si>
  <si>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</si>
  <si>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</si>
  <si>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</si>
  <si>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</si>
  <si>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</si>
  <si>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</si>
  <si>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</si>
  <si>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</si>
  <si>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108 0-1'</t>
  </si>
  <si>
    <t>108 1-2'</t>
  </si>
  <si>
    <t>110 0-1'</t>
  </si>
  <si>
    <t>110 1-2'</t>
  </si>
  <si>
    <t>209 0-1'</t>
  </si>
  <si>
    <t>209 1-2'</t>
  </si>
  <si>
    <t>217 0-1'</t>
  </si>
  <si>
    <t>217 1-2'</t>
  </si>
  <si>
    <t>100 PT UAN</t>
  </si>
  <si>
    <t>200 PT UAN</t>
  </si>
  <si>
    <t>50P+100drV9</t>
  </si>
  <si>
    <t>69 DAP V12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</si>
  <si>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</si>
  <si>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</si>
  <si>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</si>
  <si>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</si>
  <si>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</si>
  <si>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</si>
  <si>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</si>
  <si>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</si>
  <si>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</si>
  <si>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</si>
  <si>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100F+NS</t>
  </si>
  <si>
    <t>ab</t>
  </si>
  <si>
    <t>200FnoNS</t>
  </si>
  <si>
    <t>200SnoNS</t>
  </si>
  <si>
    <t>noN</t>
  </si>
  <si>
    <t>f</t>
  </si>
  <si>
    <t>cd</t>
  </si>
  <si>
    <t>abcd</t>
  </si>
  <si>
    <t>100P</t>
  </si>
  <si>
    <t>150P</t>
  </si>
  <si>
    <t>200P</t>
  </si>
  <si>
    <t>50P+100dmrV9</t>
  </si>
  <si>
    <t>50P+100dmrV5</t>
  </si>
  <si>
    <t>Yield</t>
  </si>
  <si>
    <t>100 pl</t>
  </si>
  <si>
    <t>150 pl</t>
  </si>
  <si>
    <t>200 pl</t>
  </si>
  <si>
    <t>date (V5-6)</t>
  </si>
  <si>
    <t>11/20/17</t>
  </si>
  <si>
    <t>203 1-2</t>
  </si>
  <si>
    <t>4/26/18</t>
  </si>
  <si>
    <t>1107 0-1</t>
  </si>
  <si>
    <t>1107 1-2</t>
  </si>
  <si>
    <t>2103 0-1</t>
  </si>
  <si>
    <t>2103 1-2</t>
  </si>
  <si>
    <t>5/1/18</t>
  </si>
  <si>
    <t>4/30/18</t>
  </si>
  <si>
    <t>0 N</t>
  </si>
  <si>
    <t>Planted 4/29</t>
  </si>
  <si>
    <t>100F+P+SD</t>
  </si>
  <si>
    <t>101 0-1</t>
  </si>
  <si>
    <t>101 1-2</t>
  </si>
  <si>
    <t>102 0-1</t>
  </si>
  <si>
    <t>102 1-2</t>
  </si>
  <si>
    <t>103 0-1</t>
  </si>
  <si>
    <t>103 1-2</t>
  </si>
  <si>
    <t>104 0-1</t>
  </si>
  <si>
    <t>104 1-2</t>
  </si>
  <si>
    <t>105 0-1</t>
  </si>
  <si>
    <t>105 1-2</t>
  </si>
  <si>
    <t xml:space="preserve"> 106 0-1</t>
  </si>
  <si>
    <t xml:space="preserve"> 106 1-2</t>
  </si>
  <si>
    <t>107 0-1</t>
  </si>
  <si>
    <t>108 0-1</t>
  </si>
  <si>
    <t>108 1-2</t>
  </si>
  <si>
    <t>201 0-1</t>
  </si>
  <si>
    <t>201 1-2</t>
  </si>
  <si>
    <t>202 0-1</t>
  </si>
  <si>
    <t>202 1-2</t>
  </si>
  <si>
    <t>203 0-1</t>
  </si>
  <si>
    <t>204 1-2</t>
  </si>
  <si>
    <t>205 0-1</t>
  </si>
  <si>
    <t>207 0-1</t>
  </si>
  <si>
    <t>207 1-2</t>
  </si>
  <si>
    <t>208 0-1</t>
  </si>
  <si>
    <t>208 1-2</t>
  </si>
  <si>
    <t>2 DAP</t>
  </si>
  <si>
    <t>Planted 5/5</t>
  </si>
  <si>
    <t>11/27/17</t>
  </si>
  <si>
    <t>11/27/20</t>
  </si>
  <si>
    <t>0.2 = &lt;0.5</t>
  </si>
  <si>
    <t xml:space="preserve">1-2 DAP - </t>
  </si>
  <si>
    <t>Spring 1-2 DAP</t>
  </si>
  <si>
    <t>203 1-2'</t>
  </si>
  <si>
    <t>5/15/18</t>
  </si>
  <si>
    <t>17 DAP - V2</t>
  </si>
  <si>
    <t>Planted 4/28</t>
  </si>
  <si>
    <t>3 DAP</t>
  </si>
  <si>
    <t>5/17/18</t>
  </si>
  <si>
    <t>18 DAP - V2</t>
  </si>
  <si>
    <t>16 DAP - V3</t>
  </si>
  <si>
    <t>5/29/18</t>
  </si>
  <si>
    <t>31 DAP - V6</t>
  </si>
  <si>
    <t>24 DAP  V5</t>
  </si>
  <si>
    <t>31 DAP V6</t>
  </si>
  <si>
    <t>Low both reps</t>
  </si>
  <si>
    <t>17 DAP V2</t>
  </si>
  <si>
    <t>29 DAP V6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</si>
  <si>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</si>
  <si>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</si>
  <si>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</si>
  <si>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</si>
  <si>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</si>
  <si>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</si>
  <si>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</si>
  <si>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</si>
  <si>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</si>
  <si>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</si>
  <si>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</si>
  <si>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</si>
  <si>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</si>
  <si>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</si>
  <si>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</si>
  <si>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</si>
  <si>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</si>
  <si>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</si>
  <si>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</si>
  <si>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</si>
  <si>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</si>
  <si>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</si>
  <si>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</si>
  <si>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</si>
  <si>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</si>
  <si>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</si>
  <si>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</si>
  <si>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</si>
  <si>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</si>
  <si>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</si>
  <si>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</si>
  <si>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</si>
  <si>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</si>
  <si>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</si>
  <si>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</si>
  <si>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</si>
  <si>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</si>
  <si>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</si>
  <si>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</si>
  <si>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</si>
  <si>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</si>
  <si>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</si>
  <si>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</si>
  <si>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</si>
  <si>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</si>
  <si>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</si>
  <si>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</si>
  <si>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</si>
  <si>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50 DAP - V10</t>
  </si>
  <si>
    <t>1-2/0-1</t>
  </si>
  <si>
    <t>6/4/18</t>
  </si>
  <si>
    <t>36 DAP - V6</t>
  </si>
  <si>
    <t>44 DAP V10</t>
  </si>
  <si>
    <t>6/18/18</t>
  </si>
  <si>
    <t>50 DAP - V9</t>
  </si>
  <si>
    <t>6/14/18</t>
  </si>
  <si>
    <t>47 DAP V 10-11</t>
  </si>
  <si>
    <t>6/19/18</t>
  </si>
  <si>
    <t>45 DAP  V10</t>
  </si>
  <si>
    <t>If &gt;7 then = 5 ppm NH4</t>
  </si>
  <si>
    <t>65 DAP - VT/R1</t>
  </si>
  <si>
    <t>Assumed same [NH4] in 1-2 as in 0-1 (except where &gt;7 ppm on 6/27) to calculate N amount.</t>
  </si>
  <si>
    <t>6/29/18</t>
  </si>
  <si>
    <t>60 DAP - VT</t>
  </si>
  <si>
    <t>11/15/17</t>
  </si>
  <si>
    <t>14 DAP - VE</t>
  </si>
  <si>
    <t>72 DAP - R1</t>
  </si>
  <si>
    <t>7/5/18</t>
  </si>
  <si>
    <t>51 DAP - R1</t>
  </si>
  <si>
    <t>NO3 0-1'</t>
  </si>
  <si>
    <t>NO3 1-2'</t>
  </si>
  <si>
    <t>NH4 0-1'</t>
  </si>
  <si>
    <t>NH4 1-2'</t>
  </si>
  <si>
    <t>V low??</t>
  </si>
  <si>
    <t>Note: unable to take 1-2-ft samples on 6/12 (except in 3 plots 101, 102, 103) or any on 6/27 due to dry soils.</t>
  </si>
  <si>
    <r>
      <t xml:space="preserve">Calculated [NO3] in second foot as being at same proportion with 0-1' sample as found in May 27 sampling. </t>
    </r>
    <r>
      <rPr>
        <b/>
        <sz val="11"/>
        <color theme="1"/>
        <rFont val="Calibri"/>
        <family val="2"/>
        <scheme val="minor"/>
      </rPr>
      <t>These are almost certainly biased high, and 1-2' NO3 should probably be disregarded for the last 2 sampling times</t>
    </r>
  </si>
  <si>
    <t>V9 dribble</t>
  </si>
  <si>
    <t>?</t>
  </si>
  <si>
    <t>sidedress</t>
  </si>
  <si>
    <t>Sidedress dribble V6 (trt #8) done before this sampling</t>
  </si>
  <si>
    <t>Sidedress dribble V9 (trt #11) done before this sampling</t>
  </si>
  <si>
    <t>This site is in southern Illinois (not that far south, but on a Cisne soil) and has different treatments than at the other 4 RECS.</t>
  </si>
  <si>
    <t>There is no NH3 applied here, only UAN, and only in the spring, with rates at planting and two treatments (#8 and #11) with 50 lb N at planting then the other 100 lb applied later</t>
  </si>
  <si>
    <t xml:space="preserve">While we sampled the first 4 REC sites in the fall after NH3 application, these numbers are not very unreliable, and may be of little value. </t>
  </si>
  <si>
    <t>[They do show high [NH4] like they should at most sites, but not always, even though fall-applied N shows up in the spring]</t>
  </si>
  <si>
    <t>dropped R 2 (v. low)</t>
  </si>
  <si>
    <t>dropped R 1 (v. 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</si>
</sst>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/d/yy;@"/>
    <numFmt numFmtId="165" formatCode="mm/dd/yy;@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9">
    <xf numFmtId="0" fontId="0" fillId="0" borderId="0"/>
    <xf numFmtId="2" fontId="1" fillId="0" borderId="0" applyFont="0" applyFill="0" applyBorder="0" applyAlignment="0" applyProtection="0"/>
    <xf numFmtId="0" fontId="1" fillId="0" borderId="0">
      <alignment vertical="top"/>
    </xf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1" applyNumberFormat="0" applyFont="0" applyFill="0" applyAlignment="0" applyProtection="0"/>
  </cellStyleXfs>
  <cellXfs count="59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1" applyNumberFormat="1" applyFont="1" applyAlignment="1">
      <alignment horizontal="left"/>
    </xf>
    <xf numFmtId="0" fontId="0" fillId="0" borderId="0" xfId="0" applyNumberFormat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/>
    </xf>
    <xf numFmtId="0" fontId="6" fillId="0" borderId="5" xfId="0" applyFont="1" applyBorder="1"/>
    <xf numFmtId="164" fontId="6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49" fontId="2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2" fontId="0" fillId="0" borderId="0" xfId="0" applyNumberFormat="1"/>
    <xf numFmtId="0" fontId="6" fillId="0" borderId="4" xfId="0" applyFont="1" applyBorder="1" applyAlignment="1">
      <alignment horizontal="center"/>
    </xf>
  </cellXfs>
  <cellStyles count="9">
    <cellStyle name="Comma0" xfId="3"/>
    <cellStyle name="Currency0" xfId="4"/>
    <cellStyle name="Date" xfId="5"/>
    <cellStyle name="Fixed" xfId="1"/>
    <cellStyle name="Heading 1 2" xfId="6"/>
    <cellStyle name="Heading 2 2" xfId="7"/>
    <cellStyle name="Normal" xfId="0" builtinId="0"/>
    <cellStyle name="Normal 2" xfId="2"/>
    <cellStyle name="Total 2" xfId="8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Neoga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Neoga!$Y$50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Neoga!$Z$49:$AE$49</c:f>
              <c:numCache>
                <c:formatCode>General</c:formatCode>
                <c:ptCount val="6"/>
              </c:numCache>
            </c:numRef>
          </c:cat>
          <c:val>
            <c:numRef>
              <c:f>Neoga!$Z$50:$AE$50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5-45A6-9668-24644734F113}"/>
            </c:ext>
          </c:extLst>
        </c:ser>
        <c:ser>
          <c:idx val="2"/>
          <c:order val="1"/>
          <c:tx>
            <c:strRef>
              <c:f>Neoga!$Y$52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Neoga!$Z$49:$AE$49</c:f>
              <c:numCache>
                <c:formatCode>General</c:formatCode>
                <c:ptCount val="6"/>
              </c:numCache>
            </c:numRef>
          </c:cat>
          <c:val>
            <c:numRef>
              <c:f>Neoga!$Z$52:$AE$52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5-45A6-9668-24644734F113}"/>
            </c:ext>
          </c:extLst>
        </c:ser>
        <c:ser>
          <c:idx val="4"/>
          <c:order val="2"/>
          <c:tx>
            <c:strRef>
              <c:f>Neoga!$Y$54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Neoga!$Z$49:$AE$49</c:f>
              <c:numCache>
                <c:formatCode>General</c:formatCode>
                <c:ptCount val="6"/>
              </c:numCache>
            </c:numRef>
          </c:cat>
          <c:val>
            <c:numRef>
              <c:f>Neoga!$Z$54:$AE$54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B5-45A6-9668-24644734F113}"/>
            </c:ext>
          </c:extLst>
        </c:ser>
        <c:ser>
          <c:idx val="5"/>
          <c:order val="3"/>
          <c:tx>
            <c:strRef>
              <c:f>Neoga!$Y$55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Neoga!$Z$49:$AE$49</c:f>
              <c:numCache>
                <c:formatCode>General</c:formatCode>
                <c:ptCount val="6"/>
              </c:numCache>
            </c:numRef>
          </c:cat>
          <c:val>
            <c:numRef>
              <c:f>Neoga!$Z$55:$AE$55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B5-45A6-9668-24644734F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57760"/>
        <c:axId val="948260672"/>
      </c:lineChart>
      <c:catAx>
        <c:axId val="94825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Sample date-stage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60672"/>
        <c:crosses val="autoZero"/>
        <c:auto val="1"/>
        <c:lblAlgn val="ctr"/>
        <c:lblOffset val="100"/>
        <c:noMultiLvlLbl val="0"/>
      </c:catAx>
      <c:valAx>
        <c:axId val="948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Soil N in top 2 ft., lb/acre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259080</xdr:colOff>
      <xdr:row>56</xdr:row>
      <xdr:rowOff>99060</xdr:rowOff>
    </xdr:from>
    <xdr:to>
      <xdr:col>32</xdr:col>
      <xdr:colOff>190500</xdr:colOff>
      <xdr:row>78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59"/>
  <sheetViews>
    <sheetView tabSelected="1" topLeftCell="A15" zoomScale="70" zoomScaleNormal="70" workbookViewId="0">
      <selection activeCell="AA61" sqref="AA61"/>
    </sheetView>
  </sheetViews>
  <sheetFormatPr defaultRowHeight="15" x14ac:dyDescent="0.25"/>
  <cols>
    <col min="2" max="2" width="9.7109375" customWidth="1"/>
    <col min="3" max="3" width="10.7109375" customWidth="1"/>
    <col min="4" max="4" width="10.42578125" customWidth="1"/>
    <col min="10" max="10" width="9.5703125" bestFit="1" customWidth="1"/>
    <col min="19" max="19" width="12.140625" customWidth="1"/>
    <col min="34" max="34" width="9.5703125" bestFit="1" customWidth="1"/>
    <col min="42" max="42" width="9.5703125" bestFit="1" customWidth="1"/>
  </cols>
  <sheetData>
    <row r="1" spans="2:51" x14ac:dyDescent="0.25">
      <c r="B1" t="s">
        <v>408</v>
      </c>
    </row>
    <row r="2" spans="2:51" x14ac:dyDescent="0.25">
      <c r="D2" t="s">
        <v>409</v>
      </c>
      <c r="Y2" s="52"/>
    </row>
    <row r="3" spans="2:51" x14ac:dyDescent="0.25">
      <c r="B3" t="s">
        <v>116</v>
      </c>
      <c r="J3" t="s">
        <v>309</v>
      </c>
      <c r="R3" t="s">
        <v>316</v>
      </c>
      <c r="Z3" t="s">
        <v>376</v>
      </c>
      <c r="AH3" t="s">
        <v>379</v>
      </c>
      <c r="AP3" t="s">
        <v>391</v>
      </c>
    </row>
    <row r="4" spans="2:51" x14ac:dyDescent="0.25">
      <c r="J4" t="s">
        <v>275</v>
      </c>
    </row>
    <row r="5" spans="2:51" x14ac:dyDescent="0.25">
      <c r="B5" t="s">
        <v>38</v>
      </c>
      <c r="C5" t="s">
        <v>97</v>
      </c>
      <c r="D5" t="s">
        <v>39</v>
      </c>
      <c r="E5" t="s">
        <v>40</v>
      </c>
      <c r="F5" t="s">
        <v>41</v>
      </c>
      <c r="G5" t="s">
        <v>42</v>
      </c>
      <c r="J5" t="s">
        <v>38</v>
      </c>
      <c r="K5" t="s">
        <v>97</v>
      </c>
      <c r="L5" t="s">
        <v>39</v>
      </c>
      <c r="M5" t="s">
        <v>40</v>
      </c>
      <c r="N5" t="s">
        <v>41</v>
      </c>
      <c r="O5" t="s">
        <v>42</v>
      </c>
      <c r="R5" t="s">
        <v>38</v>
      </c>
      <c r="S5" t="s">
        <v>97</v>
      </c>
      <c r="T5" t="s">
        <v>39</v>
      </c>
      <c r="U5" t="s">
        <v>40</v>
      </c>
      <c r="V5" t="s">
        <v>41</v>
      </c>
      <c r="W5" t="s">
        <v>42</v>
      </c>
      <c r="Z5" t="s">
        <v>38</v>
      </c>
      <c r="AA5" t="s">
        <v>97</v>
      </c>
      <c r="AB5" t="s">
        <v>39</v>
      </c>
      <c r="AC5" t="s">
        <v>40</v>
      </c>
      <c r="AD5" t="s">
        <v>41</v>
      </c>
      <c r="AE5" t="s">
        <v>42</v>
      </c>
      <c r="AH5" t="s">
        <v>38</v>
      </c>
      <c r="AI5" t="s">
        <v>97</v>
      </c>
      <c r="AJ5" t="s">
        <v>39</v>
      </c>
      <c r="AK5" t="s">
        <v>40</v>
      </c>
      <c r="AL5" t="s">
        <v>41</v>
      </c>
      <c r="AM5" t="s">
        <v>42</v>
      </c>
      <c r="AP5" t="s">
        <v>38</v>
      </c>
      <c r="AQ5" t="s">
        <v>97</v>
      </c>
      <c r="AR5" t="s">
        <v>39</v>
      </c>
      <c r="AS5" t="s">
        <v>40</v>
      </c>
      <c r="AT5" t="s">
        <v>41</v>
      </c>
      <c r="AU5" t="s">
        <v>42</v>
      </c>
    </row>
    <row r="7" spans="2:51" x14ac:dyDescent="0.25">
      <c r="B7" s="2" t="s">
        <v>389</v>
      </c>
      <c r="C7" s="36">
        <v>7</v>
      </c>
      <c r="D7" t="s">
        <v>75</v>
      </c>
      <c r="E7" s="2" t="s">
        <v>76</v>
      </c>
      <c r="F7" s="3">
        <v>3.8</v>
      </c>
      <c r="G7" s="4">
        <v>1.4</v>
      </c>
      <c r="H7" s="4"/>
      <c r="J7" s="9" t="s">
        <v>273</v>
      </c>
      <c r="K7" s="36">
        <v>7</v>
      </c>
      <c r="L7" t="s">
        <v>75</v>
      </c>
      <c r="M7" t="s">
        <v>98</v>
      </c>
      <c r="N7">
        <v>8.9</v>
      </c>
      <c r="O7">
        <v>4.5999999999999996</v>
      </c>
      <c r="R7" s="44" t="s">
        <v>315</v>
      </c>
      <c r="S7" s="39">
        <v>7</v>
      </c>
      <c r="T7" s="18" t="s">
        <v>75</v>
      </c>
      <c r="U7" t="s">
        <v>62</v>
      </c>
      <c r="V7">
        <v>6.5</v>
      </c>
      <c r="W7">
        <v>5.8</v>
      </c>
      <c r="Z7" s="5" t="s">
        <v>375</v>
      </c>
      <c r="AA7" s="18">
        <v>7</v>
      </c>
      <c r="AB7" s="18" t="s">
        <v>75</v>
      </c>
      <c r="AC7" s="18" t="s">
        <v>76</v>
      </c>
      <c r="AD7">
        <v>7.1</v>
      </c>
      <c r="AE7">
        <v>3.7</v>
      </c>
      <c r="AH7" s="11" t="s">
        <v>378</v>
      </c>
      <c r="AI7" s="18">
        <v>7</v>
      </c>
      <c r="AJ7" s="18" t="s">
        <v>75</v>
      </c>
      <c r="AK7" t="s">
        <v>183</v>
      </c>
      <c r="AL7">
        <v>0.9</v>
      </c>
      <c r="AM7">
        <v>2.2999999999999998</v>
      </c>
      <c r="AP7" s="11">
        <v>43291</v>
      </c>
      <c r="AQ7" s="18">
        <v>7</v>
      </c>
      <c r="AR7" s="18" t="s">
        <v>75</v>
      </c>
      <c r="AS7" t="s">
        <v>183</v>
      </c>
      <c r="AT7">
        <v>0.2</v>
      </c>
      <c r="AU7">
        <v>3.4</v>
      </c>
      <c r="AX7" s="11"/>
      <c r="AY7" s="24"/>
    </row>
    <row r="8" spans="2:51" x14ac:dyDescent="0.25">
      <c r="B8" s="2" t="s">
        <v>389</v>
      </c>
      <c r="C8" s="36">
        <v>7</v>
      </c>
      <c r="D8" t="s">
        <v>77</v>
      </c>
      <c r="E8" s="2" t="s">
        <v>78</v>
      </c>
      <c r="F8" s="3">
        <v>2</v>
      </c>
      <c r="G8" s="4">
        <v>0.8</v>
      </c>
      <c r="H8" s="4"/>
      <c r="J8" s="9" t="s">
        <v>273</v>
      </c>
      <c r="K8" s="36">
        <v>7</v>
      </c>
      <c r="L8" t="s">
        <v>77</v>
      </c>
      <c r="M8" t="s">
        <v>99</v>
      </c>
      <c r="N8">
        <v>3.5</v>
      </c>
      <c r="O8">
        <v>4</v>
      </c>
      <c r="R8" s="44" t="s">
        <v>315</v>
      </c>
      <c r="S8" s="39">
        <v>7</v>
      </c>
      <c r="T8" s="18" t="s">
        <v>77</v>
      </c>
      <c r="U8" t="s">
        <v>64</v>
      </c>
      <c r="V8">
        <v>4.5999999999999996</v>
      </c>
      <c r="W8">
        <v>5.5</v>
      </c>
      <c r="Z8" s="5" t="s">
        <v>375</v>
      </c>
      <c r="AA8" s="18">
        <v>7</v>
      </c>
      <c r="AB8" s="18" t="s">
        <v>77</v>
      </c>
      <c r="AC8" s="18" t="s">
        <v>78</v>
      </c>
      <c r="AD8">
        <v>3.6</v>
      </c>
      <c r="AE8">
        <v>3.4</v>
      </c>
      <c r="AH8" s="11" t="s">
        <v>378</v>
      </c>
      <c r="AI8" s="18">
        <v>7</v>
      </c>
      <c r="AJ8" s="18" t="s">
        <v>77</v>
      </c>
      <c r="AK8" t="s">
        <v>184</v>
      </c>
      <c r="AL8">
        <v>4.0999999999999996</v>
      </c>
      <c r="AM8">
        <v>2.1</v>
      </c>
      <c r="AP8" s="11">
        <v>43291</v>
      </c>
      <c r="AQ8" s="18">
        <v>7</v>
      </c>
      <c r="AR8" s="18" t="s">
        <v>77</v>
      </c>
      <c r="AS8" t="s">
        <v>184</v>
      </c>
      <c r="AT8">
        <v>0.6</v>
      </c>
      <c r="AU8">
        <v>2.6</v>
      </c>
      <c r="AX8" s="11"/>
      <c r="AY8" s="24"/>
    </row>
    <row r="9" spans="2:51" x14ac:dyDescent="0.25">
      <c r="B9" s="2" t="s">
        <v>389</v>
      </c>
      <c r="C9" s="36">
        <v>3</v>
      </c>
      <c r="D9" t="s">
        <v>7</v>
      </c>
      <c r="E9" s="2" t="s">
        <v>79</v>
      </c>
      <c r="F9" s="3">
        <v>3.4</v>
      </c>
      <c r="G9" s="4">
        <v>8.1999999999999993</v>
      </c>
      <c r="H9" s="4"/>
      <c r="J9" s="9" t="s">
        <v>273</v>
      </c>
      <c r="K9" s="36">
        <v>3</v>
      </c>
      <c r="L9" t="s">
        <v>7</v>
      </c>
      <c r="M9" t="s">
        <v>100</v>
      </c>
      <c r="N9">
        <v>26.4</v>
      </c>
      <c r="O9">
        <v>4.4000000000000004</v>
      </c>
      <c r="R9" s="44" t="s">
        <v>315</v>
      </c>
      <c r="S9" s="39">
        <v>3</v>
      </c>
      <c r="T9" s="18" t="s">
        <v>7</v>
      </c>
      <c r="U9" t="s">
        <v>66</v>
      </c>
      <c r="V9">
        <v>17.399999999999999</v>
      </c>
      <c r="W9">
        <v>6.4</v>
      </c>
      <c r="Z9" s="5" t="s">
        <v>375</v>
      </c>
      <c r="AA9" s="18">
        <v>3</v>
      </c>
      <c r="AB9" s="18" t="s">
        <v>7</v>
      </c>
      <c r="AC9" s="18" t="s">
        <v>79</v>
      </c>
      <c r="AD9">
        <v>9.3000000000000007</v>
      </c>
      <c r="AE9">
        <v>4.2</v>
      </c>
      <c r="AH9" s="11" t="s">
        <v>378</v>
      </c>
      <c r="AI9" s="18">
        <v>3</v>
      </c>
      <c r="AJ9" s="18" t="s">
        <v>7</v>
      </c>
      <c r="AK9" t="s">
        <v>185</v>
      </c>
      <c r="AL9">
        <v>4.9000000000000004</v>
      </c>
      <c r="AM9">
        <v>2</v>
      </c>
      <c r="AP9" s="11">
        <v>43291</v>
      </c>
      <c r="AQ9" s="18">
        <v>3</v>
      </c>
      <c r="AR9" s="18" t="s">
        <v>7</v>
      </c>
      <c r="AS9" t="s">
        <v>185</v>
      </c>
      <c r="AT9">
        <v>2.4</v>
      </c>
      <c r="AU9">
        <v>4.0999999999999996</v>
      </c>
      <c r="AX9" s="11"/>
      <c r="AY9" s="24"/>
    </row>
    <row r="10" spans="2:51" x14ac:dyDescent="0.25">
      <c r="B10" s="2" t="s">
        <v>389</v>
      </c>
      <c r="C10" s="36">
        <v>3</v>
      </c>
      <c r="D10" t="s">
        <v>9</v>
      </c>
      <c r="E10" s="2" t="s">
        <v>44</v>
      </c>
      <c r="F10" s="3">
        <v>1.1000000000000001</v>
      </c>
      <c r="G10" s="4">
        <v>0.2</v>
      </c>
      <c r="H10" s="4"/>
      <c r="J10" s="9" t="s">
        <v>273</v>
      </c>
      <c r="K10" s="36">
        <v>3</v>
      </c>
      <c r="L10" t="s">
        <v>9</v>
      </c>
      <c r="M10" t="s">
        <v>101</v>
      </c>
      <c r="N10">
        <v>6.6</v>
      </c>
      <c r="O10">
        <v>5</v>
      </c>
      <c r="R10" s="44" t="s">
        <v>315</v>
      </c>
      <c r="S10" s="39">
        <v>3</v>
      </c>
      <c r="T10" s="18" t="s">
        <v>9</v>
      </c>
      <c r="U10" t="s">
        <v>68</v>
      </c>
      <c r="V10">
        <v>10.9</v>
      </c>
      <c r="W10">
        <v>4.4000000000000004</v>
      </c>
      <c r="Z10" s="5" t="s">
        <v>375</v>
      </c>
      <c r="AA10" s="18">
        <v>3</v>
      </c>
      <c r="AB10" s="18" t="s">
        <v>9</v>
      </c>
      <c r="AC10" s="18" t="s">
        <v>44</v>
      </c>
      <c r="AD10">
        <v>16.399999999999999</v>
      </c>
      <c r="AE10">
        <v>4.4000000000000004</v>
      </c>
      <c r="AH10" s="11" t="s">
        <v>378</v>
      </c>
      <c r="AI10" s="18">
        <v>3</v>
      </c>
      <c r="AJ10" s="18" t="s">
        <v>9</v>
      </c>
      <c r="AK10" t="s">
        <v>186</v>
      </c>
      <c r="AL10">
        <v>9.6</v>
      </c>
      <c r="AM10">
        <v>3</v>
      </c>
      <c r="AP10" s="11">
        <v>43291</v>
      </c>
      <c r="AQ10" s="18">
        <v>3</v>
      </c>
      <c r="AR10" s="18" t="s">
        <v>9</v>
      </c>
      <c r="AS10" t="s">
        <v>186</v>
      </c>
      <c r="AT10">
        <v>1.8</v>
      </c>
      <c r="AU10">
        <v>3.1</v>
      </c>
      <c r="AX10" s="11"/>
      <c r="AY10" s="24"/>
    </row>
    <row r="11" spans="2:51" x14ac:dyDescent="0.25">
      <c r="B11" s="2" t="s">
        <v>389</v>
      </c>
      <c r="C11" s="36">
        <v>1</v>
      </c>
      <c r="D11" t="s">
        <v>11</v>
      </c>
      <c r="E11" s="2" t="s">
        <v>46</v>
      </c>
      <c r="F11" s="3">
        <v>6.2</v>
      </c>
      <c r="G11" s="4">
        <v>20</v>
      </c>
      <c r="H11" s="4"/>
      <c r="J11" s="9" t="s">
        <v>273</v>
      </c>
      <c r="K11" s="36">
        <v>1</v>
      </c>
      <c r="L11" t="s">
        <v>11</v>
      </c>
      <c r="M11" t="s">
        <v>103</v>
      </c>
      <c r="N11">
        <v>32</v>
      </c>
      <c r="O11">
        <v>10.5</v>
      </c>
      <c r="R11" s="44" t="s">
        <v>315</v>
      </c>
      <c r="S11" s="39">
        <v>1</v>
      </c>
      <c r="T11" s="18" t="s">
        <v>11</v>
      </c>
      <c r="U11" t="s">
        <v>70</v>
      </c>
      <c r="V11">
        <v>21.9</v>
      </c>
      <c r="W11">
        <v>6.1</v>
      </c>
      <c r="Z11" s="5" t="s">
        <v>375</v>
      </c>
      <c r="AA11" s="18">
        <v>1</v>
      </c>
      <c r="AB11" s="18" t="s">
        <v>11</v>
      </c>
      <c r="AC11" s="18" t="s">
        <v>46</v>
      </c>
      <c r="AD11">
        <v>20.2</v>
      </c>
      <c r="AE11">
        <v>3.6</v>
      </c>
      <c r="AH11" s="11" t="s">
        <v>378</v>
      </c>
      <c r="AI11" s="18">
        <v>1</v>
      </c>
      <c r="AJ11" s="18" t="s">
        <v>11</v>
      </c>
      <c r="AK11" t="s">
        <v>187</v>
      </c>
      <c r="AL11">
        <v>7.1</v>
      </c>
      <c r="AM11">
        <v>3</v>
      </c>
      <c r="AP11" s="11">
        <v>43291</v>
      </c>
      <c r="AQ11" s="18">
        <v>1</v>
      </c>
      <c r="AR11" s="18" t="s">
        <v>11</v>
      </c>
      <c r="AS11" t="s">
        <v>187</v>
      </c>
      <c r="AT11">
        <v>1.5</v>
      </c>
      <c r="AU11">
        <v>3.4</v>
      </c>
      <c r="AX11" s="11"/>
      <c r="AY11" s="24"/>
    </row>
    <row r="12" spans="2:51" x14ac:dyDescent="0.25">
      <c r="B12" s="2" t="s">
        <v>389</v>
      </c>
      <c r="C12" s="36">
        <v>1</v>
      </c>
      <c r="D12" t="s">
        <v>13</v>
      </c>
      <c r="E12" s="2" t="s">
        <v>48</v>
      </c>
      <c r="F12" s="3">
        <v>1.5</v>
      </c>
      <c r="G12" s="4">
        <v>0.2</v>
      </c>
      <c r="H12" s="4"/>
      <c r="J12" s="9" t="s">
        <v>273</v>
      </c>
      <c r="K12" s="36">
        <v>1</v>
      </c>
      <c r="L12" t="s">
        <v>13</v>
      </c>
      <c r="M12" t="s">
        <v>105</v>
      </c>
      <c r="N12">
        <v>16.399999999999999</v>
      </c>
      <c r="O12">
        <v>5.2</v>
      </c>
      <c r="R12" s="44" t="s">
        <v>315</v>
      </c>
      <c r="S12" s="39">
        <v>1</v>
      </c>
      <c r="T12" s="18" t="s">
        <v>13</v>
      </c>
      <c r="U12" t="s">
        <v>72</v>
      </c>
      <c r="V12">
        <v>9.6999999999999993</v>
      </c>
      <c r="W12">
        <v>4.9000000000000004</v>
      </c>
      <c r="Z12" s="5" t="s">
        <v>375</v>
      </c>
      <c r="AA12" s="18">
        <v>1</v>
      </c>
      <c r="AB12" s="18" t="s">
        <v>13</v>
      </c>
      <c r="AC12" s="18" t="s">
        <v>48</v>
      </c>
      <c r="AD12">
        <v>5</v>
      </c>
      <c r="AE12">
        <v>2.9</v>
      </c>
      <c r="AH12" s="11" t="s">
        <v>378</v>
      </c>
      <c r="AI12" s="18">
        <v>1</v>
      </c>
      <c r="AJ12" s="18" t="s">
        <v>13</v>
      </c>
      <c r="AK12" t="s">
        <v>188</v>
      </c>
      <c r="AL12">
        <v>6.4</v>
      </c>
      <c r="AM12">
        <v>2</v>
      </c>
      <c r="AP12" s="11">
        <v>43291</v>
      </c>
      <c r="AQ12" s="18">
        <v>1</v>
      </c>
      <c r="AR12" s="18" t="s">
        <v>13</v>
      </c>
      <c r="AS12" t="s">
        <v>188</v>
      </c>
      <c r="AT12">
        <v>2.2000000000000002</v>
      </c>
      <c r="AU12">
        <v>2.9</v>
      </c>
      <c r="AX12" s="11"/>
      <c r="AY12" s="24"/>
    </row>
    <row r="13" spans="2:51" x14ac:dyDescent="0.25">
      <c r="J13" s="9" t="s">
        <v>273</v>
      </c>
      <c r="K13" s="36">
        <v>4</v>
      </c>
      <c r="L13" t="s">
        <v>102</v>
      </c>
      <c r="M13" t="s">
        <v>106</v>
      </c>
      <c r="N13">
        <v>15.4</v>
      </c>
      <c r="O13">
        <v>11</v>
      </c>
      <c r="R13" s="44" t="s">
        <v>315</v>
      </c>
      <c r="S13" s="39">
        <v>4</v>
      </c>
      <c r="T13" s="18" t="s">
        <v>102</v>
      </c>
      <c r="U13" t="s">
        <v>74</v>
      </c>
      <c r="V13">
        <v>25.5</v>
      </c>
      <c r="W13">
        <v>22.4</v>
      </c>
      <c r="Z13" s="5" t="s">
        <v>375</v>
      </c>
      <c r="AA13" s="18">
        <v>4</v>
      </c>
      <c r="AB13" s="18" t="s">
        <v>102</v>
      </c>
      <c r="AC13" s="18" t="s">
        <v>50</v>
      </c>
      <c r="AD13">
        <v>31.5</v>
      </c>
      <c r="AE13">
        <v>17.5</v>
      </c>
      <c r="AH13" s="11" t="s">
        <v>378</v>
      </c>
      <c r="AI13" s="18">
        <v>4</v>
      </c>
      <c r="AJ13" s="18" t="s">
        <v>102</v>
      </c>
      <c r="AK13" t="s">
        <v>189</v>
      </c>
      <c r="AL13">
        <v>13.4</v>
      </c>
      <c r="AM13">
        <v>3.8</v>
      </c>
      <c r="AP13" s="11">
        <v>43291</v>
      </c>
      <c r="AQ13" s="18">
        <v>4</v>
      </c>
      <c r="AR13" s="18" t="s">
        <v>102</v>
      </c>
      <c r="AS13" t="s">
        <v>189</v>
      </c>
      <c r="AT13">
        <v>7.3</v>
      </c>
      <c r="AU13">
        <v>3.2</v>
      </c>
      <c r="AX13" s="11"/>
      <c r="AY13" s="24"/>
    </row>
    <row r="14" spans="2:51" x14ac:dyDescent="0.25">
      <c r="J14" s="9" t="s">
        <v>273</v>
      </c>
      <c r="K14" s="36">
        <v>4</v>
      </c>
      <c r="L14" t="s">
        <v>104</v>
      </c>
      <c r="M14" t="s">
        <v>107</v>
      </c>
      <c r="N14">
        <v>9.3000000000000007</v>
      </c>
      <c r="O14">
        <v>1.7</v>
      </c>
      <c r="R14" s="44" t="s">
        <v>315</v>
      </c>
      <c r="S14" s="39">
        <v>4</v>
      </c>
      <c r="T14" s="18" t="s">
        <v>104</v>
      </c>
      <c r="U14" t="s">
        <v>84</v>
      </c>
      <c r="V14">
        <v>10.199999999999999</v>
      </c>
      <c r="W14">
        <v>5.3</v>
      </c>
      <c r="Z14" s="5" t="s">
        <v>375</v>
      </c>
      <c r="AA14" s="18">
        <v>4</v>
      </c>
      <c r="AB14" s="18" t="s">
        <v>104</v>
      </c>
      <c r="AC14" s="18" t="s">
        <v>52</v>
      </c>
      <c r="AD14">
        <v>8.8000000000000007</v>
      </c>
      <c r="AE14">
        <v>2.2000000000000002</v>
      </c>
      <c r="AH14" s="11" t="s">
        <v>378</v>
      </c>
      <c r="AI14" s="18">
        <v>4</v>
      </c>
      <c r="AJ14" s="18" t="s">
        <v>104</v>
      </c>
      <c r="AK14" t="s">
        <v>190</v>
      </c>
      <c r="AL14">
        <v>15.9</v>
      </c>
      <c r="AM14">
        <v>2.6</v>
      </c>
      <c r="AP14" s="11">
        <v>43291</v>
      </c>
      <c r="AQ14" s="18">
        <v>4</v>
      </c>
      <c r="AR14" s="18" t="s">
        <v>104</v>
      </c>
      <c r="AS14" t="s">
        <v>190</v>
      </c>
      <c r="AT14">
        <v>2.8</v>
      </c>
      <c r="AU14">
        <v>3.1</v>
      </c>
      <c r="AX14" s="11"/>
      <c r="AY14" s="24"/>
    </row>
    <row r="15" spans="2:51" x14ac:dyDescent="0.25">
      <c r="J15" s="9" t="s">
        <v>273</v>
      </c>
      <c r="K15" s="36">
        <v>6</v>
      </c>
      <c r="L15" t="s">
        <v>15</v>
      </c>
      <c r="M15" t="s">
        <v>108</v>
      </c>
      <c r="N15">
        <v>6.7</v>
      </c>
      <c r="O15">
        <v>7.9</v>
      </c>
      <c r="R15" s="44" t="s">
        <v>315</v>
      </c>
      <c r="S15" s="39">
        <v>6</v>
      </c>
      <c r="T15" s="18" t="s">
        <v>15</v>
      </c>
      <c r="U15" t="s">
        <v>85</v>
      </c>
      <c r="V15">
        <v>11.7</v>
      </c>
      <c r="W15">
        <v>6.6</v>
      </c>
      <c r="Z15" s="5" t="s">
        <v>375</v>
      </c>
      <c r="AA15" s="18">
        <v>6</v>
      </c>
      <c r="AB15" s="18" t="s">
        <v>15</v>
      </c>
      <c r="AC15" s="18" t="s">
        <v>54</v>
      </c>
      <c r="AD15">
        <v>22.5</v>
      </c>
      <c r="AE15">
        <v>22.4</v>
      </c>
      <c r="AH15" s="11" t="s">
        <v>378</v>
      </c>
      <c r="AI15" s="18">
        <v>6</v>
      </c>
      <c r="AJ15" s="18" t="s">
        <v>15</v>
      </c>
      <c r="AK15" t="s">
        <v>191</v>
      </c>
      <c r="AL15">
        <v>27.1</v>
      </c>
      <c r="AM15">
        <v>12.3</v>
      </c>
      <c r="AP15" s="11">
        <v>43291</v>
      </c>
      <c r="AQ15" s="18">
        <v>6</v>
      </c>
      <c r="AR15" s="18" t="s">
        <v>15</v>
      </c>
      <c r="AS15" t="s">
        <v>191</v>
      </c>
      <c r="AT15">
        <v>4.5</v>
      </c>
      <c r="AU15">
        <v>3.6</v>
      </c>
      <c r="AX15" s="11"/>
      <c r="AY15" s="24"/>
    </row>
    <row r="16" spans="2:51" x14ac:dyDescent="0.25">
      <c r="J16" s="9" t="s">
        <v>273</v>
      </c>
      <c r="K16" s="36">
        <v>6</v>
      </c>
      <c r="L16" t="s">
        <v>17</v>
      </c>
      <c r="M16" t="s">
        <v>109</v>
      </c>
      <c r="N16">
        <v>4.5</v>
      </c>
      <c r="O16">
        <v>5.3</v>
      </c>
      <c r="R16" s="44" t="s">
        <v>315</v>
      </c>
      <c r="S16" s="39">
        <v>6</v>
      </c>
      <c r="T16" s="18" t="s">
        <v>17</v>
      </c>
      <c r="U16" t="s">
        <v>86</v>
      </c>
      <c r="V16">
        <v>5.7</v>
      </c>
      <c r="W16">
        <v>6.5</v>
      </c>
      <c r="Z16" s="5" t="s">
        <v>375</v>
      </c>
      <c r="AA16" s="18">
        <v>6</v>
      </c>
      <c r="AB16" s="18" t="s">
        <v>17</v>
      </c>
      <c r="AC16" s="18" t="s">
        <v>56</v>
      </c>
      <c r="AD16">
        <v>3.5</v>
      </c>
      <c r="AE16">
        <v>3</v>
      </c>
      <c r="AH16" s="11" t="s">
        <v>378</v>
      </c>
      <c r="AI16" s="18">
        <v>6</v>
      </c>
      <c r="AJ16" s="18" t="s">
        <v>17</v>
      </c>
      <c r="AK16" t="s">
        <v>192</v>
      </c>
      <c r="AL16">
        <v>11.8</v>
      </c>
      <c r="AM16">
        <v>3.1</v>
      </c>
      <c r="AP16" s="11">
        <v>43291</v>
      </c>
      <c r="AQ16" s="18">
        <v>6</v>
      </c>
      <c r="AR16" s="18" t="s">
        <v>17</v>
      </c>
      <c r="AS16" t="s">
        <v>192</v>
      </c>
      <c r="AT16">
        <v>2.5</v>
      </c>
      <c r="AU16">
        <v>2.8</v>
      </c>
      <c r="AX16" s="11"/>
      <c r="AY16" s="24"/>
    </row>
    <row r="17" spans="2:51" x14ac:dyDescent="0.25">
      <c r="B17" s="2" t="s">
        <v>389</v>
      </c>
      <c r="C17" s="36">
        <v>2</v>
      </c>
      <c r="D17" t="s">
        <v>129</v>
      </c>
      <c r="E17" s="2" t="s">
        <v>50</v>
      </c>
      <c r="F17" s="3">
        <v>6.1</v>
      </c>
      <c r="G17" s="4">
        <v>14.9</v>
      </c>
      <c r="H17" s="4"/>
      <c r="J17" s="9" t="s">
        <v>273</v>
      </c>
      <c r="K17" s="36">
        <v>2</v>
      </c>
      <c r="L17" t="s">
        <v>129</v>
      </c>
      <c r="M17" t="s">
        <v>110</v>
      </c>
      <c r="N17">
        <v>46.9</v>
      </c>
      <c r="O17">
        <v>7.1</v>
      </c>
      <c r="R17" s="44" t="s">
        <v>315</v>
      </c>
      <c r="S17" s="39">
        <v>2</v>
      </c>
      <c r="T17" s="18" t="s">
        <v>129</v>
      </c>
      <c r="U17" t="s">
        <v>87</v>
      </c>
      <c r="V17">
        <v>31.5</v>
      </c>
      <c r="W17">
        <v>7.9</v>
      </c>
      <c r="Z17" s="5" t="s">
        <v>375</v>
      </c>
      <c r="AA17" s="18">
        <v>2</v>
      </c>
      <c r="AB17" s="18" t="s">
        <v>129</v>
      </c>
      <c r="AC17" s="18" t="s">
        <v>58</v>
      </c>
      <c r="AD17">
        <v>20.7</v>
      </c>
      <c r="AE17">
        <v>4.7</v>
      </c>
      <c r="AH17" s="11" t="s">
        <v>378</v>
      </c>
      <c r="AI17" s="18">
        <v>2</v>
      </c>
      <c r="AJ17" s="18" t="s">
        <v>129</v>
      </c>
      <c r="AK17" t="s">
        <v>193</v>
      </c>
      <c r="AL17">
        <v>5.5</v>
      </c>
      <c r="AM17">
        <v>3</v>
      </c>
      <c r="AP17" s="11">
        <v>43291</v>
      </c>
      <c r="AQ17" s="18">
        <v>2</v>
      </c>
      <c r="AR17" s="18" t="s">
        <v>129</v>
      </c>
      <c r="AS17" t="s">
        <v>193</v>
      </c>
      <c r="AT17">
        <v>2.2000000000000002</v>
      </c>
      <c r="AU17">
        <v>3.6</v>
      </c>
      <c r="AX17" s="11"/>
      <c r="AY17" s="24"/>
    </row>
    <row r="18" spans="2:51" x14ac:dyDescent="0.25">
      <c r="B18" s="2" t="s">
        <v>389</v>
      </c>
      <c r="C18" s="36">
        <v>2</v>
      </c>
      <c r="D18" t="s">
        <v>130</v>
      </c>
      <c r="E18" s="2" t="s">
        <v>52</v>
      </c>
      <c r="F18" s="3">
        <v>1</v>
      </c>
      <c r="G18" s="4">
        <v>2</v>
      </c>
      <c r="H18" s="4"/>
      <c r="J18" s="9" t="s">
        <v>273</v>
      </c>
      <c r="K18" s="36">
        <v>2</v>
      </c>
      <c r="L18" t="s">
        <v>130</v>
      </c>
      <c r="M18" t="s">
        <v>111</v>
      </c>
      <c r="N18">
        <v>11.9</v>
      </c>
      <c r="O18">
        <v>2.8</v>
      </c>
      <c r="R18" s="44" t="s">
        <v>315</v>
      </c>
      <c r="S18" s="39">
        <v>2</v>
      </c>
      <c r="T18" s="18" t="s">
        <v>130</v>
      </c>
      <c r="U18" t="s">
        <v>88</v>
      </c>
      <c r="V18">
        <v>15.2</v>
      </c>
      <c r="W18">
        <v>4.4000000000000004</v>
      </c>
      <c r="Z18" s="5" t="s">
        <v>375</v>
      </c>
      <c r="AA18" s="18">
        <v>2</v>
      </c>
      <c r="AB18" s="18" t="s">
        <v>130</v>
      </c>
      <c r="AC18" s="18" t="s">
        <v>60</v>
      </c>
      <c r="AD18">
        <v>7.7</v>
      </c>
      <c r="AE18">
        <v>3.4</v>
      </c>
      <c r="AH18" s="11" t="s">
        <v>378</v>
      </c>
      <c r="AI18" s="18">
        <v>2</v>
      </c>
      <c r="AJ18" s="18" t="s">
        <v>130</v>
      </c>
      <c r="AK18" t="s">
        <v>194</v>
      </c>
      <c r="AL18">
        <v>14.3</v>
      </c>
      <c r="AM18">
        <v>2.4</v>
      </c>
      <c r="AP18" s="11">
        <v>43291</v>
      </c>
      <c r="AQ18" s="18">
        <v>2</v>
      </c>
      <c r="AR18" s="18" t="s">
        <v>130</v>
      </c>
      <c r="AS18" t="s">
        <v>194</v>
      </c>
      <c r="AT18">
        <v>4.4000000000000004</v>
      </c>
      <c r="AU18">
        <v>2.9</v>
      </c>
      <c r="AX18" s="11"/>
      <c r="AY18" s="24"/>
    </row>
    <row r="19" spans="2:51" x14ac:dyDescent="0.25">
      <c r="J19" s="9" t="s">
        <v>273</v>
      </c>
      <c r="K19" s="36">
        <v>5</v>
      </c>
      <c r="L19" t="s">
        <v>19</v>
      </c>
      <c r="M19" t="s">
        <v>112</v>
      </c>
      <c r="N19">
        <v>18.2</v>
      </c>
      <c r="O19">
        <v>16.5</v>
      </c>
      <c r="R19" s="44" t="s">
        <v>315</v>
      </c>
      <c r="S19" s="39">
        <v>5</v>
      </c>
      <c r="T19" s="18" t="s">
        <v>19</v>
      </c>
      <c r="U19" t="s">
        <v>89</v>
      </c>
      <c r="V19">
        <v>16.5</v>
      </c>
      <c r="W19">
        <v>24.6</v>
      </c>
      <c r="Z19" s="5" t="s">
        <v>375</v>
      </c>
      <c r="AA19" s="18">
        <v>5</v>
      </c>
      <c r="AB19" s="18" t="s">
        <v>19</v>
      </c>
      <c r="AC19" s="18" t="s">
        <v>62</v>
      </c>
      <c r="AD19">
        <v>15</v>
      </c>
      <c r="AE19">
        <v>9.6</v>
      </c>
      <c r="AH19" s="11" t="s">
        <v>378</v>
      </c>
      <c r="AI19" s="18">
        <v>5</v>
      </c>
      <c r="AJ19" s="18" t="s">
        <v>19</v>
      </c>
      <c r="AK19" t="s">
        <v>195</v>
      </c>
      <c r="AL19">
        <v>12.1</v>
      </c>
      <c r="AM19">
        <v>11.2</v>
      </c>
      <c r="AP19" s="11">
        <v>43291</v>
      </c>
      <c r="AQ19" s="18">
        <v>5</v>
      </c>
      <c r="AR19" s="18" t="s">
        <v>19</v>
      </c>
      <c r="AS19" t="s">
        <v>195</v>
      </c>
      <c r="AT19">
        <v>1.2</v>
      </c>
      <c r="AU19">
        <v>4</v>
      </c>
      <c r="AX19" s="11"/>
      <c r="AY19" s="24"/>
    </row>
    <row r="20" spans="2:51" x14ac:dyDescent="0.25">
      <c r="J20" s="9" t="s">
        <v>273</v>
      </c>
      <c r="K20" s="36">
        <v>5</v>
      </c>
      <c r="L20" t="s">
        <v>21</v>
      </c>
      <c r="M20" t="s">
        <v>113</v>
      </c>
      <c r="N20">
        <v>4.9000000000000004</v>
      </c>
      <c r="O20">
        <v>6.8</v>
      </c>
      <c r="R20" s="44" t="s">
        <v>315</v>
      </c>
      <c r="S20" s="39">
        <v>5</v>
      </c>
      <c r="T20" s="18" t="s">
        <v>21</v>
      </c>
      <c r="U20" t="s">
        <v>90</v>
      </c>
      <c r="V20">
        <v>2.6</v>
      </c>
      <c r="W20">
        <v>7.2</v>
      </c>
      <c r="Z20" s="5" t="s">
        <v>375</v>
      </c>
      <c r="AA20" s="18">
        <v>5</v>
      </c>
      <c r="AB20" s="18" t="s">
        <v>21</v>
      </c>
      <c r="AC20" s="18" t="s">
        <v>64</v>
      </c>
      <c r="AD20">
        <v>3.9</v>
      </c>
      <c r="AE20">
        <v>6.9</v>
      </c>
      <c r="AH20" s="11" t="s">
        <v>378</v>
      </c>
      <c r="AI20" s="18">
        <v>5</v>
      </c>
      <c r="AJ20" s="18" t="s">
        <v>21</v>
      </c>
      <c r="AK20" t="s">
        <v>196</v>
      </c>
      <c r="AL20">
        <v>1.1000000000000001</v>
      </c>
      <c r="AM20">
        <v>2.5</v>
      </c>
      <c r="AP20" s="11">
        <v>43291</v>
      </c>
      <c r="AQ20" s="18">
        <v>5</v>
      </c>
      <c r="AR20" s="18" t="s">
        <v>21</v>
      </c>
      <c r="AS20" t="s">
        <v>196</v>
      </c>
      <c r="AT20">
        <v>1</v>
      </c>
      <c r="AU20">
        <v>2.9</v>
      </c>
      <c r="AX20" s="11"/>
      <c r="AY20" s="24"/>
    </row>
    <row r="21" spans="2:51" x14ac:dyDescent="0.25">
      <c r="J21" s="9" t="s">
        <v>273</v>
      </c>
      <c r="K21" s="36">
        <v>8</v>
      </c>
      <c r="L21" t="s">
        <v>225</v>
      </c>
      <c r="M21" t="s">
        <v>114</v>
      </c>
      <c r="N21">
        <v>22.7</v>
      </c>
      <c r="O21">
        <v>7.3</v>
      </c>
      <c r="R21" s="44" t="s">
        <v>315</v>
      </c>
      <c r="S21" s="39">
        <v>8</v>
      </c>
      <c r="T21" s="18" t="s">
        <v>225</v>
      </c>
      <c r="U21" t="s">
        <v>91</v>
      </c>
      <c r="V21">
        <v>14.8</v>
      </c>
      <c r="W21">
        <v>12.6</v>
      </c>
      <c r="Z21" s="5" t="s">
        <v>375</v>
      </c>
      <c r="AA21" s="18">
        <v>8</v>
      </c>
      <c r="AB21" s="18" t="s">
        <v>225</v>
      </c>
      <c r="AC21" s="19" t="s">
        <v>66</v>
      </c>
      <c r="AD21">
        <v>17.100000000000001</v>
      </c>
      <c r="AE21">
        <v>4.8</v>
      </c>
      <c r="AH21" s="11" t="s">
        <v>378</v>
      </c>
      <c r="AI21" s="18">
        <v>8</v>
      </c>
      <c r="AJ21" s="18" t="s">
        <v>225</v>
      </c>
      <c r="AK21" t="s">
        <v>197</v>
      </c>
      <c r="AL21">
        <v>1.8</v>
      </c>
      <c r="AM21">
        <v>4.0999999999999996</v>
      </c>
      <c r="AP21" s="11">
        <v>43291</v>
      </c>
      <c r="AQ21" s="18">
        <v>8</v>
      </c>
      <c r="AR21" s="18" t="s">
        <v>225</v>
      </c>
      <c r="AS21" t="s">
        <v>197</v>
      </c>
      <c r="AT21">
        <v>1.1000000000000001</v>
      </c>
      <c r="AU21">
        <v>4.5999999999999996</v>
      </c>
      <c r="AX21" s="11"/>
      <c r="AY21" s="24"/>
    </row>
    <row r="22" spans="2:51" x14ac:dyDescent="0.25">
      <c r="J22" s="9" t="s">
        <v>273</v>
      </c>
      <c r="K22" s="36">
        <v>8</v>
      </c>
      <c r="L22" t="s">
        <v>226</v>
      </c>
      <c r="M22" t="s">
        <v>115</v>
      </c>
      <c r="N22">
        <v>6.5</v>
      </c>
      <c r="O22">
        <v>3.4</v>
      </c>
      <c r="R22" s="44" t="s">
        <v>315</v>
      </c>
      <c r="S22" s="39">
        <v>8</v>
      </c>
      <c r="T22" s="18" t="s">
        <v>226</v>
      </c>
      <c r="U22" t="s">
        <v>92</v>
      </c>
      <c r="V22">
        <v>5.2</v>
      </c>
      <c r="W22">
        <v>4.5</v>
      </c>
      <c r="Z22" s="5" t="s">
        <v>375</v>
      </c>
      <c r="AA22" s="18">
        <v>8</v>
      </c>
      <c r="AB22" s="18" t="s">
        <v>226</v>
      </c>
      <c r="AC22" s="19" t="s">
        <v>68</v>
      </c>
      <c r="AD22">
        <v>8.9</v>
      </c>
      <c r="AE22">
        <v>3.6</v>
      </c>
      <c r="AH22" s="11" t="s">
        <v>378</v>
      </c>
      <c r="AI22" s="18">
        <v>8</v>
      </c>
      <c r="AJ22" s="18" t="s">
        <v>226</v>
      </c>
      <c r="AK22" t="s">
        <v>198</v>
      </c>
      <c r="AL22">
        <v>5.6</v>
      </c>
      <c r="AM22">
        <v>2.6</v>
      </c>
      <c r="AP22" s="11">
        <v>43291</v>
      </c>
      <c r="AQ22" s="18">
        <v>8</v>
      </c>
      <c r="AR22" s="18" t="s">
        <v>226</v>
      </c>
      <c r="AS22" t="s">
        <v>198</v>
      </c>
      <c r="AT22">
        <v>1</v>
      </c>
      <c r="AU22">
        <v>2.4</v>
      </c>
      <c r="AX22" s="11"/>
      <c r="AY22" s="24"/>
    </row>
    <row r="23" spans="2:51" x14ac:dyDescent="0.25">
      <c r="B23" s="2" t="s">
        <v>389</v>
      </c>
      <c r="C23" s="36">
        <v>1</v>
      </c>
      <c r="D23" t="s">
        <v>23</v>
      </c>
      <c r="E23" s="2" t="s">
        <v>54</v>
      </c>
      <c r="F23" s="3">
        <v>5.5</v>
      </c>
      <c r="G23" s="4">
        <v>24.4</v>
      </c>
      <c r="H23" s="4"/>
      <c r="J23" s="9" t="s">
        <v>273</v>
      </c>
      <c r="K23" s="36">
        <v>1</v>
      </c>
      <c r="L23" t="s">
        <v>23</v>
      </c>
      <c r="M23" t="s">
        <v>8</v>
      </c>
      <c r="N23">
        <v>28.6</v>
      </c>
      <c r="O23">
        <v>8.1999999999999993</v>
      </c>
      <c r="R23" s="44" t="s">
        <v>315</v>
      </c>
      <c r="S23" s="39">
        <v>1</v>
      </c>
      <c r="T23" s="18" t="s">
        <v>23</v>
      </c>
      <c r="U23" t="s">
        <v>93</v>
      </c>
      <c r="V23">
        <v>27</v>
      </c>
      <c r="W23">
        <v>8</v>
      </c>
      <c r="Z23" s="5" t="s">
        <v>375</v>
      </c>
      <c r="AA23" s="18">
        <v>1</v>
      </c>
      <c r="AB23" s="18" t="s">
        <v>23</v>
      </c>
      <c r="AC23" s="6" t="s">
        <v>70</v>
      </c>
      <c r="AD23">
        <v>26.1</v>
      </c>
      <c r="AE23">
        <v>4.9000000000000004</v>
      </c>
      <c r="AH23" s="11" t="s">
        <v>378</v>
      </c>
      <c r="AI23" s="18">
        <v>1</v>
      </c>
      <c r="AJ23" s="18" t="s">
        <v>23</v>
      </c>
      <c r="AK23" t="s">
        <v>199</v>
      </c>
      <c r="AL23">
        <v>5.9</v>
      </c>
      <c r="AM23">
        <v>2.9</v>
      </c>
      <c r="AP23" s="11">
        <v>43291</v>
      </c>
      <c r="AQ23" s="18">
        <v>1</v>
      </c>
      <c r="AR23" s="18" t="s">
        <v>23</v>
      </c>
      <c r="AS23" t="s">
        <v>199</v>
      </c>
      <c r="AT23">
        <v>10.5</v>
      </c>
      <c r="AU23">
        <v>4.3</v>
      </c>
      <c r="AX23" s="11"/>
      <c r="AY23" s="24"/>
    </row>
    <row r="24" spans="2:51" x14ac:dyDescent="0.25">
      <c r="B24" s="2" t="s">
        <v>389</v>
      </c>
      <c r="C24" s="36">
        <v>1</v>
      </c>
      <c r="D24" t="s">
        <v>25</v>
      </c>
      <c r="E24" s="2" t="s">
        <v>56</v>
      </c>
      <c r="F24" s="3">
        <v>1.9</v>
      </c>
      <c r="G24" s="4">
        <v>1.4</v>
      </c>
      <c r="H24" s="4"/>
      <c r="J24" s="9" t="s">
        <v>273</v>
      </c>
      <c r="K24" s="36">
        <v>1</v>
      </c>
      <c r="L24" t="s">
        <v>25</v>
      </c>
      <c r="M24" t="s">
        <v>10</v>
      </c>
      <c r="N24">
        <v>8.3000000000000007</v>
      </c>
      <c r="O24">
        <v>3</v>
      </c>
      <c r="R24" s="44" t="s">
        <v>315</v>
      </c>
      <c r="S24" s="39">
        <v>1</v>
      </c>
      <c r="T24" s="18" t="s">
        <v>25</v>
      </c>
      <c r="U24" t="s">
        <v>94</v>
      </c>
      <c r="V24">
        <v>15.8</v>
      </c>
      <c r="W24">
        <v>7.9</v>
      </c>
      <c r="Z24" s="5" t="s">
        <v>375</v>
      </c>
      <c r="AA24" s="18">
        <v>1</v>
      </c>
      <c r="AB24" s="18" t="s">
        <v>25</v>
      </c>
      <c r="AC24" s="6" t="s">
        <v>72</v>
      </c>
      <c r="AD24">
        <v>9.4</v>
      </c>
      <c r="AE24">
        <v>3.1</v>
      </c>
      <c r="AH24" s="11" t="s">
        <v>378</v>
      </c>
      <c r="AI24" s="18">
        <v>1</v>
      </c>
      <c r="AJ24" s="18" t="s">
        <v>25</v>
      </c>
      <c r="AK24" t="s">
        <v>237</v>
      </c>
      <c r="AL24">
        <v>11.5</v>
      </c>
      <c r="AM24">
        <v>2.6</v>
      </c>
      <c r="AP24" s="11">
        <v>43291</v>
      </c>
      <c r="AQ24" s="18">
        <v>1</v>
      </c>
      <c r="AR24" s="18" t="s">
        <v>25</v>
      </c>
      <c r="AS24" t="s">
        <v>237</v>
      </c>
      <c r="AT24">
        <v>5.5</v>
      </c>
      <c r="AU24">
        <v>3.1</v>
      </c>
      <c r="AX24" s="11"/>
      <c r="AY24" s="24"/>
    </row>
    <row r="25" spans="2:51" x14ac:dyDescent="0.25">
      <c r="B25" s="2" t="s">
        <v>389</v>
      </c>
      <c r="C25" s="36">
        <v>7</v>
      </c>
      <c r="D25" t="s">
        <v>80</v>
      </c>
      <c r="E25" s="2" t="s">
        <v>58</v>
      </c>
      <c r="F25" s="3">
        <v>2.9</v>
      </c>
      <c r="G25" s="4">
        <v>2</v>
      </c>
      <c r="H25" s="4"/>
      <c r="J25" s="9" t="s">
        <v>273</v>
      </c>
      <c r="K25" s="36">
        <v>7</v>
      </c>
      <c r="L25" t="s">
        <v>80</v>
      </c>
      <c r="M25" t="s">
        <v>12</v>
      </c>
      <c r="N25">
        <v>10.5</v>
      </c>
      <c r="O25">
        <v>5.0999999999999996</v>
      </c>
      <c r="R25" s="44" t="s">
        <v>315</v>
      </c>
      <c r="S25" s="39">
        <v>7</v>
      </c>
      <c r="T25" s="18" t="s">
        <v>80</v>
      </c>
      <c r="U25" t="s">
        <v>95</v>
      </c>
      <c r="V25">
        <v>9.8000000000000007</v>
      </c>
      <c r="W25">
        <v>6.7</v>
      </c>
      <c r="Z25" s="5" t="s">
        <v>375</v>
      </c>
      <c r="AA25" s="18">
        <v>7</v>
      </c>
      <c r="AB25" s="18" t="s">
        <v>80</v>
      </c>
      <c r="AC25" s="6" t="s">
        <v>74</v>
      </c>
      <c r="AD25">
        <v>7</v>
      </c>
      <c r="AE25">
        <v>4.5</v>
      </c>
      <c r="AH25" s="11" t="s">
        <v>378</v>
      </c>
      <c r="AI25" s="18">
        <v>7</v>
      </c>
      <c r="AJ25" s="18" t="s">
        <v>80</v>
      </c>
      <c r="AK25" t="s">
        <v>238</v>
      </c>
      <c r="AL25">
        <v>0.2</v>
      </c>
      <c r="AM25">
        <v>2.4</v>
      </c>
      <c r="AP25" s="11">
        <v>43291</v>
      </c>
      <c r="AQ25" s="18">
        <v>7</v>
      </c>
      <c r="AR25" s="18" t="s">
        <v>80</v>
      </c>
      <c r="AS25" t="s">
        <v>238</v>
      </c>
      <c r="AT25">
        <v>0.2</v>
      </c>
      <c r="AU25">
        <v>3.1</v>
      </c>
      <c r="AX25" s="11"/>
      <c r="AY25" s="24"/>
    </row>
    <row r="26" spans="2:51" x14ac:dyDescent="0.25">
      <c r="B26" s="2" t="s">
        <v>389</v>
      </c>
      <c r="C26" s="36">
        <v>7</v>
      </c>
      <c r="D26" t="s">
        <v>81</v>
      </c>
      <c r="E26" s="2" t="s">
        <v>60</v>
      </c>
      <c r="F26" s="3">
        <v>1.1000000000000001</v>
      </c>
      <c r="G26" s="4">
        <v>0.2</v>
      </c>
      <c r="H26" s="4"/>
      <c r="J26" s="9" t="s">
        <v>273</v>
      </c>
      <c r="K26" s="36">
        <v>7</v>
      </c>
      <c r="L26" t="s">
        <v>81</v>
      </c>
      <c r="M26" t="s">
        <v>14</v>
      </c>
      <c r="N26">
        <v>5.4</v>
      </c>
      <c r="O26">
        <v>2.1</v>
      </c>
      <c r="R26" s="44" t="s">
        <v>315</v>
      </c>
      <c r="S26" s="39">
        <v>7</v>
      </c>
      <c r="T26" s="18" t="s">
        <v>81</v>
      </c>
      <c r="U26" t="s">
        <v>96</v>
      </c>
      <c r="V26">
        <v>7</v>
      </c>
      <c r="W26">
        <v>5.8</v>
      </c>
      <c r="Z26" s="5" t="s">
        <v>375</v>
      </c>
      <c r="AA26" s="18">
        <v>7</v>
      </c>
      <c r="AB26" s="18" t="s">
        <v>81</v>
      </c>
      <c r="AC26" s="6" t="s">
        <v>84</v>
      </c>
      <c r="AD26">
        <v>4.2</v>
      </c>
      <c r="AE26">
        <v>3.9</v>
      </c>
      <c r="AH26" s="11" t="s">
        <v>378</v>
      </c>
      <c r="AI26" s="18">
        <v>7</v>
      </c>
      <c r="AJ26" s="18" t="s">
        <v>81</v>
      </c>
      <c r="AK26" t="s">
        <v>239</v>
      </c>
      <c r="AL26">
        <v>1.1000000000000001</v>
      </c>
      <c r="AM26">
        <v>2.6</v>
      </c>
      <c r="AP26" s="11">
        <v>43291</v>
      </c>
      <c r="AQ26" s="18">
        <v>7</v>
      </c>
      <c r="AR26" s="18" t="s">
        <v>81</v>
      </c>
      <c r="AS26" t="s">
        <v>239</v>
      </c>
      <c r="AT26">
        <v>0.7</v>
      </c>
      <c r="AU26">
        <v>3</v>
      </c>
      <c r="AX26" s="11"/>
      <c r="AY26" s="24"/>
    </row>
    <row r="27" spans="2:51" x14ac:dyDescent="0.25">
      <c r="B27" s="2" t="s">
        <v>389</v>
      </c>
      <c r="C27" s="36">
        <v>2</v>
      </c>
      <c r="D27" t="s">
        <v>27</v>
      </c>
      <c r="E27" s="2" t="s">
        <v>62</v>
      </c>
      <c r="F27" s="3">
        <v>5.2</v>
      </c>
      <c r="G27" s="4">
        <v>24.5</v>
      </c>
      <c r="H27" s="4"/>
      <c r="J27" s="9" t="s">
        <v>273</v>
      </c>
      <c r="K27" s="36">
        <v>2</v>
      </c>
      <c r="L27" t="s">
        <v>27</v>
      </c>
      <c r="M27" t="s">
        <v>16</v>
      </c>
      <c r="N27">
        <v>19.399999999999999</v>
      </c>
      <c r="O27">
        <v>5.5</v>
      </c>
      <c r="R27" s="44" t="s">
        <v>315</v>
      </c>
      <c r="S27" s="39">
        <v>2</v>
      </c>
      <c r="T27" s="18" t="s">
        <v>27</v>
      </c>
      <c r="U27" t="s">
        <v>98</v>
      </c>
      <c r="V27">
        <v>24.2</v>
      </c>
      <c r="W27">
        <v>6.7</v>
      </c>
      <c r="Z27" s="5" t="s">
        <v>375</v>
      </c>
      <c r="AA27" s="18">
        <v>2</v>
      </c>
      <c r="AB27" s="18" t="s">
        <v>27</v>
      </c>
      <c r="AC27" s="18" t="s">
        <v>85</v>
      </c>
      <c r="AD27">
        <v>12.7</v>
      </c>
      <c r="AE27">
        <v>5.3</v>
      </c>
      <c r="AH27" s="11" t="s">
        <v>378</v>
      </c>
      <c r="AI27" s="18">
        <v>2</v>
      </c>
      <c r="AJ27" s="18" t="s">
        <v>27</v>
      </c>
      <c r="AK27" t="s">
        <v>240</v>
      </c>
      <c r="AL27">
        <v>1.8</v>
      </c>
      <c r="AM27">
        <v>3.6</v>
      </c>
      <c r="AP27" s="11">
        <v>43291</v>
      </c>
      <c r="AQ27" s="18">
        <v>2</v>
      </c>
      <c r="AR27" s="18" t="s">
        <v>27</v>
      </c>
      <c r="AS27" t="s">
        <v>240</v>
      </c>
      <c r="AT27">
        <v>1.2</v>
      </c>
      <c r="AU27">
        <v>3</v>
      </c>
      <c r="AX27" s="11"/>
      <c r="AY27" s="24"/>
    </row>
    <row r="28" spans="2:51" x14ac:dyDescent="0.25">
      <c r="B28" s="2" t="s">
        <v>389</v>
      </c>
      <c r="C28" s="36">
        <v>2</v>
      </c>
      <c r="D28" t="s">
        <v>266</v>
      </c>
      <c r="E28" s="2" t="s">
        <v>64</v>
      </c>
      <c r="F28" s="3">
        <v>1.2</v>
      </c>
      <c r="G28" s="4">
        <v>0.2</v>
      </c>
      <c r="H28" s="4"/>
      <c r="J28" s="9" t="s">
        <v>273</v>
      </c>
      <c r="K28" s="36">
        <v>2</v>
      </c>
      <c r="L28" t="s">
        <v>266</v>
      </c>
      <c r="M28" t="s">
        <v>18</v>
      </c>
      <c r="N28">
        <v>6.4</v>
      </c>
      <c r="O28">
        <v>1.7</v>
      </c>
      <c r="R28" s="44" t="s">
        <v>315</v>
      </c>
      <c r="S28" s="39">
        <v>2</v>
      </c>
      <c r="T28" s="18" t="s">
        <v>266</v>
      </c>
      <c r="U28" t="s">
        <v>99</v>
      </c>
      <c r="V28">
        <v>13.3</v>
      </c>
      <c r="W28">
        <v>6.5</v>
      </c>
      <c r="Z28" s="5" t="s">
        <v>375</v>
      </c>
      <c r="AA28" s="18">
        <v>2</v>
      </c>
      <c r="AB28" s="18" t="s">
        <v>266</v>
      </c>
      <c r="AC28" s="18" t="s">
        <v>86</v>
      </c>
      <c r="AD28">
        <v>11</v>
      </c>
      <c r="AE28">
        <v>3.2</v>
      </c>
      <c r="AH28" s="11" t="s">
        <v>378</v>
      </c>
      <c r="AI28" s="18">
        <v>2</v>
      </c>
      <c r="AJ28" s="18" t="s">
        <v>266</v>
      </c>
      <c r="AK28" t="s">
        <v>241</v>
      </c>
      <c r="AL28">
        <v>7</v>
      </c>
      <c r="AM28">
        <v>3.1</v>
      </c>
      <c r="AP28" s="11">
        <v>43291</v>
      </c>
      <c r="AQ28" s="18">
        <v>2</v>
      </c>
      <c r="AR28" s="18" t="s">
        <v>266</v>
      </c>
      <c r="AS28" t="s">
        <v>241</v>
      </c>
      <c r="AT28">
        <v>1.2</v>
      </c>
      <c r="AU28">
        <v>2.9</v>
      </c>
      <c r="AX28" s="11"/>
      <c r="AY28" s="24"/>
    </row>
    <row r="29" spans="2:51" x14ac:dyDescent="0.25">
      <c r="B29" s="2" t="s">
        <v>389</v>
      </c>
      <c r="C29" s="36">
        <v>3</v>
      </c>
      <c r="D29" t="s">
        <v>30</v>
      </c>
      <c r="E29" s="2" t="s">
        <v>66</v>
      </c>
      <c r="F29" s="3">
        <v>6.6</v>
      </c>
      <c r="G29" s="4">
        <v>11.9</v>
      </c>
      <c r="H29" s="4"/>
      <c r="J29" s="9" t="s">
        <v>273</v>
      </c>
      <c r="K29" s="36">
        <v>3</v>
      </c>
      <c r="L29" t="s">
        <v>30</v>
      </c>
      <c r="M29" t="s">
        <v>20</v>
      </c>
      <c r="N29">
        <v>17.600000000000001</v>
      </c>
      <c r="O29">
        <v>4.2</v>
      </c>
      <c r="R29" s="44" t="s">
        <v>315</v>
      </c>
      <c r="S29" s="39">
        <v>3</v>
      </c>
      <c r="T29" s="18" t="s">
        <v>30</v>
      </c>
      <c r="U29" t="s">
        <v>100</v>
      </c>
      <c r="V29">
        <v>17.5</v>
      </c>
      <c r="W29">
        <v>5.2</v>
      </c>
      <c r="Z29" s="5" t="s">
        <v>375</v>
      </c>
      <c r="AA29" s="18">
        <v>3</v>
      </c>
      <c r="AB29" s="18" t="s">
        <v>30</v>
      </c>
      <c r="AC29" s="6" t="s">
        <v>87</v>
      </c>
      <c r="AD29">
        <v>15.8</v>
      </c>
      <c r="AE29">
        <v>4.8</v>
      </c>
      <c r="AH29" s="11" t="s">
        <v>378</v>
      </c>
      <c r="AI29" s="18">
        <v>3</v>
      </c>
      <c r="AJ29" s="18" t="s">
        <v>30</v>
      </c>
      <c r="AK29" t="s">
        <v>242</v>
      </c>
      <c r="AL29">
        <v>8</v>
      </c>
      <c r="AM29">
        <v>2.4</v>
      </c>
      <c r="AP29" s="11">
        <v>43291</v>
      </c>
      <c r="AQ29" s="18">
        <v>3</v>
      </c>
      <c r="AR29" s="18" t="s">
        <v>30</v>
      </c>
      <c r="AS29" t="s">
        <v>242</v>
      </c>
      <c r="AT29">
        <v>1.5</v>
      </c>
      <c r="AU29">
        <v>4.2</v>
      </c>
      <c r="AX29" s="11"/>
      <c r="AY29" s="24"/>
    </row>
    <row r="30" spans="2:51" x14ac:dyDescent="0.25">
      <c r="B30" s="2" t="s">
        <v>389</v>
      </c>
      <c r="C30" s="36">
        <v>3</v>
      </c>
      <c r="D30" t="s">
        <v>32</v>
      </c>
      <c r="E30" s="2" t="s">
        <v>68</v>
      </c>
      <c r="F30" s="3">
        <v>2.1</v>
      </c>
      <c r="G30" s="4">
        <v>1.9</v>
      </c>
      <c r="H30" s="4"/>
      <c r="J30" s="9" t="s">
        <v>273</v>
      </c>
      <c r="K30" s="36">
        <v>3</v>
      </c>
      <c r="L30" t="s">
        <v>32</v>
      </c>
      <c r="M30" t="s">
        <v>22</v>
      </c>
      <c r="N30">
        <v>9.6</v>
      </c>
      <c r="O30">
        <v>8</v>
      </c>
      <c r="R30" s="44" t="s">
        <v>315</v>
      </c>
      <c r="S30" s="39">
        <v>3</v>
      </c>
      <c r="T30" s="18" t="s">
        <v>32</v>
      </c>
      <c r="U30" t="s">
        <v>101</v>
      </c>
      <c r="V30">
        <v>10.199999999999999</v>
      </c>
      <c r="W30">
        <v>4.4000000000000004</v>
      </c>
      <c r="Z30" s="5" t="s">
        <v>375</v>
      </c>
      <c r="AA30" s="18">
        <v>3</v>
      </c>
      <c r="AB30" s="18" t="s">
        <v>32</v>
      </c>
      <c r="AC30" s="6" t="s">
        <v>88</v>
      </c>
      <c r="AD30">
        <v>9.6999999999999993</v>
      </c>
      <c r="AE30">
        <v>4.0999999999999996</v>
      </c>
      <c r="AH30" s="11" t="s">
        <v>378</v>
      </c>
      <c r="AI30" s="18">
        <v>3</v>
      </c>
      <c r="AJ30" s="18" t="s">
        <v>32</v>
      </c>
      <c r="AK30" t="s">
        <v>243</v>
      </c>
      <c r="AL30">
        <v>9.6</v>
      </c>
      <c r="AM30">
        <v>2.7</v>
      </c>
      <c r="AP30" s="11">
        <v>43291</v>
      </c>
      <c r="AQ30" s="18">
        <v>3</v>
      </c>
      <c r="AR30" s="18" t="s">
        <v>32</v>
      </c>
      <c r="AS30" t="s">
        <v>243</v>
      </c>
      <c r="AT30">
        <v>1.9</v>
      </c>
      <c r="AU30">
        <v>2.5</v>
      </c>
      <c r="AX30" s="11"/>
      <c r="AY30" s="24"/>
    </row>
    <row r="31" spans="2:51" x14ac:dyDescent="0.25">
      <c r="J31" s="9" t="s">
        <v>273</v>
      </c>
      <c r="K31" s="36">
        <v>8</v>
      </c>
      <c r="L31" t="s">
        <v>82</v>
      </c>
      <c r="M31" t="s">
        <v>24</v>
      </c>
      <c r="N31">
        <v>17.8</v>
      </c>
      <c r="O31">
        <v>13.8</v>
      </c>
      <c r="R31" s="44" t="s">
        <v>315</v>
      </c>
      <c r="S31" s="39">
        <v>8</v>
      </c>
      <c r="T31" s="18" t="s">
        <v>82</v>
      </c>
      <c r="U31" t="s">
        <v>103</v>
      </c>
      <c r="V31">
        <v>37.6</v>
      </c>
      <c r="W31">
        <v>13.7</v>
      </c>
      <c r="Z31" s="5" t="s">
        <v>375</v>
      </c>
      <c r="AA31" s="18">
        <v>8</v>
      </c>
      <c r="AB31" s="18" t="s">
        <v>82</v>
      </c>
      <c r="AC31" s="6" t="s">
        <v>89</v>
      </c>
      <c r="AD31">
        <v>15.2</v>
      </c>
      <c r="AE31">
        <v>9.3000000000000007</v>
      </c>
      <c r="AH31" s="11" t="s">
        <v>378</v>
      </c>
      <c r="AI31" s="18">
        <v>8</v>
      </c>
      <c r="AJ31" s="18" t="s">
        <v>82</v>
      </c>
      <c r="AK31" t="s">
        <v>244</v>
      </c>
      <c r="AL31">
        <v>4.5999999999999996</v>
      </c>
      <c r="AM31">
        <v>6.4</v>
      </c>
      <c r="AP31" s="11">
        <v>43291</v>
      </c>
      <c r="AQ31" s="18">
        <v>8</v>
      </c>
      <c r="AR31" s="18" t="s">
        <v>82</v>
      </c>
      <c r="AS31" t="s">
        <v>244</v>
      </c>
      <c r="AT31">
        <v>2.9</v>
      </c>
      <c r="AU31">
        <v>5.3</v>
      </c>
      <c r="AX31" s="11"/>
      <c r="AY31" s="24"/>
    </row>
    <row r="32" spans="2:51" x14ac:dyDescent="0.25">
      <c r="G32" t="s">
        <v>307</v>
      </c>
      <c r="J32" s="9" t="s">
        <v>273</v>
      </c>
      <c r="K32" s="36">
        <v>8</v>
      </c>
      <c r="L32" t="s">
        <v>83</v>
      </c>
      <c r="M32" t="s">
        <v>26</v>
      </c>
      <c r="N32">
        <v>6</v>
      </c>
      <c r="O32">
        <v>3.4</v>
      </c>
      <c r="R32" s="44" t="s">
        <v>315</v>
      </c>
      <c r="S32" s="39">
        <v>8</v>
      </c>
      <c r="T32" s="18" t="s">
        <v>83</v>
      </c>
      <c r="U32" t="s">
        <v>105</v>
      </c>
      <c r="V32">
        <v>17.2</v>
      </c>
      <c r="W32">
        <v>7.3</v>
      </c>
      <c r="Z32" s="5" t="s">
        <v>375</v>
      </c>
      <c r="AA32" s="18">
        <v>8</v>
      </c>
      <c r="AB32" s="18" t="s">
        <v>83</v>
      </c>
      <c r="AC32" s="6" t="s">
        <v>90</v>
      </c>
      <c r="AD32">
        <v>8.1999999999999993</v>
      </c>
      <c r="AE32">
        <v>3.8</v>
      </c>
      <c r="AH32" s="11" t="s">
        <v>378</v>
      </c>
      <c r="AI32" s="18">
        <v>8</v>
      </c>
      <c r="AJ32" s="18" t="s">
        <v>83</v>
      </c>
      <c r="AK32" t="s">
        <v>245</v>
      </c>
      <c r="AL32">
        <v>5.7</v>
      </c>
      <c r="AM32">
        <v>3</v>
      </c>
      <c r="AP32" s="11">
        <v>43291</v>
      </c>
      <c r="AQ32" s="18">
        <v>8</v>
      </c>
      <c r="AR32" s="18" t="s">
        <v>83</v>
      </c>
      <c r="AS32" t="s">
        <v>245</v>
      </c>
      <c r="AT32">
        <v>2.7</v>
      </c>
      <c r="AU32">
        <v>3.5</v>
      </c>
      <c r="AX32" s="11"/>
      <c r="AY32" s="24"/>
    </row>
    <row r="33" spans="2:63" x14ac:dyDescent="0.25">
      <c r="J33" s="9" t="s">
        <v>273</v>
      </c>
      <c r="K33" s="36">
        <v>4</v>
      </c>
      <c r="L33" t="s">
        <v>127</v>
      </c>
      <c r="M33" t="s">
        <v>28</v>
      </c>
      <c r="N33">
        <v>13.9</v>
      </c>
      <c r="O33">
        <v>15.7</v>
      </c>
      <c r="R33" s="44" t="s">
        <v>315</v>
      </c>
      <c r="S33" s="39">
        <v>4</v>
      </c>
      <c r="T33" s="18" t="s">
        <v>127</v>
      </c>
      <c r="U33" t="s">
        <v>106</v>
      </c>
      <c r="V33">
        <v>7.6</v>
      </c>
      <c r="W33">
        <v>6.9</v>
      </c>
      <c r="Z33" s="5" t="s">
        <v>375</v>
      </c>
      <c r="AA33" s="18">
        <v>4</v>
      </c>
      <c r="AB33" s="18" t="s">
        <v>127</v>
      </c>
      <c r="AC33" s="6" t="s">
        <v>91</v>
      </c>
      <c r="AD33">
        <v>24.1</v>
      </c>
      <c r="AE33">
        <v>4.5</v>
      </c>
      <c r="AH33" s="11" t="s">
        <v>378</v>
      </c>
      <c r="AI33" s="18">
        <v>4</v>
      </c>
      <c r="AJ33" s="18" t="s">
        <v>127</v>
      </c>
      <c r="AK33" t="s">
        <v>246</v>
      </c>
      <c r="AL33">
        <v>14.3</v>
      </c>
      <c r="AM33">
        <v>2.9</v>
      </c>
      <c r="AP33" s="11">
        <v>43291</v>
      </c>
      <c r="AQ33" s="18">
        <v>4</v>
      </c>
      <c r="AR33" s="18" t="s">
        <v>127</v>
      </c>
      <c r="AS33" t="s">
        <v>246</v>
      </c>
      <c r="AT33">
        <v>13.3</v>
      </c>
      <c r="AU33">
        <v>4.4000000000000004</v>
      </c>
      <c r="AX33" s="11"/>
      <c r="AY33" s="24"/>
    </row>
    <row r="34" spans="2:63" x14ac:dyDescent="0.25">
      <c r="J34" s="9" t="s">
        <v>273</v>
      </c>
      <c r="K34" s="36">
        <v>4</v>
      </c>
      <c r="L34" t="s">
        <v>128</v>
      </c>
      <c r="M34" t="s">
        <v>29</v>
      </c>
      <c r="N34">
        <v>2.1</v>
      </c>
      <c r="O34">
        <v>2.1</v>
      </c>
      <c r="R34" s="44" t="s">
        <v>315</v>
      </c>
      <c r="S34" s="39">
        <v>4</v>
      </c>
      <c r="T34" s="18" t="s">
        <v>128</v>
      </c>
      <c r="U34" t="s">
        <v>107</v>
      </c>
      <c r="V34">
        <v>5.3</v>
      </c>
      <c r="W34">
        <v>5.5</v>
      </c>
      <c r="Z34" s="5" t="s">
        <v>375</v>
      </c>
      <c r="AA34" s="18">
        <v>4</v>
      </c>
      <c r="AB34" s="18" t="s">
        <v>128</v>
      </c>
      <c r="AC34" s="6" t="s">
        <v>92</v>
      </c>
      <c r="AD34">
        <v>11</v>
      </c>
      <c r="AE34">
        <v>4.7</v>
      </c>
      <c r="AH34" s="11" t="s">
        <v>378</v>
      </c>
      <c r="AI34" s="18">
        <v>4</v>
      </c>
      <c r="AJ34" s="18" t="s">
        <v>128</v>
      </c>
      <c r="AK34" t="s">
        <v>325</v>
      </c>
      <c r="AL34">
        <v>6.9</v>
      </c>
      <c r="AM34">
        <v>1.8</v>
      </c>
      <c r="AP34" s="11">
        <v>43291</v>
      </c>
      <c r="AQ34" s="18">
        <v>4</v>
      </c>
      <c r="AR34" s="18" t="s">
        <v>128</v>
      </c>
      <c r="AS34" t="s">
        <v>325</v>
      </c>
      <c r="AT34">
        <v>5.3</v>
      </c>
      <c r="AU34">
        <v>2.9</v>
      </c>
      <c r="AX34" s="11"/>
      <c r="AY34" s="24"/>
    </row>
    <row r="35" spans="2:63" x14ac:dyDescent="0.25">
      <c r="J35" s="9" t="s">
        <v>273</v>
      </c>
      <c r="K35" s="36">
        <v>6</v>
      </c>
      <c r="L35" t="s">
        <v>34</v>
      </c>
      <c r="M35" t="s">
        <v>31</v>
      </c>
      <c r="N35">
        <v>15.9</v>
      </c>
      <c r="O35">
        <v>12.1</v>
      </c>
      <c r="R35" s="44" t="s">
        <v>315</v>
      </c>
      <c r="S35" s="39">
        <v>6</v>
      </c>
      <c r="T35" s="18" t="s">
        <v>34</v>
      </c>
      <c r="U35" t="s">
        <v>108</v>
      </c>
      <c r="V35">
        <v>43.4</v>
      </c>
      <c r="W35">
        <v>20.5</v>
      </c>
      <c r="Z35" s="5" t="s">
        <v>375</v>
      </c>
      <c r="AA35" s="18">
        <v>6</v>
      </c>
      <c r="AB35" s="18" t="s">
        <v>34</v>
      </c>
      <c r="AC35" s="6" t="s">
        <v>93</v>
      </c>
      <c r="AD35">
        <v>30.9</v>
      </c>
      <c r="AE35">
        <v>38.6</v>
      </c>
      <c r="AH35" s="11" t="s">
        <v>378</v>
      </c>
      <c r="AI35" s="18">
        <v>6</v>
      </c>
      <c r="AJ35" s="18" t="s">
        <v>34</v>
      </c>
      <c r="AK35" t="s">
        <v>326</v>
      </c>
      <c r="AL35">
        <v>19.899999999999999</v>
      </c>
      <c r="AM35">
        <v>9.3000000000000007</v>
      </c>
      <c r="AP35" s="11">
        <v>43291</v>
      </c>
      <c r="AQ35" s="18">
        <v>6</v>
      </c>
      <c r="AR35" s="18" t="s">
        <v>34</v>
      </c>
      <c r="AS35" t="s">
        <v>326</v>
      </c>
      <c r="AT35">
        <v>3.8</v>
      </c>
      <c r="AU35">
        <v>2.6</v>
      </c>
      <c r="AX35" s="11"/>
      <c r="AY35" s="24"/>
    </row>
    <row r="36" spans="2:63" x14ac:dyDescent="0.25">
      <c r="J36" s="9" t="s">
        <v>273</v>
      </c>
      <c r="K36" s="36">
        <v>6</v>
      </c>
      <c r="L36" t="s">
        <v>36</v>
      </c>
      <c r="M36" t="s">
        <v>33</v>
      </c>
      <c r="N36">
        <v>3.4</v>
      </c>
      <c r="O36">
        <v>4.0999999999999996</v>
      </c>
      <c r="R36" s="44" t="s">
        <v>315</v>
      </c>
      <c r="S36" s="39">
        <v>6</v>
      </c>
      <c r="T36" s="18" t="s">
        <v>36</v>
      </c>
      <c r="U36" t="s">
        <v>109</v>
      </c>
      <c r="V36">
        <v>24.9</v>
      </c>
      <c r="W36">
        <v>13.5</v>
      </c>
      <c r="Z36" s="5" t="s">
        <v>375</v>
      </c>
      <c r="AA36" s="18">
        <v>6</v>
      </c>
      <c r="AB36" s="18" t="s">
        <v>36</v>
      </c>
      <c r="AC36" s="6" t="s">
        <v>94</v>
      </c>
      <c r="AD36">
        <v>11.1</v>
      </c>
      <c r="AE36">
        <v>9.6999999999999993</v>
      </c>
      <c r="AH36" s="11" t="s">
        <v>378</v>
      </c>
      <c r="AI36" s="18">
        <v>6</v>
      </c>
      <c r="AJ36" s="18" t="s">
        <v>36</v>
      </c>
      <c r="AK36" t="s">
        <v>327</v>
      </c>
      <c r="AL36">
        <v>17.3</v>
      </c>
      <c r="AM36">
        <v>18.3</v>
      </c>
      <c r="AP36" s="11">
        <v>43291</v>
      </c>
      <c r="AQ36" s="18">
        <v>6</v>
      </c>
      <c r="AR36" s="18" t="s">
        <v>36</v>
      </c>
      <c r="AS36" t="s">
        <v>327</v>
      </c>
      <c r="AT36">
        <v>3</v>
      </c>
      <c r="AU36">
        <v>3.9</v>
      </c>
      <c r="AX36" s="11"/>
      <c r="AY36" s="24"/>
    </row>
    <row r="37" spans="2:63" x14ac:dyDescent="0.25">
      <c r="J37" s="9" t="s">
        <v>273</v>
      </c>
      <c r="K37" s="36">
        <v>5</v>
      </c>
      <c r="L37" t="s">
        <v>201</v>
      </c>
      <c r="M37" t="s">
        <v>35</v>
      </c>
      <c r="N37">
        <v>21.3</v>
      </c>
      <c r="O37">
        <v>24.7</v>
      </c>
      <c r="R37" s="44" t="s">
        <v>315</v>
      </c>
      <c r="S37" s="45">
        <v>5</v>
      </c>
      <c r="T37" s="6" t="s">
        <v>201</v>
      </c>
      <c r="U37" t="s">
        <v>110</v>
      </c>
      <c r="V37">
        <v>25.8</v>
      </c>
      <c r="W37">
        <v>27.8</v>
      </c>
      <c r="Z37" s="5" t="s">
        <v>375</v>
      </c>
      <c r="AA37" s="18">
        <v>5</v>
      </c>
      <c r="AB37" s="6" t="s">
        <v>201</v>
      </c>
      <c r="AC37" s="6" t="s">
        <v>95</v>
      </c>
      <c r="AD37">
        <v>37.700000000000003</v>
      </c>
      <c r="AE37">
        <v>18.5</v>
      </c>
      <c r="AH37" s="11" t="s">
        <v>378</v>
      </c>
      <c r="AI37" s="18">
        <v>5</v>
      </c>
      <c r="AJ37" s="6" t="s">
        <v>201</v>
      </c>
      <c r="AK37" t="s">
        <v>328</v>
      </c>
      <c r="AL37">
        <v>16.600000000000001</v>
      </c>
      <c r="AM37">
        <v>2.5</v>
      </c>
      <c r="AP37" s="11">
        <v>43291</v>
      </c>
      <c r="AQ37" s="18">
        <v>5</v>
      </c>
      <c r="AR37" s="6" t="s">
        <v>201</v>
      </c>
      <c r="AS37" t="s">
        <v>328</v>
      </c>
      <c r="AT37">
        <v>10.9</v>
      </c>
      <c r="AU37">
        <v>3.2</v>
      </c>
      <c r="AX37" s="11"/>
      <c r="AY37" s="24"/>
    </row>
    <row r="38" spans="2:63" x14ac:dyDescent="0.25">
      <c r="J38" s="9" t="s">
        <v>273</v>
      </c>
      <c r="K38" s="36">
        <v>5</v>
      </c>
      <c r="L38" t="s">
        <v>202</v>
      </c>
      <c r="M38" t="s">
        <v>37</v>
      </c>
      <c r="N38">
        <v>4.8</v>
      </c>
      <c r="O38">
        <v>10.6</v>
      </c>
      <c r="R38" s="44" t="s">
        <v>315</v>
      </c>
      <c r="S38" s="45">
        <v>5</v>
      </c>
      <c r="T38" s="6" t="s">
        <v>202</v>
      </c>
      <c r="U38" t="s">
        <v>111</v>
      </c>
      <c r="V38">
        <v>4.4000000000000004</v>
      </c>
      <c r="W38">
        <v>7</v>
      </c>
      <c r="Z38" s="5" t="s">
        <v>375</v>
      </c>
      <c r="AA38" s="18">
        <v>5</v>
      </c>
      <c r="AB38" s="6" t="s">
        <v>202</v>
      </c>
      <c r="AC38" s="6" t="s">
        <v>96</v>
      </c>
      <c r="AD38">
        <v>10.8</v>
      </c>
      <c r="AE38">
        <v>4</v>
      </c>
      <c r="AH38" s="11" t="s">
        <v>378</v>
      </c>
      <c r="AI38" s="18">
        <v>5</v>
      </c>
      <c r="AJ38" s="6" t="s">
        <v>202</v>
      </c>
      <c r="AK38" t="s">
        <v>329</v>
      </c>
      <c r="AL38">
        <v>7.7</v>
      </c>
      <c r="AM38">
        <v>2.2000000000000002</v>
      </c>
      <c r="AP38" s="11">
        <v>43291</v>
      </c>
      <c r="AQ38" s="18">
        <v>5</v>
      </c>
      <c r="AR38" s="6" t="s">
        <v>202</v>
      </c>
      <c r="AS38" t="s">
        <v>329</v>
      </c>
      <c r="AT38">
        <v>7.2</v>
      </c>
      <c r="AU38">
        <v>3.4</v>
      </c>
      <c r="AX38" s="11"/>
      <c r="AY38" s="24"/>
    </row>
    <row r="39" spans="2:63" x14ac:dyDescent="0.25">
      <c r="J39" s="9"/>
    </row>
    <row r="40" spans="2:63" x14ac:dyDescent="0.25">
      <c r="J40" s="9"/>
    </row>
    <row r="41" spans="2:63" x14ac:dyDescent="0.25">
      <c r="D41" t="s">
        <v>394</v>
      </c>
      <c r="E41" t="s">
        <v>395</v>
      </c>
      <c r="F41" t="s">
        <v>396</v>
      </c>
      <c r="G41" t="s">
        <v>397</v>
      </c>
      <c r="L41" t="s">
        <v>394</v>
      </c>
      <c r="M41" t="s">
        <v>395</v>
      </c>
      <c r="N41" t="s">
        <v>396</v>
      </c>
      <c r="O41" t="s">
        <v>397</v>
      </c>
      <c r="T41" t="s">
        <v>394</v>
      </c>
      <c r="U41" t="s">
        <v>395</v>
      </c>
      <c r="V41" t="s">
        <v>396</v>
      </c>
      <c r="W41" t="s">
        <v>397</v>
      </c>
      <c r="AB41" t="s">
        <v>394</v>
      </c>
      <c r="AC41" t="s">
        <v>395</v>
      </c>
      <c r="AD41" t="s">
        <v>396</v>
      </c>
      <c r="AE41" t="s">
        <v>397</v>
      </c>
      <c r="AJ41" t="s">
        <v>394</v>
      </c>
      <c r="AK41" t="s">
        <v>395</v>
      </c>
      <c r="AL41" t="s">
        <v>396</v>
      </c>
      <c r="AM41" t="s">
        <v>397</v>
      </c>
      <c r="AR41" t="s">
        <v>394</v>
      </c>
      <c r="AS41" t="s">
        <v>395</v>
      </c>
      <c r="AT41" t="s">
        <v>396</v>
      </c>
      <c r="AU41" t="s">
        <v>397</v>
      </c>
    </row>
    <row r="42" spans="2:63" s="15" customFormat="1" x14ac:dyDescent="0.25"/>
    <row r="43" spans="2:63" s="15" customFormat="1" x14ac:dyDescent="0.25">
      <c r="B43" s="15">
        <v>1</v>
      </c>
      <c r="C43" s="15" t="s">
        <v>0</v>
      </c>
      <c r="D43" s="55">
        <f>AVERAGE(F11,F23)</f>
        <v>5.85</v>
      </c>
      <c r="E43" s="54">
        <f>AVERAGE(F12,F24)</f>
        <v>1.7</v>
      </c>
      <c r="F43" s="55">
        <f>AVERAGE(G11,G23)</f>
        <v>22.2</v>
      </c>
      <c r="G43" s="55">
        <f>AVERAGE(G12,G24)</f>
        <v>0.79999999999999993</v>
      </c>
      <c r="J43" s="15">
        <v>1</v>
      </c>
      <c r="K43" s="15" t="s">
        <v>0</v>
      </c>
      <c r="L43" s="55">
        <f>AVERAGE(N11,N23)</f>
        <v>30.3</v>
      </c>
      <c r="M43" s="54">
        <f>AVERAGE(N12,N24)</f>
        <v>12.35</v>
      </c>
      <c r="N43" s="55">
        <f>AVERAGE(O11,O23)</f>
        <v>9.35</v>
      </c>
      <c r="O43" s="55">
        <f>AVERAGE(O12,O24)</f>
        <v>4.0999999999999996</v>
      </c>
      <c r="R43" s="15">
        <v>1</v>
      </c>
      <c r="S43" s="15" t="s">
        <v>0</v>
      </c>
      <c r="T43" s="55">
        <f>AVERAGE(V11,V23)</f>
        <v>24.45</v>
      </c>
      <c r="U43" s="54">
        <f>AVERAGE(V12,V24)</f>
        <v>12.75</v>
      </c>
      <c r="V43" s="55">
        <f>AVERAGE(W11,W23)</f>
        <v>7.05</v>
      </c>
      <c r="W43" s="55">
        <f>AVERAGE(W12,W24)</f>
        <v>6.4</v>
      </c>
      <c r="Z43" s="15">
        <v>1</v>
      </c>
      <c r="AA43" s="15" t="s">
        <v>0</v>
      </c>
      <c r="AB43" s="55">
        <f>AVERAGE(AD11,AD23)</f>
        <v>23.15</v>
      </c>
      <c r="AC43" s="54">
        <f>AVERAGE(AD12,AD24)</f>
        <v>7.2</v>
      </c>
      <c r="AD43" s="55">
        <f>AVERAGE(AE11,AE23)</f>
        <v>4.25</v>
      </c>
      <c r="AE43" s="55">
        <f>AVERAGE(AE12,AE24)</f>
        <v>3</v>
      </c>
      <c r="AH43" s="15">
        <v>1</v>
      </c>
      <c r="AI43" s="15" t="s">
        <v>0</v>
      </c>
      <c r="AJ43" s="55">
        <f>AVERAGE(AL11,AL23)</f>
        <v>6.5</v>
      </c>
      <c r="AK43" s="54">
        <f>AVERAGE(AL12,AL24)</f>
        <v>8.9499999999999993</v>
      </c>
      <c r="AL43" s="55">
        <f>AVERAGE(AM11,AM23)</f>
        <v>2.95</v>
      </c>
      <c r="AM43" s="55">
        <f>AVERAGE(AM12,AM24)</f>
        <v>2.2999999999999998</v>
      </c>
      <c r="AP43" s="15">
        <v>1</v>
      </c>
      <c r="AQ43" s="15" t="s">
        <v>0</v>
      </c>
      <c r="AR43" s="55">
        <f>AVERAGE(AT11,AT23)</f>
        <v>6</v>
      </c>
      <c r="AS43" s="54">
        <f>AVERAGE(AT12,AT24)</f>
        <v>3.85</v>
      </c>
      <c r="AT43" s="55">
        <f>AVERAGE(AU11,AU23)</f>
        <v>3.8499999999999996</v>
      </c>
      <c r="AU43" s="55">
        <f>AVERAGE(AU12,AU24)</f>
        <v>3</v>
      </c>
      <c r="BC43" s="16"/>
      <c r="BK43" s="16"/>
    </row>
    <row r="44" spans="2:63" s="15" customFormat="1" x14ac:dyDescent="0.25">
      <c r="B44" s="15">
        <v>2</v>
      </c>
      <c r="C44" s="15" t="s">
        <v>249</v>
      </c>
      <c r="D44" s="55">
        <f>AVERAGE(F17,F27)</f>
        <v>5.65</v>
      </c>
      <c r="E44" s="55">
        <f>AVERAGE(F18,F28)</f>
        <v>1.1000000000000001</v>
      </c>
      <c r="F44" s="55">
        <f>AVERAGE(G17,G27)</f>
        <v>19.7</v>
      </c>
      <c r="G44" s="55">
        <f>AVERAGE(G18,G28)</f>
        <v>1.1000000000000001</v>
      </c>
      <c r="J44" s="15">
        <v>2</v>
      </c>
      <c r="K44" s="15" t="s">
        <v>249</v>
      </c>
      <c r="L44" s="55">
        <f>AVERAGE(N17,N27)</f>
        <v>33.15</v>
      </c>
      <c r="M44" s="55">
        <f>AVERAGE(N18,N28)</f>
        <v>9.15</v>
      </c>
      <c r="N44" s="55">
        <f>AVERAGE(O17,O27)</f>
        <v>6.3</v>
      </c>
      <c r="O44" s="55">
        <f>AVERAGE(O18,O28)</f>
        <v>2.25</v>
      </c>
      <c r="R44" s="15">
        <v>2</v>
      </c>
      <c r="S44" s="15" t="s">
        <v>249</v>
      </c>
      <c r="T44" s="55">
        <f>AVERAGE(V17,V27)</f>
        <v>27.85</v>
      </c>
      <c r="U44" s="55">
        <f>AVERAGE(V18,V28)</f>
        <v>14.25</v>
      </c>
      <c r="V44" s="55">
        <f>AVERAGE(W17,W27)</f>
        <v>7.3000000000000007</v>
      </c>
      <c r="W44" s="55">
        <f>AVERAGE(W18,W28)</f>
        <v>5.45</v>
      </c>
      <c r="Z44" s="15">
        <v>2</v>
      </c>
      <c r="AA44" s="15" t="s">
        <v>249</v>
      </c>
      <c r="AB44" s="55">
        <f>AVERAGE(AD17,AD27)</f>
        <v>16.7</v>
      </c>
      <c r="AC44" s="55">
        <f>AVERAGE(AD18,AD28)</f>
        <v>9.35</v>
      </c>
      <c r="AD44" s="55">
        <f>AVERAGE(AE17,AE27)</f>
        <v>5</v>
      </c>
      <c r="AE44" s="55">
        <f>AVERAGE(AE18,AE28)</f>
        <v>3.3</v>
      </c>
      <c r="AH44" s="15">
        <v>2</v>
      </c>
      <c r="AI44" s="15" t="s">
        <v>249</v>
      </c>
      <c r="AJ44" s="55">
        <f>AVERAGE(AL17,AL27)</f>
        <v>3.65</v>
      </c>
      <c r="AK44" s="55">
        <f>AVERAGE(AL18,AL28)</f>
        <v>10.65</v>
      </c>
      <c r="AL44" s="55">
        <f>AVERAGE(AM17,AM27)</f>
        <v>3.3</v>
      </c>
      <c r="AM44" s="55">
        <f>AVERAGE(AM18,AM28)</f>
        <v>2.75</v>
      </c>
      <c r="AP44" s="15">
        <v>2</v>
      </c>
      <c r="AQ44" s="15" t="s">
        <v>249</v>
      </c>
      <c r="AR44" s="55">
        <f>AVERAGE(AT17,AT27)</f>
        <v>1.7000000000000002</v>
      </c>
      <c r="AS44" s="55">
        <f>AVERAGE(AT18,AT28)</f>
        <v>2.8000000000000003</v>
      </c>
      <c r="AT44" s="55">
        <f>AVERAGE(AU17,AU27)</f>
        <v>3.3</v>
      </c>
      <c r="AU44" s="55">
        <f>AVERAGE(AU18,AU28)</f>
        <v>2.9</v>
      </c>
      <c r="BC44" s="16"/>
      <c r="BK44" s="16"/>
    </row>
    <row r="45" spans="2:63" s="15" customFormat="1" x14ac:dyDescent="0.25">
      <c r="B45" s="15">
        <v>3</v>
      </c>
      <c r="C45" s="15" t="s">
        <v>276</v>
      </c>
      <c r="D45" s="55">
        <f>AVERAGE(F9,F29)</f>
        <v>5</v>
      </c>
      <c r="E45" s="55">
        <f>AVERAGE(F10,F30)</f>
        <v>1.6</v>
      </c>
      <c r="F45" s="55">
        <f>AVERAGE(G9,G29)</f>
        <v>10.050000000000001</v>
      </c>
      <c r="G45" s="55">
        <f>AVERAGE(G10,G30)</f>
        <v>1.05</v>
      </c>
      <c r="J45" s="15">
        <v>3</v>
      </c>
      <c r="K45" s="15" t="s">
        <v>276</v>
      </c>
      <c r="L45" s="55">
        <f>AVERAGE(N9,N29)</f>
        <v>22</v>
      </c>
      <c r="M45" s="55">
        <f>AVERAGE(N10,N30)</f>
        <v>8.1</v>
      </c>
      <c r="N45" s="55">
        <f>AVERAGE(O9,O29)</f>
        <v>4.3000000000000007</v>
      </c>
      <c r="O45" s="55">
        <f>AVERAGE(O10,O30)</f>
        <v>6.5</v>
      </c>
      <c r="R45" s="15">
        <v>3</v>
      </c>
      <c r="S45" s="15" t="s">
        <v>276</v>
      </c>
      <c r="T45" s="55">
        <f>AVERAGE(V9,V29)</f>
        <v>17.45</v>
      </c>
      <c r="U45" s="55">
        <f>AVERAGE(V10,V30)</f>
        <v>10.55</v>
      </c>
      <c r="V45" s="55">
        <f>AVERAGE(W9,W29)</f>
        <v>5.8000000000000007</v>
      </c>
      <c r="W45" s="55">
        <f>AVERAGE(W10,W30)</f>
        <v>4.4000000000000004</v>
      </c>
      <c r="Z45" s="15">
        <v>3</v>
      </c>
      <c r="AA45" s="15" t="s">
        <v>276</v>
      </c>
      <c r="AB45" s="55">
        <f>AVERAGE(AD9,AD29)</f>
        <v>12.55</v>
      </c>
      <c r="AC45" s="55">
        <f>AVERAGE(AD10,AD30)</f>
        <v>13.049999999999999</v>
      </c>
      <c r="AD45" s="55">
        <f>AVERAGE(AE9,AE29)</f>
        <v>4.5</v>
      </c>
      <c r="AE45" s="55">
        <f>AVERAGE(AE10,AE30)</f>
        <v>4.25</v>
      </c>
      <c r="AH45" s="15">
        <v>3</v>
      </c>
      <c r="AI45" s="15" t="s">
        <v>276</v>
      </c>
      <c r="AJ45" s="55">
        <f>AVERAGE(AL9,AL29)</f>
        <v>6.45</v>
      </c>
      <c r="AK45" s="55">
        <f>AVERAGE(AL10,AL30)</f>
        <v>9.6</v>
      </c>
      <c r="AL45" s="55">
        <f>AVERAGE(AM9,AM29)</f>
        <v>2.2000000000000002</v>
      </c>
      <c r="AM45" s="55">
        <f>AVERAGE(AM10,AM30)</f>
        <v>2.85</v>
      </c>
      <c r="AP45" s="15">
        <v>3</v>
      </c>
      <c r="AQ45" s="15" t="s">
        <v>276</v>
      </c>
      <c r="AR45" s="55">
        <f>AVERAGE(AT9,AT29)</f>
        <v>1.95</v>
      </c>
      <c r="AS45" s="55">
        <f>AVERAGE(AT10,AT30)</f>
        <v>1.85</v>
      </c>
      <c r="AT45" s="55">
        <f>AVERAGE(AU9,AU29)</f>
        <v>4.1500000000000004</v>
      </c>
      <c r="AU45" s="55">
        <f>AVERAGE(AU10,AU30)</f>
        <v>2.8</v>
      </c>
      <c r="BC45" s="16"/>
      <c r="BK45" s="16"/>
    </row>
    <row r="46" spans="2:63" s="15" customFormat="1" x14ac:dyDescent="0.25">
      <c r="B46" s="15">
        <v>4</v>
      </c>
      <c r="C46" s="15" t="s">
        <v>250</v>
      </c>
      <c r="D46" s="55"/>
      <c r="E46" s="55"/>
      <c r="F46" s="55"/>
      <c r="G46" s="55"/>
      <c r="J46" s="15">
        <v>4</v>
      </c>
      <c r="K46" s="15" t="s">
        <v>250</v>
      </c>
      <c r="L46" s="55">
        <f>AVERAGE(N13,N33)</f>
        <v>14.65</v>
      </c>
      <c r="M46" s="55">
        <f>AVERAGE(N14,N34)</f>
        <v>5.7</v>
      </c>
      <c r="N46" s="55">
        <f>AVERAGE(O13,O33)</f>
        <v>13.35</v>
      </c>
      <c r="O46" s="55">
        <f>AVERAGE(O14,O34)</f>
        <v>1.9</v>
      </c>
      <c r="P46" s="15" t="s">
        <v>322</v>
      </c>
      <c r="R46" s="15">
        <v>4</v>
      </c>
      <c r="S46" s="15" t="s">
        <v>250</v>
      </c>
      <c r="T46" s="55">
        <f>AVERAGE(V13,V33)</f>
        <v>16.55</v>
      </c>
      <c r="U46" s="55">
        <f>AVERAGE(V14,V34)</f>
        <v>7.75</v>
      </c>
      <c r="V46" s="55">
        <f>AVERAGE(W13,W33)</f>
        <v>14.649999999999999</v>
      </c>
      <c r="W46" s="55">
        <f>AVERAGE(W14,W34)</f>
        <v>5.4</v>
      </c>
      <c r="X46" s="15" t="s">
        <v>410</v>
      </c>
      <c r="Z46" s="15">
        <v>4</v>
      </c>
      <c r="AA46" s="15" t="s">
        <v>250</v>
      </c>
      <c r="AB46" s="55">
        <f>AVERAGE(AD13,AD33)</f>
        <v>27.8</v>
      </c>
      <c r="AC46" s="55">
        <f>AVERAGE(AD14,AD34)</f>
        <v>9.9</v>
      </c>
      <c r="AD46" s="55">
        <f>AVERAGE(AE13,AE33)</f>
        <v>11</v>
      </c>
      <c r="AE46" s="55">
        <f>AVERAGE(AE14,AE34)</f>
        <v>3.45</v>
      </c>
      <c r="AH46" s="15">
        <v>4</v>
      </c>
      <c r="AI46" s="15" t="s">
        <v>250</v>
      </c>
      <c r="AJ46" s="55">
        <f>AVERAGE(AL13,AL33)</f>
        <v>13.850000000000001</v>
      </c>
      <c r="AK46" s="55">
        <f>AVERAGE(AL14,AL34)</f>
        <v>11.4</v>
      </c>
      <c r="AL46" s="55">
        <f>AVERAGE(AM13,AM33)</f>
        <v>3.3499999999999996</v>
      </c>
      <c r="AM46" s="55">
        <f>AVERAGE(AM14,AM34)</f>
        <v>2.2000000000000002</v>
      </c>
      <c r="AP46" s="15">
        <v>4</v>
      </c>
      <c r="AQ46" s="15" t="s">
        <v>250</v>
      </c>
      <c r="AR46" s="55">
        <f>AVERAGE(AT13,AT33)</f>
        <v>10.3</v>
      </c>
      <c r="AS46" s="55">
        <f>AVERAGE(AT14,AT34)</f>
        <v>4.05</v>
      </c>
      <c r="AT46" s="55">
        <f>AVERAGE(AU13,AU33)</f>
        <v>3.8000000000000003</v>
      </c>
      <c r="AU46" s="55">
        <f>AVERAGE(AU14,AU34)</f>
        <v>3</v>
      </c>
      <c r="AX46" s="56"/>
      <c r="BC46" s="16"/>
      <c r="BF46" s="56"/>
      <c r="BK46" s="16"/>
    </row>
    <row r="47" spans="2:63" s="15" customFormat="1" x14ac:dyDescent="0.25">
      <c r="B47" s="15">
        <v>5</v>
      </c>
      <c r="C47" s="15" t="s">
        <v>4</v>
      </c>
      <c r="D47" s="55"/>
      <c r="E47" s="55"/>
      <c r="F47" s="55"/>
      <c r="G47" s="55"/>
      <c r="J47" s="15">
        <v>5</v>
      </c>
      <c r="K47" s="15" t="s">
        <v>4</v>
      </c>
      <c r="L47" s="16">
        <f>AVERAGE(N19,N37)</f>
        <v>19.75</v>
      </c>
      <c r="M47" s="16">
        <f>AVERAGE(N20,N38)</f>
        <v>4.8499999999999996</v>
      </c>
      <c r="N47" s="16">
        <f>AVERAGE(O19,O37)</f>
        <v>20.6</v>
      </c>
      <c r="O47" s="16">
        <f>AVERAGE(O20,O38)</f>
        <v>8.6999999999999993</v>
      </c>
      <c r="R47" s="15">
        <v>5</v>
      </c>
      <c r="S47" s="15" t="s">
        <v>4</v>
      </c>
      <c r="T47" s="16">
        <f>AVERAGE(V19,V37)</f>
        <v>21.15</v>
      </c>
      <c r="U47" s="16">
        <f>AVERAGE(V20,V38)</f>
        <v>3.5</v>
      </c>
      <c r="V47" s="16">
        <f>AVERAGE(W19,W37)</f>
        <v>26.200000000000003</v>
      </c>
      <c r="W47" s="16">
        <f>AVERAGE(W20,W38)</f>
        <v>7.1</v>
      </c>
      <c r="Z47" s="15">
        <v>5</v>
      </c>
      <c r="AA47" s="15" t="s">
        <v>4</v>
      </c>
      <c r="AB47" s="16">
        <f>AVERAGE(AD19,AD37)</f>
        <v>26.35</v>
      </c>
      <c r="AC47" s="16">
        <f>AVERAGE(AD20,AD38)</f>
        <v>7.3500000000000005</v>
      </c>
      <c r="AD47" s="16">
        <f>AVERAGE(AE19,AE37)</f>
        <v>14.05</v>
      </c>
      <c r="AE47" s="16">
        <f>AVERAGE(AE20,AE38)</f>
        <v>5.45</v>
      </c>
      <c r="AH47" s="15">
        <v>5</v>
      </c>
      <c r="AI47" s="15" t="s">
        <v>4</v>
      </c>
      <c r="AJ47" s="16">
        <f>AVERAGE(AL19,AL37)</f>
        <v>14.350000000000001</v>
      </c>
      <c r="AK47" s="16">
        <f>AVERAGE(AL20,AL38)</f>
        <v>4.4000000000000004</v>
      </c>
      <c r="AL47" s="16">
        <f>AVERAGE(AM19,AM37)</f>
        <v>6.85</v>
      </c>
      <c r="AM47" s="16">
        <f>AVERAGE(AM20,AM38)</f>
        <v>2.35</v>
      </c>
      <c r="AP47" s="15">
        <v>5</v>
      </c>
      <c r="AQ47" s="15" t="s">
        <v>4</v>
      </c>
      <c r="AR47" s="16">
        <f>AVERAGE(AT37)</f>
        <v>10.9</v>
      </c>
      <c r="AS47" s="16">
        <f>AVERAGE(AT38)</f>
        <v>7.2</v>
      </c>
      <c r="AT47" s="16">
        <f>AVERAGE(AU37)</f>
        <v>3.2</v>
      </c>
      <c r="AU47" s="16">
        <f>AVERAGE(AU38)</f>
        <v>3.4</v>
      </c>
      <c r="AV47" s="15" t="s">
        <v>411</v>
      </c>
      <c r="BC47" s="16"/>
      <c r="BK47" s="16"/>
    </row>
    <row r="48" spans="2:63" s="15" customFormat="1" x14ac:dyDescent="0.25">
      <c r="B48" s="15">
        <v>6</v>
      </c>
      <c r="C48" s="15" t="s">
        <v>154</v>
      </c>
      <c r="D48" s="55"/>
      <c r="E48" s="55"/>
      <c r="F48" s="55"/>
      <c r="G48" s="55"/>
      <c r="J48" s="15">
        <v>6</v>
      </c>
      <c r="K48" s="15" t="s">
        <v>154</v>
      </c>
      <c r="L48" s="16">
        <f>AVERAGE(N15,N35)</f>
        <v>11.3</v>
      </c>
      <c r="M48" s="16">
        <f>AVERAGE(N16,N36)</f>
        <v>3.95</v>
      </c>
      <c r="N48" s="16">
        <f>AVERAGE(O15,O35)</f>
        <v>10</v>
      </c>
      <c r="O48" s="16">
        <f>AVERAGE(O16,O36)</f>
        <v>4.6999999999999993</v>
      </c>
      <c r="R48" s="15">
        <v>6</v>
      </c>
      <c r="S48" s="15" t="s">
        <v>154</v>
      </c>
      <c r="T48" s="16">
        <f>AVERAGE(V15,V35)</f>
        <v>27.549999999999997</v>
      </c>
      <c r="U48" s="16">
        <f>AVERAGE(V16,V36)</f>
        <v>15.299999999999999</v>
      </c>
      <c r="V48" s="16">
        <f>AVERAGE(W15,W35)</f>
        <v>13.55</v>
      </c>
      <c r="W48" s="16">
        <f>AVERAGE(W16,W36)</f>
        <v>10</v>
      </c>
      <c r="Z48" s="15">
        <v>6</v>
      </c>
      <c r="AA48" s="15" t="s">
        <v>154</v>
      </c>
      <c r="AB48" s="16">
        <f>AVERAGE(AD15,AD35)</f>
        <v>26.7</v>
      </c>
      <c r="AC48" s="16">
        <f>AVERAGE(AD16,AD36)</f>
        <v>7.3</v>
      </c>
      <c r="AD48" s="16">
        <f>AVERAGE(AE15,AE35)</f>
        <v>30.5</v>
      </c>
      <c r="AE48" s="16">
        <f>AVERAGE(AE16,AE36)</f>
        <v>6.35</v>
      </c>
      <c r="AH48" s="15">
        <v>6</v>
      </c>
      <c r="AI48" s="15" t="s">
        <v>154</v>
      </c>
      <c r="AJ48" s="16">
        <f>AVERAGE(AL15,AL35)</f>
        <v>23.5</v>
      </c>
      <c r="AK48" s="16">
        <f>AVERAGE(AL16,AL36)</f>
        <v>14.55</v>
      </c>
      <c r="AL48" s="16">
        <f>AVERAGE(AM15,AM35)</f>
        <v>10.8</v>
      </c>
      <c r="AM48" s="16">
        <f>AVERAGE(AM16,AM36)</f>
        <v>10.700000000000001</v>
      </c>
      <c r="AP48" s="15">
        <v>6</v>
      </c>
      <c r="AQ48" s="15" t="s">
        <v>154</v>
      </c>
      <c r="AR48" s="16">
        <f>AVERAGE(AT15,AT35)</f>
        <v>4.1500000000000004</v>
      </c>
      <c r="AS48" s="16">
        <f>AVERAGE(AT16,AT36)</f>
        <v>2.75</v>
      </c>
      <c r="AT48" s="16">
        <f>AVERAGE(AU15,AU35)</f>
        <v>3.1</v>
      </c>
      <c r="AU48" s="16">
        <f>AVERAGE(AU16,AU36)</f>
        <v>3.3499999999999996</v>
      </c>
      <c r="BC48" s="16"/>
      <c r="BK48" s="16"/>
    </row>
    <row r="49" spans="2:63" s="15" customFormat="1" x14ac:dyDescent="0.25">
      <c r="B49" s="15">
        <v>7</v>
      </c>
      <c r="C49" s="15" t="s">
        <v>274</v>
      </c>
      <c r="D49" s="55">
        <f>AVERAGE(F7,F25)</f>
        <v>3.3499999999999996</v>
      </c>
      <c r="E49" s="55">
        <f>AVERAGE(F8,F26)</f>
        <v>1.55</v>
      </c>
      <c r="F49" s="55">
        <f>AVERAGE(G7,G25)</f>
        <v>1.7</v>
      </c>
      <c r="G49" s="55">
        <f>AVERAGE(G8,G26)</f>
        <v>0.5</v>
      </c>
      <c r="J49" s="15">
        <v>7</v>
      </c>
      <c r="K49" s="15" t="s">
        <v>274</v>
      </c>
      <c r="L49" s="55">
        <f>AVERAGE(N7,N25)</f>
        <v>9.6999999999999993</v>
      </c>
      <c r="M49" s="55">
        <f>AVERAGE(N8,N26)</f>
        <v>4.45</v>
      </c>
      <c r="N49" s="55">
        <f>AVERAGE(O7,O25)</f>
        <v>4.8499999999999996</v>
      </c>
      <c r="O49" s="55">
        <f>AVERAGE(O8,O26)</f>
        <v>3.05</v>
      </c>
      <c r="R49" s="15">
        <v>7</v>
      </c>
      <c r="S49" s="15" t="s">
        <v>274</v>
      </c>
      <c r="T49" s="55">
        <f>AVERAGE(V7,V25)</f>
        <v>8.15</v>
      </c>
      <c r="U49" s="55">
        <f>AVERAGE(V8,V26)</f>
        <v>5.8</v>
      </c>
      <c r="V49" s="55">
        <f>AVERAGE(W7,W25)</f>
        <v>6.25</v>
      </c>
      <c r="W49" s="55">
        <f>AVERAGE(W8,W26)</f>
        <v>5.65</v>
      </c>
      <c r="Z49" s="15">
        <v>7</v>
      </c>
      <c r="AA49" s="15" t="s">
        <v>274</v>
      </c>
      <c r="AB49" s="55">
        <f>AVERAGE(AD7,AD25)</f>
        <v>7.05</v>
      </c>
      <c r="AC49" s="55">
        <f>AVERAGE(AD8,AD26)</f>
        <v>3.9000000000000004</v>
      </c>
      <c r="AD49" s="55">
        <f>AVERAGE(AE7,AE25)</f>
        <v>4.0999999999999996</v>
      </c>
      <c r="AE49" s="55">
        <f>AVERAGE(AE8,AE26)</f>
        <v>3.65</v>
      </c>
      <c r="AH49" s="15">
        <v>7</v>
      </c>
      <c r="AI49" s="15" t="s">
        <v>274</v>
      </c>
      <c r="AJ49" s="55">
        <f>AVERAGE(AL7,AL25)</f>
        <v>0.55000000000000004</v>
      </c>
      <c r="AK49" s="55">
        <f>AVERAGE(AL8,AL26)</f>
        <v>2.5999999999999996</v>
      </c>
      <c r="AL49" s="55">
        <f>AVERAGE(AM7,AM25)</f>
        <v>2.3499999999999996</v>
      </c>
      <c r="AM49" s="55">
        <f>AVERAGE(AM8,AM26)</f>
        <v>2.35</v>
      </c>
      <c r="AP49" s="15">
        <v>7</v>
      </c>
      <c r="AQ49" s="15" t="s">
        <v>274</v>
      </c>
      <c r="AR49" s="55">
        <f>AVERAGE(AT7,AT25)</f>
        <v>0.2</v>
      </c>
      <c r="AS49" s="55">
        <f>AVERAGE(AT8,AT26)</f>
        <v>0.64999999999999991</v>
      </c>
      <c r="AT49" s="55">
        <f>AVERAGE(AU7,AU25)</f>
        <v>3.25</v>
      </c>
      <c r="AU49" s="55">
        <f>AVERAGE(AU8,AU26)</f>
        <v>2.8</v>
      </c>
      <c r="BC49" s="16"/>
      <c r="BK49" s="16"/>
    </row>
    <row r="50" spans="2:63" s="15" customFormat="1" x14ac:dyDescent="0.25">
      <c r="B50" s="15">
        <v>8</v>
      </c>
      <c r="C50" s="15" t="s">
        <v>247</v>
      </c>
      <c r="D50" s="55"/>
      <c r="E50" s="55"/>
      <c r="F50" s="55"/>
      <c r="G50" s="55"/>
      <c r="J50" s="15">
        <v>8</v>
      </c>
      <c r="K50" s="15" t="s">
        <v>247</v>
      </c>
      <c r="L50" s="16">
        <f>AVERAGE(N21,N31)</f>
        <v>20.25</v>
      </c>
      <c r="M50" s="16">
        <f>AVERAGE(N22,N32)</f>
        <v>6.25</v>
      </c>
      <c r="N50" s="16">
        <f>AVERAGE(O21,O31)</f>
        <v>10.55</v>
      </c>
      <c r="O50" s="16">
        <f>AVERAGE(O22,O32)</f>
        <v>3.4</v>
      </c>
      <c r="R50" s="15">
        <v>8</v>
      </c>
      <c r="S50" s="15" t="s">
        <v>247</v>
      </c>
      <c r="T50" s="16">
        <f>AVERAGE(V21,V31)</f>
        <v>26.200000000000003</v>
      </c>
      <c r="U50" s="16">
        <f>AVERAGE(V22,V32)</f>
        <v>11.2</v>
      </c>
      <c r="V50" s="16">
        <f>AVERAGE(W21,W31)</f>
        <v>13.149999999999999</v>
      </c>
      <c r="W50" s="16">
        <f>AVERAGE(W22,W32)</f>
        <v>5.9</v>
      </c>
      <c r="Z50" s="15">
        <v>8</v>
      </c>
      <c r="AA50" s="15" t="s">
        <v>247</v>
      </c>
      <c r="AB50" s="16">
        <f>AVERAGE(AD21,AD31)</f>
        <v>16.149999999999999</v>
      </c>
      <c r="AC50" s="16">
        <f>AVERAGE(AD22,AD32)</f>
        <v>8.5500000000000007</v>
      </c>
      <c r="AD50" s="16">
        <f>AVERAGE(AE21,AE31)</f>
        <v>7.0500000000000007</v>
      </c>
      <c r="AE50" s="16">
        <f>AVERAGE(AE22,AE32)</f>
        <v>3.7</v>
      </c>
      <c r="AH50" s="15">
        <v>8</v>
      </c>
      <c r="AI50" s="15" t="s">
        <v>247</v>
      </c>
      <c r="AJ50" s="16">
        <f>AVERAGE(AL21,AL31)</f>
        <v>3.1999999999999997</v>
      </c>
      <c r="AK50" s="16">
        <f>AVERAGE(AL22,AL32)</f>
        <v>5.65</v>
      </c>
      <c r="AL50" s="16">
        <f>AVERAGE(AM21,AM31)</f>
        <v>5.25</v>
      </c>
      <c r="AM50" s="16">
        <f>AVERAGE(AM22,AM32)</f>
        <v>2.8</v>
      </c>
      <c r="AP50" s="15">
        <v>8</v>
      </c>
      <c r="AQ50" s="15" t="s">
        <v>247</v>
      </c>
      <c r="AR50" s="16">
        <f>AVERAGE(AT21,AT31)</f>
        <v>2</v>
      </c>
      <c r="AS50" s="16">
        <f>AVERAGE(AT22,AT32)</f>
        <v>1.85</v>
      </c>
      <c r="AT50" s="16">
        <f>AVERAGE(AU21,AU31)</f>
        <v>4.9499999999999993</v>
      </c>
      <c r="AU50" s="16">
        <f>AVERAGE(AU22,AU32)</f>
        <v>2.95</v>
      </c>
      <c r="BC50" s="16"/>
      <c r="BK50" s="16"/>
    </row>
    <row r="51" spans="2:63" s="15" customFormat="1" x14ac:dyDescent="0.25">
      <c r="D51"/>
      <c r="E51"/>
      <c r="F51"/>
      <c r="G51"/>
    </row>
    <row r="52" spans="2:63" s="15" customFormat="1" x14ac:dyDescent="0.25">
      <c r="D52"/>
      <c r="E52"/>
      <c r="F52"/>
      <c r="G52"/>
    </row>
    <row r="53" spans="2:63" s="15" customFormat="1" x14ac:dyDescent="0.25">
      <c r="D53"/>
      <c r="E53"/>
      <c r="F53"/>
      <c r="G53"/>
    </row>
    <row r="54" spans="2:63" s="15" customFormat="1" x14ac:dyDescent="0.25">
      <c r="D54"/>
      <c r="E54"/>
      <c r="F54"/>
      <c r="G54"/>
    </row>
    <row r="55" spans="2:63" x14ac:dyDescent="0.25">
      <c r="C55">
        <v>41.843499999999999</v>
      </c>
      <c r="D55">
        <v>-88.856999999999999</v>
      </c>
      <c r="V55" s="14"/>
      <c r="W55" s="14"/>
      <c r="X55" s="14"/>
      <c r="Y55" s="14"/>
      <c r="Z55" s="14"/>
    </row>
    <row r="56" spans="2:63" ht="15.75" thickBot="1" x14ac:dyDescent="0.3"/>
    <row r="57" spans="2:63" ht="16.5" thickTop="1" x14ac:dyDescent="0.25">
      <c r="D57" s="30"/>
      <c r="E57" s="58" t="s">
        <v>131</v>
      </c>
      <c r="F57" s="58"/>
      <c r="G57" s="31" t="s">
        <v>132</v>
      </c>
      <c r="H57" s="31" t="s">
        <v>133</v>
      </c>
      <c r="I57" s="55" t="s">
        <v>403</v>
      </c>
    </row>
    <row r="58" spans="2:63" ht="15.75" x14ac:dyDescent="0.25">
      <c r="D58" s="28" t="s">
        <v>134</v>
      </c>
      <c r="E58" s="29" t="s">
        <v>135</v>
      </c>
      <c r="F58" s="29" t="s">
        <v>136</v>
      </c>
      <c r="G58" s="29" t="s">
        <v>137</v>
      </c>
      <c r="H58" s="29" t="s">
        <v>264</v>
      </c>
      <c r="I58" s="55" t="s">
        <v>401</v>
      </c>
    </row>
    <row r="59" spans="2:63" ht="15.75" x14ac:dyDescent="0.25">
      <c r="D59" s="32" t="s">
        <v>138</v>
      </c>
      <c r="E59" s="33">
        <v>43048</v>
      </c>
      <c r="F59" s="33">
        <v>43202</v>
      </c>
      <c r="G59" s="33">
        <v>43219</v>
      </c>
      <c r="H59" s="33">
        <v>43255</v>
      </c>
      <c r="I59" s="11"/>
    </row>
  </sheetData>
  <sortState ref="T60:Z61">
    <sortCondition ref="T60"/>
  </sortState>
  <mergeCells count="1">
    <mergeCell ref="E57:F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50"/>
  <sheetViews>
    <sheetView workbookViewId="0">
      <selection activeCell="H55" sqref="H55"/>
    </sheetView>
  </sheetViews>
  <sheetFormatPr defaultRowHeight="15" x14ac:dyDescent="0.25"/>
  <sheetData>
    <row r="2" spans="2:47" x14ac:dyDescent="0.25">
      <c r="R2" s="52"/>
      <c r="AG2" s="52"/>
    </row>
    <row r="3" spans="2:47" x14ac:dyDescent="0.25">
      <c r="B3" t="s">
        <v>116</v>
      </c>
      <c r="J3" t="s">
        <v>308</v>
      </c>
      <c r="R3" t="s">
        <v>390</v>
      </c>
      <c r="Z3" t="s">
        <v>324</v>
      </c>
      <c r="AH3" t="s">
        <v>377</v>
      </c>
      <c r="AP3" t="s">
        <v>388</v>
      </c>
    </row>
    <row r="4" spans="2:47" x14ac:dyDescent="0.25">
      <c r="B4" t="s">
        <v>118</v>
      </c>
      <c r="J4" t="s">
        <v>155</v>
      </c>
      <c r="R4" t="s">
        <v>155</v>
      </c>
      <c r="Z4" t="s">
        <v>155</v>
      </c>
      <c r="AH4" t="s">
        <v>155</v>
      </c>
    </row>
    <row r="5" spans="2:47" x14ac:dyDescent="0.25">
      <c r="B5" t="s">
        <v>38</v>
      </c>
      <c r="C5" t="s">
        <v>97</v>
      </c>
      <c r="D5" t="s">
        <v>39</v>
      </c>
      <c r="E5" t="s">
        <v>40</v>
      </c>
      <c r="F5" t="s">
        <v>41</v>
      </c>
      <c r="G5" t="s">
        <v>42</v>
      </c>
      <c r="J5" t="s">
        <v>38</v>
      </c>
      <c r="K5" t="s">
        <v>97</v>
      </c>
      <c r="L5" t="s">
        <v>39</v>
      </c>
      <c r="M5" t="s">
        <v>40</v>
      </c>
      <c r="N5" t="s">
        <v>41</v>
      </c>
      <c r="O5" t="s">
        <v>42</v>
      </c>
      <c r="R5" t="s">
        <v>38</v>
      </c>
      <c r="S5" t="s">
        <v>97</v>
      </c>
      <c r="T5" t="s">
        <v>39</v>
      </c>
      <c r="U5" t="s">
        <v>40</v>
      </c>
      <c r="V5" t="s">
        <v>41</v>
      </c>
      <c r="W5" t="s">
        <v>42</v>
      </c>
      <c r="Z5" t="s">
        <v>38</v>
      </c>
      <c r="AA5" t="s">
        <v>97</v>
      </c>
      <c r="AB5" t="s">
        <v>39</v>
      </c>
      <c r="AC5" t="s">
        <v>40</v>
      </c>
      <c r="AD5" t="s">
        <v>41</v>
      </c>
      <c r="AE5" t="s">
        <v>42</v>
      </c>
      <c r="AH5" t="s">
        <v>38</v>
      </c>
      <c r="AI5" t="s">
        <v>97</v>
      </c>
      <c r="AJ5" t="s">
        <v>39</v>
      </c>
      <c r="AK5" t="s">
        <v>40</v>
      </c>
      <c r="AL5" t="s">
        <v>41</v>
      </c>
      <c r="AM5" t="s">
        <v>42</v>
      </c>
      <c r="AP5" t="s">
        <v>38</v>
      </c>
      <c r="AQ5" t="s">
        <v>97</v>
      </c>
      <c r="AR5" t="s">
        <v>39</v>
      </c>
      <c r="AS5" t="s">
        <v>40</v>
      </c>
      <c r="AT5" t="s">
        <v>41</v>
      </c>
      <c r="AU5" t="s">
        <v>42</v>
      </c>
    </row>
    <row r="7" spans="2:47" x14ac:dyDescent="0.25">
      <c r="B7" s="2" t="s">
        <v>305</v>
      </c>
      <c r="C7" s="55">
        <v>3</v>
      </c>
      <c r="D7" s="2" t="s">
        <v>144</v>
      </c>
      <c r="E7" s="3" t="s">
        <v>165</v>
      </c>
      <c r="F7" s="4">
        <v>11.9</v>
      </c>
      <c r="G7" s="4">
        <v>11.3</v>
      </c>
      <c r="H7" s="4"/>
      <c r="J7" s="37" t="s">
        <v>267</v>
      </c>
      <c r="K7" s="36">
        <v>3</v>
      </c>
      <c r="L7" s="2" t="s">
        <v>144</v>
      </c>
      <c r="M7" s="3" t="s">
        <v>168</v>
      </c>
      <c r="N7" s="4">
        <v>27.7</v>
      </c>
      <c r="O7" s="4">
        <v>4.9000000000000004</v>
      </c>
      <c r="P7" s="4"/>
      <c r="R7" s="11">
        <v>43229</v>
      </c>
      <c r="S7" s="43">
        <v>3</v>
      </c>
      <c r="T7" s="2" t="s">
        <v>144</v>
      </c>
      <c r="U7" t="s">
        <v>98</v>
      </c>
      <c r="V7">
        <v>30</v>
      </c>
      <c r="W7">
        <v>3.9</v>
      </c>
      <c r="Z7" s="2" t="s">
        <v>318</v>
      </c>
      <c r="AA7" s="49">
        <v>3</v>
      </c>
      <c r="AB7" s="2" t="s">
        <v>144</v>
      </c>
      <c r="AC7" t="s">
        <v>74</v>
      </c>
      <c r="AD7">
        <v>37.5</v>
      </c>
      <c r="AE7">
        <v>4.5</v>
      </c>
      <c r="AH7" s="11">
        <v>43264</v>
      </c>
      <c r="AI7" s="50">
        <v>3</v>
      </c>
      <c r="AJ7" t="s">
        <v>144</v>
      </c>
      <c r="AK7" t="s">
        <v>76</v>
      </c>
      <c r="AL7">
        <v>31.3</v>
      </c>
      <c r="AM7">
        <v>3.7</v>
      </c>
      <c r="AP7" s="54" t="s">
        <v>387</v>
      </c>
      <c r="AQ7" s="51">
        <v>3</v>
      </c>
      <c r="AR7" t="s">
        <v>144</v>
      </c>
      <c r="AS7" t="s">
        <v>76</v>
      </c>
      <c r="AT7">
        <v>18.3</v>
      </c>
      <c r="AU7">
        <v>2.2999999999999998</v>
      </c>
    </row>
    <row r="8" spans="2:47" x14ac:dyDescent="0.25">
      <c r="B8" s="2" t="s">
        <v>305</v>
      </c>
      <c r="C8" s="55">
        <v>3</v>
      </c>
      <c r="D8" s="2" t="s">
        <v>145</v>
      </c>
      <c r="E8" s="3" t="s">
        <v>166</v>
      </c>
      <c r="F8" s="4">
        <v>4.5</v>
      </c>
      <c r="G8" s="4">
        <v>3.1</v>
      </c>
      <c r="H8" s="4"/>
      <c r="J8" s="2" t="s">
        <v>267</v>
      </c>
      <c r="K8" s="36">
        <v>3</v>
      </c>
      <c r="L8" s="2" t="s">
        <v>145</v>
      </c>
      <c r="M8" s="3" t="s">
        <v>169</v>
      </c>
      <c r="N8" s="4">
        <v>9.6</v>
      </c>
      <c r="O8" s="4">
        <v>5</v>
      </c>
      <c r="P8" s="4"/>
      <c r="R8" s="11">
        <v>43229</v>
      </c>
      <c r="S8" s="43">
        <v>3</v>
      </c>
      <c r="T8" s="2" t="s">
        <v>145</v>
      </c>
      <c r="U8" t="s">
        <v>99</v>
      </c>
      <c r="V8">
        <v>12.4</v>
      </c>
      <c r="W8">
        <v>5.9</v>
      </c>
      <c r="Z8" s="2" t="s">
        <v>318</v>
      </c>
      <c r="AA8" s="49">
        <v>3</v>
      </c>
      <c r="AB8" s="2" t="s">
        <v>145</v>
      </c>
      <c r="AC8" t="s">
        <v>84</v>
      </c>
      <c r="AD8">
        <v>27.5</v>
      </c>
      <c r="AE8">
        <v>3.3</v>
      </c>
      <c r="AH8" s="11">
        <v>43264</v>
      </c>
      <c r="AI8" s="50">
        <v>3</v>
      </c>
      <c r="AJ8" t="s">
        <v>145</v>
      </c>
      <c r="AK8" t="s">
        <v>78</v>
      </c>
      <c r="AL8">
        <v>8.9</v>
      </c>
      <c r="AM8">
        <v>2.4</v>
      </c>
      <c r="AP8" s="54" t="s">
        <v>387</v>
      </c>
      <c r="AQ8" s="51">
        <v>3</v>
      </c>
      <c r="AR8" t="s">
        <v>145</v>
      </c>
      <c r="AS8" t="s">
        <v>78</v>
      </c>
      <c r="AT8">
        <v>7.2</v>
      </c>
      <c r="AU8">
        <v>2.2999999999999998</v>
      </c>
    </row>
    <row r="9" spans="2:47" x14ac:dyDescent="0.25">
      <c r="C9" s="55"/>
      <c r="J9" s="2" t="s">
        <v>267</v>
      </c>
      <c r="K9" s="36">
        <v>8</v>
      </c>
      <c r="L9" s="2" t="s">
        <v>43</v>
      </c>
      <c r="M9" s="3" t="s">
        <v>170</v>
      </c>
      <c r="N9" s="4">
        <v>13.8</v>
      </c>
      <c r="O9" s="4">
        <v>9.5</v>
      </c>
      <c r="P9" s="4"/>
      <c r="R9" s="11">
        <v>43229</v>
      </c>
      <c r="S9" s="43">
        <v>8</v>
      </c>
      <c r="T9" s="2" t="s">
        <v>43</v>
      </c>
      <c r="U9" t="s">
        <v>100</v>
      </c>
      <c r="V9">
        <v>25.8</v>
      </c>
      <c r="W9">
        <v>4.2</v>
      </c>
      <c r="Z9" s="2" t="s">
        <v>318</v>
      </c>
      <c r="AA9" s="49">
        <v>8</v>
      </c>
      <c r="AB9" s="2" t="s">
        <v>43</v>
      </c>
      <c r="AC9" t="s">
        <v>85</v>
      </c>
      <c r="AD9">
        <v>17.600000000000001</v>
      </c>
      <c r="AE9">
        <v>13.3</v>
      </c>
      <c r="AH9" s="11">
        <v>43264</v>
      </c>
      <c r="AI9" s="50">
        <v>8</v>
      </c>
      <c r="AJ9" t="s">
        <v>43</v>
      </c>
      <c r="AK9" t="s">
        <v>79</v>
      </c>
      <c r="AL9">
        <v>22.1</v>
      </c>
      <c r="AM9">
        <v>4.5999999999999996</v>
      </c>
      <c r="AP9" s="54" t="s">
        <v>387</v>
      </c>
      <c r="AQ9" s="51">
        <v>8</v>
      </c>
      <c r="AR9" t="s">
        <v>43</v>
      </c>
      <c r="AS9" t="s">
        <v>79</v>
      </c>
      <c r="AT9">
        <v>8.3000000000000007</v>
      </c>
      <c r="AU9">
        <v>2.6</v>
      </c>
    </row>
    <row r="10" spans="2:47" x14ac:dyDescent="0.25">
      <c r="C10" s="55"/>
      <c r="J10" s="2" t="s">
        <v>267</v>
      </c>
      <c r="K10" s="36">
        <v>8</v>
      </c>
      <c r="L10" s="2" t="s">
        <v>45</v>
      </c>
      <c r="M10" s="3" t="s">
        <v>171</v>
      </c>
      <c r="N10" s="4">
        <v>9.6999999999999993</v>
      </c>
      <c r="O10" s="4">
        <v>3.6</v>
      </c>
      <c r="P10" s="4"/>
      <c r="R10" s="11">
        <v>43229</v>
      </c>
      <c r="S10" s="43">
        <v>8</v>
      </c>
      <c r="T10" s="2" t="s">
        <v>45</v>
      </c>
      <c r="U10" t="s">
        <v>101</v>
      </c>
      <c r="V10">
        <v>11.4</v>
      </c>
      <c r="W10">
        <v>2.5</v>
      </c>
      <c r="Z10" s="2" t="s">
        <v>318</v>
      </c>
      <c r="AA10" s="49">
        <v>8</v>
      </c>
      <c r="AB10" s="2" t="s">
        <v>45</v>
      </c>
      <c r="AC10" t="s">
        <v>86</v>
      </c>
      <c r="AD10">
        <v>14.1</v>
      </c>
      <c r="AE10">
        <v>2.8</v>
      </c>
      <c r="AH10" s="11">
        <v>43264</v>
      </c>
      <c r="AI10" s="50">
        <v>8</v>
      </c>
      <c r="AJ10" t="s">
        <v>45</v>
      </c>
      <c r="AK10" t="s">
        <v>44</v>
      </c>
      <c r="AL10">
        <v>4.5</v>
      </c>
      <c r="AM10">
        <v>4.2</v>
      </c>
      <c r="AP10" s="54" t="s">
        <v>387</v>
      </c>
      <c r="AQ10" s="51">
        <v>8</v>
      </c>
      <c r="AR10" t="s">
        <v>45</v>
      </c>
      <c r="AS10" t="s">
        <v>44</v>
      </c>
      <c r="AT10">
        <v>3</v>
      </c>
      <c r="AU10">
        <v>2</v>
      </c>
    </row>
    <row r="11" spans="2:47" x14ac:dyDescent="0.25">
      <c r="B11" s="2" t="s">
        <v>305</v>
      </c>
      <c r="C11" s="55">
        <v>2</v>
      </c>
      <c r="D11" s="2" t="s">
        <v>47</v>
      </c>
      <c r="E11" s="3" t="s">
        <v>167</v>
      </c>
      <c r="F11" s="4">
        <v>11.6</v>
      </c>
      <c r="G11" s="4">
        <v>18.5</v>
      </c>
      <c r="H11" s="4"/>
      <c r="J11" s="2" t="s">
        <v>267</v>
      </c>
      <c r="K11" s="36">
        <v>2</v>
      </c>
      <c r="L11" s="2" t="s">
        <v>47</v>
      </c>
      <c r="M11" s="3" t="s">
        <v>172</v>
      </c>
      <c r="N11" s="4">
        <v>38.799999999999997</v>
      </c>
      <c r="O11" s="4">
        <v>6.3</v>
      </c>
      <c r="P11" s="4"/>
      <c r="R11" s="11">
        <v>43229</v>
      </c>
      <c r="S11" s="43">
        <v>2</v>
      </c>
      <c r="T11" s="2" t="s">
        <v>47</v>
      </c>
      <c r="U11" t="s">
        <v>103</v>
      </c>
      <c r="V11">
        <v>50.3</v>
      </c>
      <c r="W11">
        <v>3.4</v>
      </c>
      <c r="Z11" s="2" t="s">
        <v>318</v>
      </c>
      <c r="AA11" s="49">
        <v>2</v>
      </c>
      <c r="AB11" s="2" t="s">
        <v>47</v>
      </c>
      <c r="AC11" t="s">
        <v>87</v>
      </c>
      <c r="AD11">
        <v>36.299999999999997</v>
      </c>
      <c r="AE11">
        <v>2.8</v>
      </c>
      <c r="AH11" s="11">
        <v>43264</v>
      </c>
      <c r="AI11" s="50">
        <v>2</v>
      </c>
      <c r="AJ11" t="s">
        <v>47</v>
      </c>
      <c r="AK11" t="s">
        <v>46</v>
      </c>
      <c r="AL11">
        <v>30.5</v>
      </c>
      <c r="AM11">
        <v>2.7</v>
      </c>
      <c r="AP11" s="54" t="s">
        <v>387</v>
      </c>
      <c r="AQ11" s="51">
        <v>2</v>
      </c>
      <c r="AR11" t="s">
        <v>47</v>
      </c>
      <c r="AS11" t="s">
        <v>46</v>
      </c>
      <c r="AT11">
        <v>21.5</v>
      </c>
      <c r="AU11">
        <v>2.5</v>
      </c>
    </row>
    <row r="12" spans="2:47" x14ac:dyDescent="0.25">
      <c r="B12" s="2" t="s">
        <v>305</v>
      </c>
      <c r="C12" s="55">
        <v>2</v>
      </c>
      <c r="D12" s="2" t="s">
        <v>49</v>
      </c>
      <c r="E12" s="3" t="s">
        <v>204</v>
      </c>
      <c r="F12" s="4">
        <v>6</v>
      </c>
      <c r="G12" s="4">
        <v>3.3</v>
      </c>
      <c r="H12" s="4"/>
      <c r="J12" s="2" t="s">
        <v>267</v>
      </c>
      <c r="K12" s="36">
        <v>2</v>
      </c>
      <c r="L12" s="2" t="s">
        <v>49</v>
      </c>
      <c r="M12" s="3" t="s">
        <v>173</v>
      </c>
      <c r="N12" s="4">
        <v>17.600000000000001</v>
      </c>
      <c r="O12" s="4">
        <v>3.8</v>
      </c>
      <c r="P12" s="4"/>
      <c r="R12" s="11">
        <v>43229</v>
      </c>
      <c r="S12" s="43">
        <v>2</v>
      </c>
      <c r="T12" s="2" t="s">
        <v>49</v>
      </c>
      <c r="U12" t="s">
        <v>105</v>
      </c>
      <c r="V12">
        <v>19.3</v>
      </c>
      <c r="W12">
        <v>2.6</v>
      </c>
      <c r="Z12" s="2" t="s">
        <v>318</v>
      </c>
      <c r="AA12" s="49">
        <v>2</v>
      </c>
      <c r="AB12" s="2" t="s">
        <v>49</v>
      </c>
      <c r="AC12" t="s">
        <v>88</v>
      </c>
      <c r="AD12">
        <v>15</v>
      </c>
      <c r="AE12">
        <v>2.2999999999999998</v>
      </c>
      <c r="AH12" s="11">
        <v>43264</v>
      </c>
      <c r="AI12" s="50">
        <v>2</v>
      </c>
      <c r="AJ12" t="s">
        <v>49</v>
      </c>
      <c r="AK12" t="s">
        <v>48</v>
      </c>
      <c r="AL12">
        <v>8.8000000000000007</v>
      </c>
      <c r="AM12">
        <v>2.6</v>
      </c>
      <c r="AP12" s="54" t="s">
        <v>387</v>
      </c>
      <c r="AQ12" s="51">
        <v>2</v>
      </c>
      <c r="AR12" t="s">
        <v>49</v>
      </c>
      <c r="AS12" t="s">
        <v>48</v>
      </c>
      <c r="AT12">
        <v>9.4</v>
      </c>
      <c r="AU12">
        <v>2.2000000000000002</v>
      </c>
    </row>
    <row r="13" spans="2:47" x14ac:dyDescent="0.25">
      <c r="B13" s="2" t="s">
        <v>305</v>
      </c>
      <c r="C13" s="55">
        <v>1</v>
      </c>
      <c r="D13" s="2" t="s">
        <v>51</v>
      </c>
      <c r="E13" s="3" t="s">
        <v>205</v>
      </c>
      <c r="F13" s="4">
        <v>11.2</v>
      </c>
      <c r="G13" s="4">
        <v>32.4</v>
      </c>
      <c r="H13" s="4"/>
      <c r="J13" s="2" t="s">
        <v>267</v>
      </c>
      <c r="K13" s="36">
        <v>1</v>
      </c>
      <c r="L13" s="2" t="s">
        <v>51</v>
      </c>
      <c r="M13" s="3" t="s">
        <v>174</v>
      </c>
      <c r="N13" s="4">
        <v>25</v>
      </c>
      <c r="O13" s="4">
        <v>12.5</v>
      </c>
      <c r="P13" s="4"/>
      <c r="R13" s="11">
        <v>43229</v>
      </c>
      <c r="S13" s="43">
        <v>1</v>
      </c>
      <c r="T13" s="2" t="s">
        <v>51</v>
      </c>
      <c r="U13" t="s">
        <v>106</v>
      </c>
      <c r="V13">
        <v>34.4</v>
      </c>
      <c r="W13">
        <v>6.6</v>
      </c>
      <c r="Z13" s="2" t="s">
        <v>318</v>
      </c>
      <c r="AA13" s="49">
        <v>1</v>
      </c>
      <c r="AB13" s="2" t="s">
        <v>51</v>
      </c>
      <c r="AC13" t="s">
        <v>89</v>
      </c>
      <c r="AD13">
        <v>37</v>
      </c>
      <c r="AE13">
        <v>7.6</v>
      </c>
      <c r="AH13" s="11">
        <v>43264</v>
      </c>
      <c r="AI13" s="50">
        <v>1</v>
      </c>
      <c r="AJ13" t="s">
        <v>51</v>
      </c>
      <c r="AK13" t="s">
        <v>50</v>
      </c>
      <c r="AL13">
        <v>29.2</v>
      </c>
      <c r="AM13">
        <v>3.1</v>
      </c>
      <c r="AP13" s="54" t="s">
        <v>387</v>
      </c>
      <c r="AQ13" s="51">
        <v>1</v>
      </c>
      <c r="AR13" t="s">
        <v>51</v>
      </c>
      <c r="AS13" t="s">
        <v>50</v>
      </c>
      <c r="AT13">
        <v>21.9</v>
      </c>
      <c r="AU13">
        <v>3.1</v>
      </c>
    </row>
    <row r="14" spans="2:47" x14ac:dyDescent="0.25">
      <c r="B14" s="2" t="s">
        <v>305</v>
      </c>
      <c r="C14" s="55">
        <v>1</v>
      </c>
      <c r="D14" s="2" t="s">
        <v>53</v>
      </c>
      <c r="E14" s="3" t="s">
        <v>206</v>
      </c>
      <c r="F14" s="4">
        <v>4.7</v>
      </c>
      <c r="G14" s="4">
        <v>3.3</v>
      </c>
      <c r="H14" s="4"/>
      <c r="J14" s="2" t="s">
        <v>267</v>
      </c>
      <c r="K14" s="36">
        <v>1</v>
      </c>
      <c r="L14" s="2" t="s">
        <v>53</v>
      </c>
      <c r="M14" s="3" t="s">
        <v>175</v>
      </c>
      <c r="N14" s="4">
        <v>8.6999999999999993</v>
      </c>
      <c r="O14" s="4">
        <v>3.2</v>
      </c>
      <c r="P14" s="4"/>
      <c r="R14" s="11">
        <v>43229</v>
      </c>
      <c r="S14" s="43">
        <v>1</v>
      </c>
      <c r="T14" s="2" t="s">
        <v>53</v>
      </c>
      <c r="U14" t="s">
        <v>107</v>
      </c>
      <c r="V14">
        <v>15</v>
      </c>
      <c r="W14">
        <v>1.8</v>
      </c>
      <c r="Z14" s="2" t="s">
        <v>318</v>
      </c>
      <c r="AA14" s="49">
        <v>1</v>
      </c>
      <c r="AB14" s="2" t="s">
        <v>53</v>
      </c>
      <c r="AC14" t="s">
        <v>90</v>
      </c>
      <c r="AD14">
        <v>35.5</v>
      </c>
      <c r="AE14">
        <v>3.3</v>
      </c>
      <c r="AH14" s="11">
        <v>43264</v>
      </c>
      <c r="AI14" s="50">
        <v>1</v>
      </c>
      <c r="AJ14" t="s">
        <v>53</v>
      </c>
      <c r="AK14" t="s">
        <v>52</v>
      </c>
      <c r="AL14">
        <v>9.6999999999999993</v>
      </c>
      <c r="AM14">
        <v>3.3</v>
      </c>
      <c r="AP14" s="54" t="s">
        <v>387</v>
      </c>
      <c r="AQ14" s="51">
        <v>1</v>
      </c>
      <c r="AR14" t="s">
        <v>53</v>
      </c>
      <c r="AS14" t="s">
        <v>52</v>
      </c>
      <c r="AT14">
        <v>7.9</v>
      </c>
      <c r="AU14">
        <v>2.2999999999999998</v>
      </c>
    </row>
    <row r="15" spans="2:47" x14ac:dyDescent="0.25">
      <c r="C15" s="55"/>
      <c r="J15" s="2" t="s">
        <v>267</v>
      </c>
      <c r="K15" s="36">
        <v>6</v>
      </c>
      <c r="L15" s="2" t="s">
        <v>55</v>
      </c>
      <c r="M15" s="3" t="s">
        <v>176</v>
      </c>
      <c r="N15" s="4">
        <v>6.2</v>
      </c>
      <c r="O15" s="4">
        <v>3.7</v>
      </c>
      <c r="P15" s="4"/>
      <c r="R15" s="11">
        <v>43229</v>
      </c>
      <c r="S15" s="43">
        <v>6</v>
      </c>
      <c r="T15" s="2" t="s">
        <v>55</v>
      </c>
      <c r="U15" t="s">
        <v>108</v>
      </c>
      <c r="V15">
        <v>13</v>
      </c>
      <c r="W15">
        <v>3.5</v>
      </c>
      <c r="Z15" s="2" t="s">
        <v>318</v>
      </c>
      <c r="AA15" s="49">
        <v>6</v>
      </c>
      <c r="AB15" s="2" t="s">
        <v>55</v>
      </c>
      <c r="AC15" t="s">
        <v>91</v>
      </c>
      <c r="AD15">
        <v>10.9</v>
      </c>
      <c r="AE15">
        <v>3.7</v>
      </c>
      <c r="AH15" s="11">
        <v>43264</v>
      </c>
      <c r="AI15" s="50">
        <v>6</v>
      </c>
      <c r="AJ15" t="s">
        <v>55</v>
      </c>
      <c r="AK15" t="s">
        <v>54</v>
      </c>
      <c r="AL15">
        <v>37.6</v>
      </c>
      <c r="AM15">
        <v>5.4</v>
      </c>
      <c r="AP15" s="54" t="s">
        <v>387</v>
      </c>
      <c r="AQ15" s="51">
        <v>6</v>
      </c>
      <c r="AR15" t="s">
        <v>55</v>
      </c>
      <c r="AS15" t="s">
        <v>54</v>
      </c>
      <c r="AT15">
        <v>16.7</v>
      </c>
      <c r="AU15">
        <v>2.8</v>
      </c>
    </row>
    <row r="16" spans="2:47" x14ac:dyDescent="0.25">
      <c r="C16" s="55"/>
      <c r="J16" s="2" t="s">
        <v>267</v>
      </c>
      <c r="K16" s="36">
        <v>6</v>
      </c>
      <c r="L16" s="2" t="s">
        <v>57</v>
      </c>
      <c r="M16" s="3" t="s">
        <v>177</v>
      </c>
      <c r="N16" s="4">
        <v>6.6</v>
      </c>
      <c r="O16" s="4">
        <v>3.1</v>
      </c>
      <c r="P16" s="4"/>
      <c r="R16" s="11">
        <v>43229</v>
      </c>
      <c r="S16" s="43">
        <v>6</v>
      </c>
      <c r="T16" s="2" t="s">
        <v>57</v>
      </c>
      <c r="U16" t="s">
        <v>109</v>
      </c>
      <c r="V16">
        <v>7.3</v>
      </c>
      <c r="W16">
        <v>4.2</v>
      </c>
      <c r="Z16" s="2" t="s">
        <v>318</v>
      </c>
      <c r="AA16" s="49">
        <v>6</v>
      </c>
      <c r="AB16" s="2" t="s">
        <v>57</v>
      </c>
      <c r="AC16" t="s">
        <v>92</v>
      </c>
      <c r="AD16">
        <v>17.600000000000001</v>
      </c>
      <c r="AE16">
        <v>4.3</v>
      </c>
      <c r="AH16" s="11">
        <v>43264</v>
      </c>
      <c r="AI16" s="50">
        <v>6</v>
      </c>
      <c r="AJ16" t="s">
        <v>57</v>
      </c>
      <c r="AK16" t="s">
        <v>56</v>
      </c>
      <c r="AL16">
        <v>16.5</v>
      </c>
      <c r="AM16">
        <v>9.3000000000000007</v>
      </c>
      <c r="AP16" s="54" t="s">
        <v>387</v>
      </c>
      <c r="AQ16" s="51">
        <v>6</v>
      </c>
      <c r="AR16" t="s">
        <v>57</v>
      </c>
      <c r="AS16" t="s">
        <v>56</v>
      </c>
      <c r="AT16">
        <v>1.5</v>
      </c>
      <c r="AU16">
        <v>2.2999999999999998</v>
      </c>
    </row>
    <row r="17" spans="2:47" x14ac:dyDescent="0.25">
      <c r="C17" s="55"/>
      <c r="J17" s="2" t="s">
        <v>267</v>
      </c>
      <c r="K17" s="36">
        <v>4</v>
      </c>
      <c r="L17" s="2" t="s">
        <v>119</v>
      </c>
      <c r="M17" s="3" t="s">
        <v>178</v>
      </c>
      <c r="N17" s="4">
        <v>11</v>
      </c>
      <c r="O17" s="4">
        <v>12.8</v>
      </c>
      <c r="P17" s="4"/>
      <c r="R17" s="11">
        <v>43229</v>
      </c>
      <c r="S17" s="43">
        <v>4</v>
      </c>
      <c r="T17" s="2" t="s">
        <v>119</v>
      </c>
      <c r="U17" t="s">
        <v>110</v>
      </c>
      <c r="V17">
        <v>34.6</v>
      </c>
      <c r="W17">
        <v>8.8000000000000007</v>
      </c>
      <c r="Z17" s="2" t="s">
        <v>318</v>
      </c>
      <c r="AA17" s="49">
        <v>4</v>
      </c>
      <c r="AB17" s="2" t="s">
        <v>119</v>
      </c>
      <c r="AC17" t="s">
        <v>93</v>
      </c>
      <c r="AD17">
        <v>42.2</v>
      </c>
      <c r="AE17">
        <v>7.7</v>
      </c>
      <c r="AH17" s="11">
        <v>43264</v>
      </c>
      <c r="AI17" s="50">
        <v>4</v>
      </c>
      <c r="AJ17" t="s">
        <v>119</v>
      </c>
      <c r="AK17" t="s">
        <v>58</v>
      </c>
      <c r="AL17">
        <v>29.3</v>
      </c>
      <c r="AM17">
        <v>4.8</v>
      </c>
      <c r="AP17" s="54" t="s">
        <v>387</v>
      </c>
      <c r="AQ17" s="51">
        <v>4</v>
      </c>
      <c r="AR17" t="s">
        <v>119</v>
      </c>
      <c r="AS17" t="s">
        <v>58</v>
      </c>
      <c r="AT17">
        <v>42.8</v>
      </c>
      <c r="AU17">
        <v>4</v>
      </c>
    </row>
    <row r="18" spans="2:47" x14ac:dyDescent="0.25">
      <c r="C18" s="55"/>
      <c r="J18" s="2" t="s">
        <v>267</v>
      </c>
      <c r="K18" s="36">
        <v>4</v>
      </c>
      <c r="L18" s="2" t="s">
        <v>120</v>
      </c>
      <c r="M18" s="3" t="s">
        <v>179</v>
      </c>
      <c r="N18" s="4">
        <v>5.9</v>
      </c>
      <c r="O18" s="4">
        <v>4.7</v>
      </c>
      <c r="P18" s="4"/>
      <c r="R18" s="11">
        <v>43229</v>
      </c>
      <c r="S18" s="43">
        <v>4</v>
      </c>
      <c r="T18" s="2" t="s">
        <v>120</v>
      </c>
      <c r="U18" t="s">
        <v>111</v>
      </c>
      <c r="V18">
        <v>11.4</v>
      </c>
      <c r="W18">
        <v>4.3</v>
      </c>
      <c r="Z18" s="2" t="s">
        <v>318</v>
      </c>
      <c r="AA18" s="49">
        <v>4</v>
      </c>
      <c r="AB18" s="2" t="s">
        <v>120</v>
      </c>
      <c r="AC18" t="s">
        <v>94</v>
      </c>
      <c r="AD18">
        <v>18.899999999999999</v>
      </c>
      <c r="AE18">
        <v>3.6</v>
      </c>
      <c r="AH18" s="11">
        <v>43264</v>
      </c>
      <c r="AI18" s="50">
        <v>4</v>
      </c>
      <c r="AJ18" t="s">
        <v>120</v>
      </c>
      <c r="AK18" t="s">
        <v>60</v>
      </c>
      <c r="AL18">
        <v>4.4000000000000004</v>
      </c>
      <c r="AM18">
        <v>3.7</v>
      </c>
      <c r="AP18" s="54" t="s">
        <v>387</v>
      </c>
      <c r="AQ18" s="51">
        <v>4</v>
      </c>
      <c r="AR18" t="s">
        <v>120</v>
      </c>
      <c r="AS18" t="s">
        <v>60</v>
      </c>
      <c r="AT18">
        <v>6</v>
      </c>
      <c r="AU18">
        <v>3.2</v>
      </c>
    </row>
    <row r="19" spans="2:47" x14ac:dyDescent="0.25">
      <c r="C19" s="55"/>
      <c r="J19" s="2" t="s">
        <v>267</v>
      </c>
      <c r="K19" s="36">
        <v>5</v>
      </c>
      <c r="L19" s="2" t="s">
        <v>268</v>
      </c>
      <c r="M19" s="3" t="s">
        <v>180</v>
      </c>
      <c r="N19" s="4">
        <v>12.6</v>
      </c>
      <c r="O19" s="4">
        <v>41.1</v>
      </c>
      <c r="P19" s="4"/>
      <c r="R19" s="11">
        <v>43229</v>
      </c>
      <c r="S19" s="43">
        <v>5</v>
      </c>
      <c r="T19" s="2" t="s">
        <v>268</v>
      </c>
      <c r="U19" t="s">
        <v>112</v>
      </c>
      <c r="V19">
        <v>58.7</v>
      </c>
      <c r="W19">
        <v>35.6</v>
      </c>
      <c r="Z19" s="2" t="s">
        <v>318</v>
      </c>
      <c r="AA19" s="49">
        <v>5</v>
      </c>
      <c r="AB19" s="2" t="s">
        <v>268</v>
      </c>
      <c r="AC19" t="s">
        <v>95</v>
      </c>
      <c r="AD19">
        <v>48.6</v>
      </c>
      <c r="AE19">
        <v>6.2</v>
      </c>
      <c r="AH19" s="11">
        <v>43264</v>
      </c>
      <c r="AI19" s="50">
        <v>5</v>
      </c>
      <c r="AJ19" t="s">
        <v>268</v>
      </c>
      <c r="AK19" t="s">
        <v>62</v>
      </c>
      <c r="AL19">
        <v>40.6</v>
      </c>
      <c r="AM19">
        <v>3.3</v>
      </c>
      <c r="AP19" s="54" t="s">
        <v>387</v>
      </c>
      <c r="AQ19" s="51">
        <v>5</v>
      </c>
      <c r="AR19" t="s">
        <v>268</v>
      </c>
      <c r="AS19" t="s">
        <v>62</v>
      </c>
      <c r="AT19">
        <v>26.1</v>
      </c>
      <c r="AU19">
        <v>2.9</v>
      </c>
    </row>
    <row r="20" spans="2:47" x14ac:dyDescent="0.25">
      <c r="C20" s="55"/>
      <c r="J20" s="2" t="s">
        <v>267</v>
      </c>
      <c r="K20" s="36">
        <v>5</v>
      </c>
      <c r="L20" s="2" t="s">
        <v>269</v>
      </c>
      <c r="M20" s="3" t="s">
        <v>181</v>
      </c>
      <c r="N20" s="4">
        <v>5.5</v>
      </c>
      <c r="O20" s="4">
        <v>5.6</v>
      </c>
      <c r="P20" s="4"/>
      <c r="R20" s="11">
        <v>43229</v>
      </c>
      <c r="S20" s="43">
        <v>5</v>
      </c>
      <c r="T20" s="2" t="s">
        <v>269</v>
      </c>
      <c r="U20" t="s">
        <v>113</v>
      </c>
      <c r="V20">
        <v>9.9</v>
      </c>
      <c r="W20">
        <v>6.8</v>
      </c>
      <c r="Z20" s="2" t="s">
        <v>318</v>
      </c>
      <c r="AA20" s="49">
        <v>5</v>
      </c>
      <c r="AB20" s="2" t="s">
        <v>269</v>
      </c>
      <c r="AC20" t="s">
        <v>96</v>
      </c>
      <c r="AD20">
        <v>18.600000000000001</v>
      </c>
      <c r="AE20">
        <v>3.7</v>
      </c>
      <c r="AH20" s="11">
        <v>43264</v>
      </c>
      <c r="AI20" s="50">
        <v>5</v>
      </c>
      <c r="AJ20" t="s">
        <v>269</v>
      </c>
      <c r="AK20" t="s">
        <v>64</v>
      </c>
      <c r="AL20">
        <v>13.8</v>
      </c>
      <c r="AM20">
        <v>2.9</v>
      </c>
      <c r="AP20" s="54" t="s">
        <v>387</v>
      </c>
      <c r="AQ20" s="51">
        <v>5</v>
      </c>
      <c r="AR20" t="s">
        <v>269</v>
      </c>
      <c r="AS20" t="s">
        <v>64</v>
      </c>
      <c r="AT20">
        <v>6.4</v>
      </c>
      <c r="AU20">
        <v>2.6</v>
      </c>
    </row>
    <row r="21" spans="2:47" x14ac:dyDescent="0.25">
      <c r="B21" s="2" t="s">
        <v>305</v>
      </c>
      <c r="C21" s="55">
        <v>7</v>
      </c>
      <c r="D21" s="2" t="s">
        <v>121</v>
      </c>
      <c r="E21" s="3" t="s">
        <v>207</v>
      </c>
      <c r="F21" s="4">
        <v>3.6</v>
      </c>
      <c r="G21" s="4">
        <v>2.7</v>
      </c>
      <c r="H21" s="4"/>
      <c r="J21" s="2" t="s">
        <v>267</v>
      </c>
      <c r="K21" s="36">
        <v>7</v>
      </c>
      <c r="L21" s="2" t="s">
        <v>121</v>
      </c>
      <c r="M21" s="3" t="s">
        <v>182</v>
      </c>
      <c r="N21" s="4">
        <v>5.0999999999999996</v>
      </c>
      <c r="O21" s="4">
        <v>3.3</v>
      </c>
      <c r="P21" s="4"/>
      <c r="R21" s="11">
        <v>43229</v>
      </c>
      <c r="S21" s="43">
        <v>7</v>
      </c>
      <c r="T21" s="2" t="s">
        <v>121</v>
      </c>
      <c r="U21" t="s">
        <v>114</v>
      </c>
      <c r="V21">
        <v>7.3</v>
      </c>
      <c r="W21">
        <v>5.5</v>
      </c>
      <c r="Z21" s="2" t="s">
        <v>318</v>
      </c>
      <c r="AA21" s="49">
        <v>7</v>
      </c>
      <c r="AB21" s="2" t="s">
        <v>121</v>
      </c>
      <c r="AC21" t="s">
        <v>98</v>
      </c>
      <c r="AD21">
        <v>6.4</v>
      </c>
      <c r="AE21">
        <v>3.5</v>
      </c>
      <c r="AH21" s="11">
        <v>43264</v>
      </c>
      <c r="AI21" s="50">
        <v>7</v>
      </c>
      <c r="AJ21" t="s">
        <v>121</v>
      </c>
      <c r="AK21" t="s">
        <v>66</v>
      </c>
      <c r="AL21">
        <v>3</v>
      </c>
      <c r="AM21">
        <v>3</v>
      </c>
      <c r="AP21" s="54" t="s">
        <v>387</v>
      </c>
      <c r="AQ21" s="51">
        <v>7</v>
      </c>
      <c r="AR21" t="s">
        <v>121</v>
      </c>
      <c r="AS21" t="s">
        <v>66</v>
      </c>
      <c r="AT21">
        <v>3.5</v>
      </c>
      <c r="AU21">
        <v>2.7</v>
      </c>
    </row>
    <row r="22" spans="2:47" x14ac:dyDescent="0.25">
      <c r="B22" s="2" t="s">
        <v>305</v>
      </c>
      <c r="C22" s="55">
        <v>7</v>
      </c>
      <c r="D22" s="2" t="s">
        <v>122</v>
      </c>
      <c r="E22" s="3" t="s">
        <v>208</v>
      </c>
      <c r="F22" s="4">
        <v>4.4000000000000004</v>
      </c>
      <c r="G22" s="4">
        <v>3.6</v>
      </c>
      <c r="H22" s="4"/>
      <c r="J22" s="2" t="s">
        <v>267</v>
      </c>
      <c r="K22" s="36">
        <v>7</v>
      </c>
      <c r="L22" s="2" t="s">
        <v>122</v>
      </c>
      <c r="M22" s="3" t="s">
        <v>183</v>
      </c>
      <c r="N22" s="4">
        <v>6.3</v>
      </c>
      <c r="O22" s="4">
        <v>3.4</v>
      </c>
      <c r="P22" s="4"/>
      <c r="R22" s="11">
        <v>43229</v>
      </c>
      <c r="S22" s="43">
        <v>7</v>
      </c>
      <c r="T22" s="2" t="s">
        <v>122</v>
      </c>
      <c r="U22" t="s">
        <v>115</v>
      </c>
      <c r="V22">
        <v>5.8</v>
      </c>
      <c r="W22">
        <v>3.1</v>
      </c>
      <c r="Z22" s="2" t="s">
        <v>318</v>
      </c>
      <c r="AA22" s="49">
        <v>7</v>
      </c>
      <c r="AB22" s="2" t="s">
        <v>122</v>
      </c>
      <c r="AC22" t="s">
        <v>99</v>
      </c>
      <c r="AD22">
        <v>9</v>
      </c>
      <c r="AE22">
        <v>3.6</v>
      </c>
      <c r="AH22" s="11">
        <v>43264</v>
      </c>
      <c r="AI22" s="50">
        <v>7</v>
      </c>
      <c r="AJ22" t="s">
        <v>122</v>
      </c>
      <c r="AK22" t="s">
        <v>68</v>
      </c>
      <c r="AL22">
        <v>2.7</v>
      </c>
      <c r="AM22">
        <v>4.8</v>
      </c>
      <c r="AP22" s="54" t="s">
        <v>387</v>
      </c>
      <c r="AQ22" s="51">
        <v>7</v>
      </c>
      <c r="AR22" t="s">
        <v>122</v>
      </c>
      <c r="AS22" t="s">
        <v>68</v>
      </c>
      <c r="AT22">
        <v>1.3</v>
      </c>
      <c r="AU22">
        <v>3.3</v>
      </c>
    </row>
    <row r="23" spans="2:47" x14ac:dyDescent="0.25">
      <c r="C23" s="55"/>
      <c r="J23" s="2" t="s">
        <v>267</v>
      </c>
      <c r="K23" s="36">
        <v>6</v>
      </c>
      <c r="L23" s="2" t="s">
        <v>123</v>
      </c>
      <c r="M23" s="3" t="s">
        <v>184</v>
      </c>
      <c r="N23" s="4">
        <v>6.3</v>
      </c>
      <c r="O23" s="4">
        <v>4.5999999999999996</v>
      </c>
      <c r="P23" s="4"/>
      <c r="R23" s="11">
        <v>43229</v>
      </c>
      <c r="S23" s="43">
        <v>6</v>
      </c>
      <c r="T23" s="2" t="s">
        <v>123</v>
      </c>
      <c r="U23" t="s">
        <v>8</v>
      </c>
      <c r="V23">
        <v>14.9</v>
      </c>
      <c r="W23">
        <v>3</v>
      </c>
      <c r="X23" s="17"/>
      <c r="Z23" s="2" t="s">
        <v>318</v>
      </c>
      <c r="AA23" s="49">
        <v>6</v>
      </c>
      <c r="AB23" s="2" t="s">
        <v>123</v>
      </c>
      <c r="AC23" t="s">
        <v>100</v>
      </c>
      <c r="AD23">
        <v>24.3</v>
      </c>
      <c r="AE23">
        <v>8.9</v>
      </c>
      <c r="AH23" s="11">
        <v>43264</v>
      </c>
      <c r="AI23" s="50">
        <v>6</v>
      </c>
      <c r="AJ23" t="s">
        <v>123</v>
      </c>
      <c r="AK23" t="s">
        <v>70</v>
      </c>
      <c r="AL23">
        <v>21.8</v>
      </c>
      <c r="AM23">
        <v>5.6</v>
      </c>
      <c r="AP23" s="54" t="s">
        <v>387</v>
      </c>
      <c r="AQ23" s="51">
        <v>6</v>
      </c>
      <c r="AR23" t="s">
        <v>123</v>
      </c>
      <c r="AS23" t="s">
        <v>70</v>
      </c>
      <c r="AT23">
        <v>24.3</v>
      </c>
      <c r="AU23">
        <v>3.3</v>
      </c>
    </row>
    <row r="24" spans="2:47" x14ac:dyDescent="0.25">
      <c r="C24" s="55"/>
      <c r="J24" s="2" t="s">
        <v>267</v>
      </c>
      <c r="K24" s="36">
        <v>6</v>
      </c>
      <c r="L24" s="2" t="s">
        <v>124</v>
      </c>
      <c r="M24" s="3" t="s">
        <v>185</v>
      </c>
      <c r="N24" s="4">
        <v>5.3</v>
      </c>
      <c r="O24" s="4">
        <v>3.3</v>
      </c>
      <c r="P24" s="4"/>
      <c r="R24" s="11">
        <v>43229</v>
      </c>
      <c r="S24" s="43">
        <v>6</v>
      </c>
      <c r="T24" s="2" t="s">
        <v>124</v>
      </c>
      <c r="U24" t="s">
        <v>10</v>
      </c>
      <c r="V24">
        <v>7.5</v>
      </c>
      <c r="W24">
        <v>3.1</v>
      </c>
      <c r="X24" s="17"/>
      <c r="Z24" s="2" t="s">
        <v>318</v>
      </c>
      <c r="AA24" s="49">
        <v>6</v>
      </c>
      <c r="AB24" s="2" t="s">
        <v>124</v>
      </c>
      <c r="AC24" t="s">
        <v>101</v>
      </c>
      <c r="AD24">
        <v>27.1</v>
      </c>
      <c r="AE24">
        <v>13.7</v>
      </c>
      <c r="AH24" s="11">
        <v>43264</v>
      </c>
      <c r="AI24" s="50">
        <v>6</v>
      </c>
      <c r="AJ24" t="s">
        <v>124</v>
      </c>
      <c r="AK24" t="s">
        <v>72</v>
      </c>
      <c r="AL24">
        <v>7.3</v>
      </c>
      <c r="AM24">
        <v>5</v>
      </c>
      <c r="AP24" s="54" t="s">
        <v>387</v>
      </c>
      <c r="AQ24" s="51">
        <v>6</v>
      </c>
      <c r="AR24" t="s">
        <v>124</v>
      </c>
      <c r="AS24" t="s">
        <v>72</v>
      </c>
      <c r="AT24">
        <v>7.5</v>
      </c>
      <c r="AU24">
        <v>3.7</v>
      </c>
    </row>
    <row r="25" spans="2:47" x14ac:dyDescent="0.25">
      <c r="B25" s="2" t="s">
        <v>305</v>
      </c>
      <c r="C25" s="55">
        <v>3</v>
      </c>
      <c r="D25" s="2" t="s">
        <v>125</v>
      </c>
      <c r="E25" s="3" t="s">
        <v>209</v>
      </c>
      <c r="F25" s="4">
        <v>6.3</v>
      </c>
      <c r="G25" s="4">
        <v>3.8</v>
      </c>
      <c r="H25" s="4"/>
      <c r="J25" s="2" t="s">
        <v>267</v>
      </c>
      <c r="K25" s="36">
        <v>3</v>
      </c>
      <c r="L25" s="2" t="s">
        <v>125</v>
      </c>
      <c r="M25" s="3" t="s">
        <v>186</v>
      </c>
      <c r="N25" s="4">
        <v>26.5</v>
      </c>
      <c r="O25" s="4">
        <v>7.9</v>
      </c>
      <c r="P25" s="4"/>
      <c r="R25" s="11">
        <v>43229</v>
      </c>
      <c r="S25" s="43">
        <v>3</v>
      </c>
      <c r="T25" s="2" t="s">
        <v>125</v>
      </c>
      <c r="U25" t="s">
        <v>12</v>
      </c>
      <c r="V25">
        <v>29</v>
      </c>
      <c r="W25">
        <v>6.3</v>
      </c>
      <c r="Z25" s="2" t="s">
        <v>318</v>
      </c>
      <c r="AA25" s="49">
        <v>3</v>
      </c>
      <c r="AB25" s="2" t="s">
        <v>125</v>
      </c>
      <c r="AC25" t="s">
        <v>103</v>
      </c>
      <c r="AD25">
        <v>39.4</v>
      </c>
      <c r="AE25">
        <v>14.7</v>
      </c>
      <c r="AH25" s="11">
        <v>43264</v>
      </c>
      <c r="AI25" s="50">
        <v>3</v>
      </c>
      <c r="AJ25" t="s">
        <v>125</v>
      </c>
      <c r="AK25" t="s">
        <v>74</v>
      </c>
      <c r="AL25">
        <v>24.5</v>
      </c>
      <c r="AM25">
        <v>3.3</v>
      </c>
      <c r="AP25" s="54" t="s">
        <v>387</v>
      </c>
      <c r="AQ25" s="51">
        <v>3</v>
      </c>
      <c r="AR25" t="s">
        <v>125</v>
      </c>
      <c r="AS25" t="s">
        <v>74</v>
      </c>
      <c r="AT25">
        <v>23.8</v>
      </c>
      <c r="AU25">
        <v>2.4</v>
      </c>
    </row>
    <row r="26" spans="2:47" x14ac:dyDescent="0.25">
      <c r="B26" s="2" t="s">
        <v>305</v>
      </c>
      <c r="C26" s="55">
        <v>3</v>
      </c>
      <c r="D26" s="2" t="s">
        <v>126</v>
      </c>
      <c r="E26" s="3" t="s">
        <v>210</v>
      </c>
      <c r="F26" s="4">
        <v>5.0999999999999996</v>
      </c>
      <c r="G26" s="4">
        <v>2.7</v>
      </c>
      <c r="H26" s="4"/>
      <c r="J26" s="2" t="s">
        <v>267</v>
      </c>
      <c r="K26" s="36">
        <v>3</v>
      </c>
      <c r="L26" s="2" t="s">
        <v>126</v>
      </c>
      <c r="M26" s="3" t="s">
        <v>187</v>
      </c>
      <c r="N26" s="4">
        <v>9.5</v>
      </c>
      <c r="O26" s="4">
        <v>3.5</v>
      </c>
      <c r="P26" s="4"/>
      <c r="R26" s="11">
        <v>43229</v>
      </c>
      <c r="S26" s="43">
        <v>3</v>
      </c>
      <c r="T26" s="2" t="s">
        <v>126</v>
      </c>
      <c r="U26" t="s">
        <v>14</v>
      </c>
      <c r="V26">
        <v>12.2</v>
      </c>
      <c r="W26">
        <v>9.1</v>
      </c>
      <c r="Z26" s="2" t="s">
        <v>318</v>
      </c>
      <c r="AA26" s="49">
        <v>3</v>
      </c>
      <c r="AB26" s="2" t="s">
        <v>126</v>
      </c>
      <c r="AC26" t="s">
        <v>105</v>
      </c>
      <c r="AD26">
        <v>21.5</v>
      </c>
      <c r="AE26">
        <v>5.3</v>
      </c>
      <c r="AH26" s="11">
        <v>43264</v>
      </c>
      <c r="AI26" s="50">
        <v>3</v>
      </c>
      <c r="AJ26" t="s">
        <v>126</v>
      </c>
      <c r="AK26" t="s">
        <v>84</v>
      </c>
      <c r="AL26">
        <v>14.7</v>
      </c>
      <c r="AM26">
        <v>6.9</v>
      </c>
      <c r="AP26" s="54" t="s">
        <v>387</v>
      </c>
      <c r="AQ26" s="51">
        <v>3</v>
      </c>
      <c r="AR26" t="s">
        <v>126</v>
      </c>
      <c r="AS26" t="s">
        <v>84</v>
      </c>
      <c r="AT26">
        <v>4.4000000000000004</v>
      </c>
      <c r="AU26">
        <v>2.6</v>
      </c>
    </row>
    <row r="27" spans="2:47" x14ac:dyDescent="0.25">
      <c r="C27" s="55"/>
      <c r="J27" s="2" t="s">
        <v>267</v>
      </c>
      <c r="K27" s="36">
        <v>8</v>
      </c>
      <c r="L27" s="2" t="s">
        <v>270</v>
      </c>
      <c r="M27" s="3" t="s">
        <v>188</v>
      </c>
      <c r="N27" s="4">
        <v>21.2</v>
      </c>
      <c r="O27" s="4">
        <v>5</v>
      </c>
      <c r="P27" s="4"/>
      <c r="R27" s="11">
        <v>43229</v>
      </c>
      <c r="S27" s="43">
        <v>8</v>
      </c>
      <c r="T27" s="2" t="s">
        <v>270</v>
      </c>
      <c r="U27" t="s">
        <v>16</v>
      </c>
      <c r="V27">
        <v>20.6</v>
      </c>
      <c r="W27">
        <v>5.7</v>
      </c>
      <c r="Z27" s="2" t="s">
        <v>318</v>
      </c>
      <c r="AA27" s="49">
        <v>8</v>
      </c>
      <c r="AB27" s="2" t="s">
        <v>270</v>
      </c>
      <c r="AC27" t="s">
        <v>106</v>
      </c>
      <c r="AD27">
        <v>21.8</v>
      </c>
      <c r="AE27">
        <v>3.5</v>
      </c>
      <c r="AH27" s="11">
        <v>43264</v>
      </c>
      <c r="AI27" s="50">
        <v>8</v>
      </c>
      <c r="AJ27" t="s">
        <v>270</v>
      </c>
      <c r="AK27" t="s">
        <v>85</v>
      </c>
      <c r="AL27">
        <v>12.6</v>
      </c>
      <c r="AM27">
        <v>2.9</v>
      </c>
      <c r="AP27" s="54" t="s">
        <v>387</v>
      </c>
      <c r="AQ27" s="51">
        <v>8</v>
      </c>
      <c r="AR27" t="s">
        <v>270</v>
      </c>
      <c r="AS27" t="s">
        <v>85</v>
      </c>
      <c r="AT27">
        <v>16.100000000000001</v>
      </c>
      <c r="AU27">
        <v>3</v>
      </c>
    </row>
    <row r="28" spans="2:47" x14ac:dyDescent="0.25">
      <c r="C28" s="55"/>
      <c r="J28" s="2" t="s">
        <v>267</v>
      </c>
      <c r="K28" s="36">
        <v>8</v>
      </c>
      <c r="L28" s="2" t="s">
        <v>271</v>
      </c>
      <c r="M28" s="3" t="s">
        <v>189</v>
      </c>
      <c r="N28" s="4">
        <v>10</v>
      </c>
      <c r="O28" s="4">
        <v>5.6</v>
      </c>
      <c r="P28" s="4"/>
      <c r="R28" s="11">
        <v>43229</v>
      </c>
      <c r="S28" s="43">
        <v>8</v>
      </c>
      <c r="T28" s="2" t="s">
        <v>271</v>
      </c>
      <c r="U28" t="s">
        <v>18</v>
      </c>
      <c r="V28">
        <v>10.5</v>
      </c>
      <c r="W28">
        <v>3.4</v>
      </c>
      <c r="Z28" s="2" t="s">
        <v>318</v>
      </c>
      <c r="AA28" s="49">
        <v>8</v>
      </c>
      <c r="AB28" s="2" t="s">
        <v>271</v>
      </c>
      <c r="AC28" t="s">
        <v>107</v>
      </c>
      <c r="AD28">
        <v>12.3</v>
      </c>
      <c r="AE28">
        <v>3.8</v>
      </c>
      <c r="AH28" s="11">
        <v>43264</v>
      </c>
      <c r="AI28" s="50">
        <v>8</v>
      </c>
      <c r="AJ28" t="s">
        <v>271</v>
      </c>
      <c r="AK28" t="s">
        <v>86</v>
      </c>
      <c r="AL28">
        <v>3.1</v>
      </c>
      <c r="AM28">
        <v>3.6</v>
      </c>
      <c r="AP28" s="54" t="s">
        <v>387</v>
      </c>
      <c r="AQ28" s="51">
        <v>8</v>
      </c>
      <c r="AR28" t="s">
        <v>271</v>
      </c>
      <c r="AS28" t="s">
        <v>86</v>
      </c>
      <c r="AT28">
        <v>4.7</v>
      </c>
      <c r="AU28">
        <v>2.8</v>
      </c>
    </row>
    <row r="29" spans="2:47" x14ac:dyDescent="0.25">
      <c r="B29" s="2" t="s">
        <v>305</v>
      </c>
      <c r="C29" s="55">
        <v>2</v>
      </c>
      <c r="D29" s="2" t="s">
        <v>59</v>
      </c>
      <c r="E29" s="3" t="s">
        <v>211</v>
      </c>
      <c r="F29" s="4">
        <v>11.9</v>
      </c>
      <c r="G29" s="4">
        <v>38.9</v>
      </c>
      <c r="H29" s="4"/>
      <c r="J29" s="2" t="s">
        <v>267</v>
      </c>
      <c r="K29" s="36">
        <v>2</v>
      </c>
      <c r="L29" s="2" t="s">
        <v>59</v>
      </c>
      <c r="M29" s="3" t="s">
        <v>190</v>
      </c>
      <c r="N29" s="4">
        <v>48.3</v>
      </c>
      <c r="O29" s="4">
        <v>8.4</v>
      </c>
      <c r="P29" s="4"/>
      <c r="R29" s="11">
        <v>43229</v>
      </c>
      <c r="S29" s="43">
        <v>2</v>
      </c>
      <c r="T29" s="2" t="s">
        <v>59</v>
      </c>
      <c r="U29" t="s">
        <v>20</v>
      </c>
      <c r="V29">
        <v>27.1</v>
      </c>
      <c r="W29">
        <v>4.8</v>
      </c>
      <c r="Z29" s="2" t="s">
        <v>318</v>
      </c>
      <c r="AA29" s="49">
        <v>2</v>
      </c>
      <c r="AB29" s="2" t="s">
        <v>59</v>
      </c>
      <c r="AC29" t="s">
        <v>108</v>
      </c>
      <c r="AD29">
        <v>37.700000000000003</v>
      </c>
      <c r="AE29">
        <v>3.5</v>
      </c>
      <c r="AH29" s="11">
        <v>43264</v>
      </c>
      <c r="AI29" s="50">
        <v>2</v>
      </c>
      <c r="AJ29" t="s">
        <v>59</v>
      </c>
      <c r="AK29" t="s">
        <v>87</v>
      </c>
      <c r="AL29">
        <v>25.9</v>
      </c>
      <c r="AM29">
        <v>4.8</v>
      </c>
      <c r="AP29" s="54" t="s">
        <v>387</v>
      </c>
      <c r="AQ29" s="51">
        <v>2</v>
      </c>
      <c r="AR29" t="s">
        <v>59</v>
      </c>
      <c r="AS29" t="s">
        <v>87</v>
      </c>
      <c r="AT29">
        <v>15.8</v>
      </c>
      <c r="AU29">
        <v>3.4</v>
      </c>
    </row>
    <row r="30" spans="2:47" x14ac:dyDescent="0.25">
      <c r="B30" s="2" t="s">
        <v>305</v>
      </c>
      <c r="C30" s="55">
        <v>2</v>
      </c>
      <c r="D30" s="2" t="s">
        <v>61</v>
      </c>
      <c r="E30" s="3" t="s">
        <v>212</v>
      </c>
      <c r="F30" s="4">
        <v>4.4000000000000004</v>
      </c>
      <c r="G30" s="4">
        <v>3.4</v>
      </c>
      <c r="H30" s="4"/>
      <c r="J30" s="2" t="s">
        <v>267</v>
      </c>
      <c r="K30" s="36">
        <v>2</v>
      </c>
      <c r="L30" s="2" t="s">
        <v>61</v>
      </c>
      <c r="M30" s="3" t="s">
        <v>191</v>
      </c>
      <c r="N30" s="4">
        <v>14.5</v>
      </c>
      <c r="O30" s="4">
        <v>3.8</v>
      </c>
      <c r="P30" s="4"/>
      <c r="R30" s="11">
        <v>43229</v>
      </c>
      <c r="S30" s="43">
        <v>2</v>
      </c>
      <c r="T30" s="2" t="s">
        <v>61</v>
      </c>
      <c r="U30" t="s">
        <v>22</v>
      </c>
      <c r="V30">
        <v>14</v>
      </c>
      <c r="W30">
        <v>4.8</v>
      </c>
      <c r="Z30" s="2" t="s">
        <v>318</v>
      </c>
      <c r="AA30" s="49">
        <v>2</v>
      </c>
      <c r="AB30" s="2" t="s">
        <v>61</v>
      </c>
      <c r="AC30" t="s">
        <v>109</v>
      </c>
      <c r="AD30">
        <v>34</v>
      </c>
      <c r="AE30">
        <v>4.3</v>
      </c>
      <c r="AH30" s="11">
        <v>43264</v>
      </c>
      <c r="AI30" s="50">
        <v>2</v>
      </c>
      <c r="AJ30" t="s">
        <v>61</v>
      </c>
      <c r="AK30" t="s">
        <v>88</v>
      </c>
      <c r="AL30">
        <v>7</v>
      </c>
      <c r="AM30">
        <v>5.5</v>
      </c>
      <c r="AP30" s="54" t="s">
        <v>387</v>
      </c>
      <c r="AQ30" s="51">
        <v>2</v>
      </c>
      <c r="AR30" t="s">
        <v>61</v>
      </c>
      <c r="AS30" t="s">
        <v>88</v>
      </c>
      <c r="AT30">
        <v>3</v>
      </c>
      <c r="AU30">
        <v>3.3</v>
      </c>
    </row>
    <row r="31" spans="2:47" x14ac:dyDescent="0.25">
      <c r="C31" s="55"/>
      <c r="J31" s="2" t="s">
        <v>267</v>
      </c>
      <c r="K31" s="36">
        <v>5</v>
      </c>
      <c r="L31" s="2" t="s">
        <v>63</v>
      </c>
      <c r="M31" s="3" t="s">
        <v>192</v>
      </c>
      <c r="N31" s="4">
        <v>8.5</v>
      </c>
      <c r="O31" s="4">
        <v>38.9</v>
      </c>
      <c r="P31" s="4"/>
      <c r="R31" s="11">
        <v>43229</v>
      </c>
      <c r="S31" s="43">
        <v>5</v>
      </c>
      <c r="T31" s="2" t="s">
        <v>63</v>
      </c>
      <c r="U31" t="s">
        <v>24</v>
      </c>
      <c r="V31">
        <v>42.2</v>
      </c>
      <c r="W31">
        <v>28.6</v>
      </c>
      <c r="Z31" s="2" t="s">
        <v>318</v>
      </c>
      <c r="AA31" s="49">
        <v>5</v>
      </c>
      <c r="AB31" s="2" t="s">
        <v>63</v>
      </c>
      <c r="AC31" t="s">
        <v>110</v>
      </c>
      <c r="AD31">
        <v>41.8</v>
      </c>
      <c r="AE31">
        <v>6.3</v>
      </c>
      <c r="AH31" s="11">
        <v>43264</v>
      </c>
      <c r="AI31" s="50">
        <v>5</v>
      </c>
      <c r="AJ31" t="s">
        <v>63</v>
      </c>
      <c r="AK31" t="s">
        <v>89</v>
      </c>
      <c r="AL31">
        <v>44</v>
      </c>
      <c r="AM31">
        <v>5.2</v>
      </c>
      <c r="AP31" s="54" t="s">
        <v>387</v>
      </c>
      <c r="AQ31" s="51">
        <v>5</v>
      </c>
      <c r="AR31" t="s">
        <v>63</v>
      </c>
      <c r="AS31" t="s">
        <v>89</v>
      </c>
      <c r="AT31">
        <v>31.3</v>
      </c>
      <c r="AU31">
        <v>3.3</v>
      </c>
    </row>
    <row r="32" spans="2:47" x14ac:dyDescent="0.25">
      <c r="C32" s="55"/>
      <c r="J32" s="2" t="s">
        <v>267</v>
      </c>
      <c r="K32" s="36">
        <v>5</v>
      </c>
      <c r="L32" s="2" t="s">
        <v>65</v>
      </c>
      <c r="M32" s="3" t="s">
        <v>193</v>
      </c>
      <c r="N32" s="4">
        <v>9</v>
      </c>
      <c r="O32" s="4">
        <v>7.6</v>
      </c>
      <c r="P32" s="4"/>
      <c r="R32" s="11">
        <v>43229</v>
      </c>
      <c r="S32" s="43">
        <v>5</v>
      </c>
      <c r="T32" s="2" t="s">
        <v>65</v>
      </c>
      <c r="U32" t="s">
        <v>26</v>
      </c>
      <c r="V32">
        <v>7.5</v>
      </c>
      <c r="W32">
        <v>4.5999999999999996</v>
      </c>
      <c r="Z32" s="2" t="s">
        <v>318</v>
      </c>
      <c r="AA32" s="49">
        <v>5</v>
      </c>
      <c r="AB32" s="2" t="s">
        <v>65</v>
      </c>
      <c r="AC32" t="s">
        <v>111</v>
      </c>
      <c r="AD32">
        <v>19.5</v>
      </c>
      <c r="AE32">
        <v>3.4</v>
      </c>
      <c r="AH32" s="11">
        <v>43264</v>
      </c>
      <c r="AI32" s="50">
        <v>5</v>
      </c>
      <c r="AJ32" t="s">
        <v>65</v>
      </c>
      <c r="AK32" t="s">
        <v>90</v>
      </c>
      <c r="AL32">
        <v>7.8</v>
      </c>
      <c r="AM32">
        <v>3.2</v>
      </c>
      <c r="AP32" s="54" t="s">
        <v>387</v>
      </c>
      <c r="AQ32" s="51">
        <v>5</v>
      </c>
      <c r="AR32" t="s">
        <v>65</v>
      </c>
      <c r="AS32" t="s">
        <v>90</v>
      </c>
      <c r="AT32">
        <v>9.9</v>
      </c>
      <c r="AU32">
        <v>2.2000000000000002</v>
      </c>
    </row>
    <row r="33" spans="2:56" x14ac:dyDescent="0.25">
      <c r="B33" s="2" t="s">
        <v>305</v>
      </c>
      <c r="C33" s="55">
        <v>7</v>
      </c>
      <c r="D33" s="2" t="s">
        <v>67</v>
      </c>
      <c r="E33" s="3" t="s">
        <v>213</v>
      </c>
      <c r="F33" s="4">
        <v>5</v>
      </c>
      <c r="G33" s="4">
        <v>3.5</v>
      </c>
      <c r="H33" s="4"/>
      <c r="J33" s="2" t="s">
        <v>267</v>
      </c>
      <c r="K33" s="36">
        <v>7</v>
      </c>
      <c r="L33" s="2" t="s">
        <v>67</v>
      </c>
      <c r="M33" s="3" t="s">
        <v>194</v>
      </c>
      <c r="N33" s="4">
        <v>4.5</v>
      </c>
      <c r="O33" s="4">
        <v>4.2</v>
      </c>
      <c r="P33" s="4"/>
      <c r="R33" s="11">
        <v>43229</v>
      </c>
      <c r="S33" s="43">
        <v>7</v>
      </c>
      <c r="T33" s="2" t="s">
        <v>67</v>
      </c>
      <c r="U33" t="s">
        <v>28</v>
      </c>
      <c r="V33">
        <v>6.7</v>
      </c>
      <c r="W33">
        <v>3.8</v>
      </c>
      <c r="Z33" s="2" t="s">
        <v>318</v>
      </c>
      <c r="AA33" s="49">
        <v>7</v>
      </c>
      <c r="AB33" s="2" t="s">
        <v>67</v>
      </c>
      <c r="AC33" t="s">
        <v>112</v>
      </c>
      <c r="AD33">
        <v>8</v>
      </c>
      <c r="AE33">
        <v>2.8</v>
      </c>
      <c r="AH33" s="11">
        <v>43264</v>
      </c>
      <c r="AI33" s="50">
        <v>7</v>
      </c>
      <c r="AJ33" t="s">
        <v>67</v>
      </c>
      <c r="AK33" t="s">
        <v>91</v>
      </c>
      <c r="AL33">
        <v>7.9</v>
      </c>
      <c r="AM33">
        <v>3.4</v>
      </c>
      <c r="AP33" s="54" t="s">
        <v>387</v>
      </c>
      <c r="AQ33" s="51">
        <v>7</v>
      </c>
      <c r="AR33" t="s">
        <v>67</v>
      </c>
      <c r="AS33" t="s">
        <v>91</v>
      </c>
      <c r="AT33">
        <v>3.7</v>
      </c>
      <c r="AU33">
        <v>3</v>
      </c>
    </row>
    <row r="34" spans="2:56" x14ac:dyDescent="0.25">
      <c r="B34" s="2" t="s">
        <v>305</v>
      </c>
      <c r="C34" s="55">
        <v>7</v>
      </c>
      <c r="D34" s="2" t="s">
        <v>69</v>
      </c>
      <c r="E34" s="3" t="s">
        <v>214</v>
      </c>
      <c r="F34" s="4">
        <v>5.5</v>
      </c>
      <c r="G34" s="4">
        <v>3.4</v>
      </c>
      <c r="H34" s="4"/>
      <c r="J34" s="2" t="s">
        <v>267</v>
      </c>
      <c r="K34" s="36">
        <v>7</v>
      </c>
      <c r="L34" s="2" t="s">
        <v>69</v>
      </c>
      <c r="M34" s="3" t="s">
        <v>195</v>
      </c>
      <c r="N34" s="4">
        <v>5.7</v>
      </c>
      <c r="O34" s="4">
        <v>3.7</v>
      </c>
      <c r="P34" s="4"/>
      <c r="R34" s="11">
        <v>43229</v>
      </c>
      <c r="S34" s="43">
        <v>7</v>
      </c>
      <c r="T34" s="2" t="s">
        <v>69</v>
      </c>
      <c r="U34" t="s">
        <v>29</v>
      </c>
      <c r="V34">
        <v>7</v>
      </c>
      <c r="W34">
        <v>3.5</v>
      </c>
      <c r="Z34" s="2" t="s">
        <v>318</v>
      </c>
      <c r="AA34" s="49">
        <v>7</v>
      </c>
      <c r="AB34" s="2" t="s">
        <v>69</v>
      </c>
      <c r="AC34" t="s">
        <v>113</v>
      </c>
      <c r="AD34">
        <v>12.1</v>
      </c>
      <c r="AE34">
        <v>3.7</v>
      </c>
      <c r="AH34" s="11">
        <v>43264</v>
      </c>
      <c r="AI34" s="50">
        <v>7</v>
      </c>
      <c r="AJ34" t="s">
        <v>69</v>
      </c>
      <c r="AK34" t="s">
        <v>92</v>
      </c>
      <c r="AL34">
        <v>2.9</v>
      </c>
      <c r="AM34">
        <v>3</v>
      </c>
      <c r="AP34" s="54" t="s">
        <v>387</v>
      </c>
      <c r="AQ34" s="51">
        <v>7</v>
      </c>
      <c r="AR34" t="s">
        <v>69</v>
      </c>
      <c r="AS34" t="s">
        <v>92</v>
      </c>
      <c r="AT34">
        <v>1.4</v>
      </c>
      <c r="AU34">
        <v>3.3</v>
      </c>
    </row>
    <row r="35" spans="2:56" x14ac:dyDescent="0.25">
      <c r="C35" s="55"/>
      <c r="J35" s="2" t="s">
        <v>267</v>
      </c>
      <c r="K35" s="36">
        <v>4</v>
      </c>
      <c r="L35" s="2" t="s">
        <v>71</v>
      </c>
      <c r="M35" s="3" t="s">
        <v>196</v>
      </c>
      <c r="N35" s="4">
        <v>20.399999999999999</v>
      </c>
      <c r="O35" s="4">
        <v>17.100000000000001</v>
      </c>
      <c r="P35" s="4"/>
      <c r="R35" s="11">
        <v>43229</v>
      </c>
      <c r="S35" s="43">
        <v>4</v>
      </c>
      <c r="T35" s="2" t="s">
        <v>71</v>
      </c>
      <c r="U35" t="s">
        <v>31</v>
      </c>
      <c r="V35">
        <v>41.8</v>
      </c>
      <c r="W35">
        <v>24.4</v>
      </c>
      <c r="Z35" s="2" t="s">
        <v>318</v>
      </c>
      <c r="AA35" s="49">
        <v>4</v>
      </c>
      <c r="AB35" s="2" t="s">
        <v>71</v>
      </c>
      <c r="AC35" t="s">
        <v>114</v>
      </c>
      <c r="AD35">
        <v>31</v>
      </c>
      <c r="AE35">
        <v>8.5</v>
      </c>
      <c r="AH35" s="11">
        <v>43264</v>
      </c>
      <c r="AI35" s="50">
        <v>4</v>
      </c>
      <c r="AJ35" t="s">
        <v>71</v>
      </c>
      <c r="AK35" t="s">
        <v>93</v>
      </c>
      <c r="AL35">
        <v>22.5</v>
      </c>
      <c r="AM35">
        <v>4.7</v>
      </c>
      <c r="AP35" s="54" t="s">
        <v>387</v>
      </c>
      <c r="AQ35" s="51">
        <v>4</v>
      </c>
      <c r="AR35" t="s">
        <v>71</v>
      </c>
      <c r="AS35" t="s">
        <v>93</v>
      </c>
      <c r="AT35">
        <v>19.8</v>
      </c>
      <c r="AU35">
        <v>2.5</v>
      </c>
    </row>
    <row r="36" spans="2:56" x14ac:dyDescent="0.25">
      <c r="C36" s="55"/>
      <c r="J36" s="2" t="s">
        <v>267</v>
      </c>
      <c r="K36" s="36">
        <v>4</v>
      </c>
      <c r="L36" s="2" t="s">
        <v>73</v>
      </c>
      <c r="M36" s="3" t="s">
        <v>197</v>
      </c>
      <c r="N36" s="4">
        <v>8.6999999999999993</v>
      </c>
      <c r="O36" s="4">
        <v>4.5</v>
      </c>
      <c r="P36" s="4"/>
      <c r="R36" s="11">
        <v>43229</v>
      </c>
      <c r="S36" s="43">
        <v>4</v>
      </c>
      <c r="T36" s="2" t="s">
        <v>73</v>
      </c>
      <c r="U36" t="s">
        <v>33</v>
      </c>
      <c r="V36">
        <v>7.1</v>
      </c>
      <c r="W36">
        <v>2</v>
      </c>
      <c r="Z36" s="2" t="s">
        <v>318</v>
      </c>
      <c r="AA36" s="49">
        <v>4</v>
      </c>
      <c r="AB36" s="2" t="s">
        <v>73</v>
      </c>
      <c r="AC36" t="s">
        <v>115</v>
      </c>
      <c r="AD36">
        <v>19.399999999999999</v>
      </c>
      <c r="AE36">
        <v>4.0999999999999996</v>
      </c>
      <c r="AH36" s="11">
        <v>43264</v>
      </c>
      <c r="AI36" s="50">
        <v>4</v>
      </c>
      <c r="AJ36" t="s">
        <v>73</v>
      </c>
      <c r="AK36" t="s">
        <v>94</v>
      </c>
      <c r="AL36">
        <v>9.4</v>
      </c>
      <c r="AM36">
        <v>3.7</v>
      </c>
      <c r="AP36" s="54" t="s">
        <v>387</v>
      </c>
      <c r="AQ36" s="51">
        <v>4</v>
      </c>
      <c r="AR36" t="s">
        <v>73</v>
      </c>
      <c r="AS36" t="s">
        <v>94</v>
      </c>
      <c r="AT36">
        <v>5.7</v>
      </c>
      <c r="AU36">
        <v>3</v>
      </c>
    </row>
    <row r="37" spans="2:56" x14ac:dyDescent="0.25">
      <c r="B37" s="2" t="s">
        <v>306</v>
      </c>
      <c r="C37" s="55">
        <v>1</v>
      </c>
      <c r="D37" s="2" t="s">
        <v>146</v>
      </c>
      <c r="E37" s="3" t="s">
        <v>215</v>
      </c>
      <c r="F37" s="4">
        <v>7.5</v>
      </c>
      <c r="G37" s="4">
        <v>5.4</v>
      </c>
      <c r="H37" s="4"/>
      <c r="J37" s="2" t="s">
        <v>267</v>
      </c>
      <c r="K37" s="36">
        <v>1</v>
      </c>
      <c r="L37" s="2" t="s">
        <v>146</v>
      </c>
      <c r="M37" s="3" t="s">
        <v>198</v>
      </c>
      <c r="N37" s="4">
        <v>43.8</v>
      </c>
      <c r="O37" s="4">
        <v>14</v>
      </c>
      <c r="P37" s="4"/>
      <c r="R37" s="11">
        <v>43229</v>
      </c>
      <c r="S37" s="43">
        <v>1</v>
      </c>
      <c r="T37" s="2" t="s">
        <v>146</v>
      </c>
      <c r="U37" t="s">
        <v>35</v>
      </c>
      <c r="V37">
        <v>48.5</v>
      </c>
      <c r="W37">
        <v>11.1</v>
      </c>
      <c r="Z37" s="2" t="s">
        <v>318</v>
      </c>
      <c r="AA37" s="49">
        <v>1</v>
      </c>
      <c r="AB37" s="2" t="s">
        <v>146</v>
      </c>
      <c r="AC37" t="s">
        <v>8</v>
      </c>
      <c r="AD37">
        <v>33.9</v>
      </c>
      <c r="AE37">
        <v>3.8</v>
      </c>
      <c r="AH37" s="11">
        <v>43264</v>
      </c>
      <c r="AI37" s="50">
        <v>1</v>
      </c>
      <c r="AJ37" t="s">
        <v>146</v>
      </c>
      <c r="AK37" t="s">
        <v>95</v>
      </c>
      <c r="AL37">
        <v>19.3</v>
      </c>
      <c r="AM37">
        <v>4.2</v>
      </c>
      <c r="AP37" s="54" t="s">
        <v>387</v>
      </c>
      <c r="AQ37" s="51">
        <v>1</v>
      </c>
      <c r="AR37" t="s">
        <v>146</v>
      </c>
      <c r="AS37" t="s">
        <v>95</v>
      </c>
      <c r="AT37">
        <v>10.4</v>
      </c>
      <c r="AU37">
        <v>2.6</v>
      </c>
    </row>
    <row r="38" spans="2:56" x14ac:dyDescent="0.25">
      <c r="B38" s="2" t="s">
        <v>306</v>
      </c>
      <c r="C38" s="55">
        <v>1</v>
      </c>
      <c r="D38" s="2" t="s">
        <v>147</v>
      </c>
      <c r="E38" s="3" t="s">
        <v>216</v>
      </c>
      <c r="F38" s="4">
        <v>5.2</v>
      </c>
      <c r="G38" s="4">
        <v>7.7</v>
      </c>
      <c r="H38" s="4"/>
      <c r="J38" s="2" t="s">
        <v>267</v>
      </c>
      <c r="K38" s="36">
        <v>1</v>
      </c>
      <c r="L38" s="2" t="s">
        <v>147</v>
      </c>
      <c r="M38" s="3" t="s">
        <v>199</v>
      </c>
      <c r="N38" s="4">
        <v>9.6999999999999993</v>
      </c>
      <c r="O38" s="4">
        <v>3.3</v>
      </c>
      <c r="P38" s="4"/>
      <c r="R38" s="11">
        <v>43229</v>
      </c>
      <c r="S38" s="43">
        <v>1</v>
      </c>
      <c r="T38" s="2" t="s">
        <v>147</v>
      </c>
      <c r="U38" t="s">
        <v>37</v>
      </c>
      <c r="V38">
        <v>17.8</v>
      </c>
      <c r="W38">
        <v>4.9000000000000004</v>
      </c>
      <c r="Z38" s="2" t="s">
        <v>318</v>
      </c>
      <c r="AA38" s="49">
        <v>1</v>
      </c>
      <c r="AB38" s="2" t="s">
        <v>147</v>
      </c>
      <c r="AC38" t="s">
        <v>10</v>
      </c>
      <c r="AD38">
        <v>13.8</v>
      </c>
      <c r="AE38">
        <v>2.6</v>
      </c>
      <c r="AH38" s="11">
        <v>43264</v>
      </c>
      <c r="AI38" s="50">
        <v>1</v>
      </c>
      <c r="AJ38" t="s">
        <v>147</v>
      </c>
      <c r="AK38" t="s">
        <v>96</v>
      </c>
      <c r="AL38">
        <v>5.6</v>
      </c>
      <c r="AM38">
        <v>4.3</v>
      </c>
      <c r="AP38" s="54" t="s">
        <v>387</v>
      </c>
      <c r="AQ38" s="51">
        <v>1</v>
      </c>
      <c r="AR38" t="s">
        <v>147</v>
      </c>
      <c r="AS38" t="s">
        <v>96</v>
      </c>
      <c r="AT38">
        <v>7.8</v>
      </c>
      <c r="AU38">
        <v>2.2999999999999998</v>
      </c>
    </row>
    <row r="41" spans="2:56" x14ac:dyDescent="0.25">
      <c r="D41" t="s">
        <v>394</v>
      </c>
      <c r="E41" t="s">
        <v>395</v>
      </c>
      <c r="F41" t="s">
        <v>396</v>
      </c>
      <c r="G41" t="s">
        <v>397</v>
      </c>
      <c r="L41" t="s">
        <v>394</v>
      </c>
      <c r="M41" t="s">
        <v>395</v>
      </c>
      <c r="N41" t="s">
        <v>396</v>
      </c>
      <c r="O41" t="s">
        <v>397</v>
      </c>
      <c r="T41" t="s">
        <v>394</v>
      </c>
      <c r="U41" t="s">
        <v>395</v>
      </c>
      <c r="V41" t="s">
        <v>396</v>
      </c>
      <c r="W41" t="s">
        <v>397</v>
      </c>
      <c r="AB41" t="s">
        <v>394</v>
      </c>
      <c r="AC41" t="s">
        <v>395</v>
      </c>
      <c r="AD41" t="s">
        <v>396</v>
      </c>
      <c r="AE41" t="s">
        <v>397</v>
      </c>
      <c r="AJ41" t="s">
        <v>394</v>
      </c>
      <c r="AK41" t="s">
        <v>395</v>
      </c>
      <c r="AL41" t="s">
        <v>396</v>
      </c>
      <c r="AM41" t="s">
        <v>397</v>
      </c>
      <c r="AR41" t="s">
        <v>394</v>
      </c>
      <c r="AS41" t="s">
        <v>395</v>
      </c>
      <c r="AT41" t="s">
        <v>396</v>
      </c>
      <c r="AU41" t="s">
        <v>397</v>
      </c>
    </row>
    <row r="42" spans="2:56" x14ac:dyDescent="0.25">
      <c r="D42" s="15"/>
      <c r="E42" s="15"/>
      <c r="F42" s="15"/>
      <c r="G42" s="15"/>
      <c r="L42" s="15"/>
      <c r="M42" s="15"/>
      <c r="N42" s="15"/>
      <c r="O42" s="15"/>
      <c r="T42" s="15"/>
      <c r="U42" s="15"/>
      <c r="V42" s="15"/>
      <c r="W42" s="15"/>
      <c r="AB42" s="15"/>
      <c r="AC42" s="15"/>
      <c r="AD42" s="15"/>
      <c r="AE42" s="15"/>
      <c r="AJ42" s="15"/>
      <c r="AK42" s="15"/>
      <c r="AL42" s="15"/>
      <c r="AM42" s="15"/>
      <c r="AR42" s="15"/>
      <c r="AS42" s="15"/>
      <c r="AT42" s="15"/>
      <c r="AU42" s="15"/>
    </row>
    <row r="43" spans="2:56" x14ac:dyDescent="0.25">
      <c r="B43">
        <v>1</v>
      </c>
      <c r="C43" t="s">
        <v>0</v>
      </c>
      <c r="D43" s="55">
        <f>AVERAGE(F13,F37)</f>
        <v>9.35</v>
      </c>
      <c r="E43" s="55">
        <f>AVERAGE(F14,F38)</f>
        <v>4.95</v>
      </c>
      <c r="F43" s="55">
        <f>AVERAGE(G13,G37)</f>
        <v>18.899999999999999</v>
      </c>
      <c r="G43" s="55">
        <f>AVERAGE(G14,G38)</f>
        <v>5.5</v>
      </c>
      <c r="J43">
        <v>1</v>
      </c>
      <c r="K43" t="s">
        <v>0</v>
      </c>
      <c r="L43" s="55">
        <f>AVERAGE(N13,N37)</f>
        <v>34.4</v>
      </c>
      <c r="M43" s="55">
        <f>AVERAGE(N14,N38)</f>
        <v>9.1999999999999993</v>
      </c>
      <c r="N43" s="55">
        <f>AVERAGE(O13,O37)</f>
        <v>13.25</v>
      </c>
      <c r="O43" s="55">
        <f>AVERAGE(O14,O38)</f>
        <v>3.25</v>
      </c>
      <c r="R43">
        <v>1</v>
      </c>
      <c r="S43" t="s">
        <v>0</v>
      </c>
      <c r="T43" s="55">
        <f>AVERAGE(V13,V37)</f>
        <v>41.45</v>
      </c>
      <c r="U43" s="55">
        <f>AVERAGE(V14,V38)</f>
        <v>16.399999999999999</v>
      </c>
      <c r="V43" s="55">
        <f>AVERAGE(W13,W37)</f>
        <v>8.85</v>
      </c>
      <c r="W43" s="55">
        <f>AVERAGE(W14,W38)</f>
        <v>3.35</v>
      </c>
      <c r="Z43">
        <v>1</v>
      </c>
      <c r="AA43" t="s">
        <v>0</v>
      </c>
      <c r="AB43" s="55">
        <f>AVERAGE(AD13,AD37)</f>
        <v>35.450000000000003</v>
      </c>
      <c r="AC43" s="55">
        <f>AVERAGE(AD14,AD38)</f>
        <v>24.65</v>
      </c>
      <c r="AD43" s="55">
        <f>AVERAGE(AE13,AE37)</f>
        <v>5.6999999999999993</v>
      </c>
      <c r="AE43" s="55">
        <f>AVERAGE(AE14,AE38)</f>
        <v>2.95</v>
      </c>
      <c r="AH43">
        <v>1</v>
      </c>
      <c r="AI43" t="s">
        <v>0</v>
      </c>
      <c r="AJ43" s="55">
        <f>AVERAGE(AL13,AL37)</f>
        <v>24.25</v>
      </c>
      <c r="AK43" s="55">
        <f>AVERAGE(AL14,AL38)</f>
        <v>7.6499999999999995</v>
      </c>
      <c r="AL43" s="55">
        <f>AVERAGE(AM13,AM37)</f>
        <v>3.6500000000000004</v>
      </c>
      <c r="AM43" s="55">
        <f>AVERAGE(AM14,AM38)</f>
        <v>3.8</v>
      </c>
      <c r="AP43">
        <v>1</v>
      </c>
      <c r="AQ43" t="s">
        <v>0</v>
      </c>
      <c r="AR43" s="55">
        <f>AVERAGE(AT13,AT37)</f>
        <v>16.149999999999999</v>
      </c>
      <c r="AS43" s="55">
        <f>AVERAGE(AT14,AT38)</f>
        <v>7.85</v>
      </c>
      <c r="AT43" s="55">
        <f>AVERAGE(AU13,AU37)</f>
        <v>2.85</v>
      </c>
      <c r="AU43" s="55">
        <f>AVERAGE(AU14,AU38)</f>
        <v>2.2999999999999998</v>
      </c>
      <c r="BD43" s="1"/>
    </row>
    <row r="44" spans="2:56" x14ac:dyDescent="0.25">
      <c r="B44">
        <v>2</v>
      </c>
      <c r="C44" t="s">
        <v>249</v>
      </c>
      <c r="D44" s="55">
        <f>AVERAGE(F11,F29)</f>
        <v>11.75</v>
      </c>
      <c r="E44" s="55">
        <f>AVERAGE(F12,F30)</f>
        <v>5.2</v>
      </c>
      <c r="F44" s="55">
        <f>AVERAGE(G11,G29)</f>
        <v>28.7</v>
      </c>
      <c r="G44" s="55">
        <f>AVERAGE(G12,G30)</f>
        <v>3.3499999999999996</v>
      </c>
      <c r="J44">
        <v>2</v>
      </c>
      <c r="K44" t="s">
        <v>249</v>
      </c>
      <c r="L44" s="55">
        <f>AVERAGE(N11,N29)</f>
        <v>43.55</v>
      </c>
      <c r="M44" s="55">
        <f>AVERAGE(N12,N30)</f>
        <v>16.05</v>
      </c>
      <c r="N44" s="55">
        <f>AVERAGE(O11,O29)</f>
        <v>7.35</v>
      </c>
      <c r="O44" s="55">
        <f>AVERAGE(O12,O30)</f>
        <v>3.8</v>
      </c>
      <c r="R44">
        <v>2</v>
      </c>
      <c r="S44" t="s">
        <v>249</v>
      </c>
      <c r="T44" s="55">
        <f>AVERAGE(V11,V29)</f>
        <v>38.700000000000003</v>
      </c>
      <c r="U44" s="55">
        <f>AVERAGE(V12,V30)</f>
        <v>16.649999999999999</v>
      </c>
      <c r="V44" s="55">
        <f>AVERAGE(W11,W29)</f>
        <v>4.0999999999999996</v>
      </c>
      <c r="W44" s="55">
        <f>AVERAGE(W12,W30)</f>
        <v>3.7</v>
      </c>
      <c r="Z44">
        <v>2</v>
      </c>
      <c r="AA44" t="s">
        <v>249</v>
      </c>
      <c r="AB44" s="55">
        <f>AVERAGE(AD11,AD29)</f>
        <v>37</v>
      </c>
      <c r="AC44" s="55">
        <f>AVERAGE(AD12,AD30)</f>
        <v>24.5</v>
      </c>
      <c r="AD44" s="55">
        <f>AVERAGE(AE11,AE29)</f>
        <v>3.15</v>
      </c>
      <c r="AE44" s="55">
        <f>AVERAGE(AE12,AE30)</f>
        <v>3.3</v>
      </c>
      <c r="AH44">
        <v>2</v>
      </c>
      <c r="AI44" t="s">
        <v>249</v>
      </c>
      <c r="AJ44" s="55">
        <f>AVERAGE(AL11,AL29)</f>
        <v>28.2</v>
      </c>
      <c r="AK44" s="55">
        <f>AVERAGE(AL12,AL30)</f>
        <v>7.9</v>
      </c>
      <c r="AL44" s="55">
        <f>AVERAGE(AM11,AM29)</f>
        <v>3.75</v>
      </c>
      <c r="AM44" s="55">
        <f>AVERAGE(AM12,AM30)</f>
        <v>4.05</v>
      </c>
      <c r="AP44">
        <v>2</v>
      </c>
      <c r="AQ44" t="s">
        <v>249</v>
      </c>
      <c r="AR44" s="55">
        <f>AVERAGE(AT11,AT29)</f>
        <v>18.649999999999999</v>
      </c>
      <c r="AS44" s="55">
        <f>AVERAGE(AT12,AT30)</f>
        <v>6.2</v>
      </c>
      <c r="AT44" s="55">
        <f>AVERAGE(AU11,AU29)</f>
        <v>2.95</v>
      </c>
      <c r="AU44" s="55">
        <f>AVERAGE(AU12,AU30)</f>
        <v>2.75</v>
      </c>
      <c r="BD44" s="1"/>
    </row>
    <row r="45" spans="2:56" x14ac:dyDescent="0.25">
      <c r="B45">
        <v>3</v>
      </c>
      <c r="C45" t="s">
        <v>276</v>
      </c>
      <c r="D45" s="55">
        <f>AVERAGE(F7,F25)</f>
        <v>9.1</v>
      </c>
      <c r="E45" s="55">
        <f>AVERAGE(F8,F26)</f>
        <v>4.8</v>
      </c>
      <c r="F45" s="55">
        <f>AVERAGE(G7,G25)</f>
        <v>7.5500000000000007</v>
      </c>
      <c r="G45" s="55">
        <f>AVERAGE(G8,G26)</f>
        <v>2.9000000000000004</v>
      </c>
      <c r="J45">
        <v>3</v>
      </c>
      <c r="K45" t="s">
        <v>276</v>
      </c>
      <c r="L45" s="55">
        <f>AVERAGE(N7,N25)</f>
        <v>27.1</v>
      </c>
      <c r="M45" s="55">
        <f>AVERAGE(N8,N26)</f>
        <v>9.5500000000000007</v>
      </c>
      <c r="N45" s="55">
        <f>AVERAGE(O7,O25)</f>
        <v>6.4</v>
      </c>
      <c r="O45" s="55">
        <f>AVERAGE(O8,O26)</f>
        <v>4.25</v>
      </c>
      <c r="R45">
        <v>3</v>
      </c>
      <c r="S45" t="s">
        <v>276</v>
      </c>
      <c r="T45" s="55">
        <f>AVERAGE(V7,V25)</f>
        <v>29.5</v>
      </c>
      <c r="U45" s="55">
        <f>AVERAGE(V8,V26)</f>
        <v>12.3</v>
      </c>
      <c r="V45" s="55">
        <f>AVERAGE(W7,W25)</f>
        <v>5.0999999999999996</v>
      </c>
      <c r="W45" s="55">
        <f>AVERAGE(W8,W26)</f>
        <v>7.5</v>
      </c>
      <c r="Z45">
        <v>3</v>
      </c>
      <c r="AA45" t="s">
        <v>276</v>
      </c>
      <c r="AB45" s="55">
        <f>AVERAGE(AD7,AD25)</f>
        <v>38.450000000000003</v>
      </c>
      <c r="AC45" s="55">
        <f>AVERAGE(AD8,AD26)</f>
        <v>24.5</v>
      </c>
      <c r="AD45" s="55">
        <f>AVERAGE(AE7,AE25)</f>
        <v>9.6</v>
      </c>
      <c r="AE45" s="55">
        <f>AVERAGE(AE8,AE26)</f>
        <v>4.3</v>
      </c>
      <c r="AH45">
        <v>3</v>
      </c>
      <c r="AI45" t="s">
        <v>276</v>
      </c>
      <c r="AJ45" s="55">
        <f>AVERAGE(AL7,AL25)</f>
        <v>27.9</v>
      </c>
      <c r="AK45" s="55">
        <f>AVERAGE(AL8,AL26)</f>
        <v>11.8</v>
      </c>
      <c r="AL45" s="55">
        <f>AVERAGE(AM7,AM25)</f>
        <v>3.5</v>
      </c>
      <c r="AM45" s="55">
        <f>AVERAGE(AM8,AM26)</f>
        <v>4.6500000000000004</v>
      </c>
      <c r="AP45">
        <v>3</v>
      </c>
      <c r="AQ45" t="s">
        <v>276</v>
      </c>
      <c r="AR45" s="55">
        <f>AVERAGE(AT7,AT25)</f>
        <v>21.05</v>
      </c>
      <c r="AS45" s="55">
        <f>AVERAGE(AT8,AT26)</f>
        <v>5.8000000000000007</v>
      </c>
      <c r="AT45" s="55">
        <f>AVERAGE(AU7,AU25)</f>
        <v>2.3499999999999996</v>
      </c>
      <c r="AU45" s="55">
        <f>AVERAGE(AU8,AU26)</f>
        <v>2.4500000000000002</v>
      </c>
      <c r="BD45" s="1"/>
    </row>
    <row r="46" spans="2:56" x14ac:dyDescent="0.25">
      <c r="B46">
        <v>4</v>
      </c>
      <c r="C46" t="s">
        <v>250</v>
      </c>
      <c r="D46" s="55"/>
      <c r="E46" s="55"/>
      <c r="F46" s="55"/>
      <c r="G46" s="55"/>
      <c r="J46">
        <v>4</v>
      </c>
      <c r="K46" t="s">
        <v>250</v>
      </c>
      <c r="L46" s="55">
        <f>AVERAGE(N17,N35)</f>
        <v>15.7</v>
      </c>
      <c r="M46" s="55">
        <f>AVERAGE(N18,N36)</f>
        <v>7.3</v>
      </c>
      <c r="N46" s="55">
        <f>AVERAGE(O17,O35)</f>
        <v>14.950000000000001</v>
      </c>
      <c r="O46" s="55">
        <f>AVERAGE(O18,O36)</f>
        <v>4.5999999999999996</v>
      </c>
      <c r="R46">
        <v>4</v>
      </c>
      <c r="S46" t="s">
        <v>250</v>
      </c>
      <c r="T46" s="55">
        <f>AVERAGE(V17,V35)</f>
        <v>38.200000000000003</v>
      </c>
      <c r="U46" s="55">
        <f>AVERAGE(V18,V36)</f>
        <v>9.25</v>
      </c>
      <c r="V46" s="55">
        <f>AVERAGE(W17,W35)</f>
        <v>16.600000000000001</v>
      </c>
      <c r="W46" s="55">
        <f>AVERAGE(W18,W36)</f>
        <v>3.15</v>
      </c>
      <c r="Z46">
        <v>4</v>
      </c>
      <c r="AA46" t="s">
        <v>250</v>
      </c>
      <c r="AB46" s="55">
        <f>AVERAGE(AD17,AD35)</f>
        <v>36.6</v>
      </c>
      <c r="AC46" s="55">
        <f>AVERAGE(AD18,AD36)</f>
        <v>19.149999999999999</v>
      </c>
      <c r="AD46" s="55">
        <f>AVERAGE(AE17,AE35)</f>
        <v>8.1</v>
      </c>
      <c r="AE46" s="55">
        <f>AVERAGE(AE18,AE36)</f>
        <v>3.8499999999999996</v>
      </c>
      <c r="AH46">
        <v>4</v>
      </c>
      <c r="AI46" t="s">
        <v>250</v>
      </c>
      <c r="AJ46" s="55">
        <f>AVERAGE(AL17,AL35)</f>
        <v>25.9</v>
      </c>
      <c r="AK46" s="55">
        <f>AVERAGE(AL18,AL36)</f>
        <v>6.9</v>
      </c>
      <c r="AL46" s="55">
        <f>AVERAGE(AM17,AM35)</f>
        <v>4.75</v>
      </c>
      <c r="AM46" s="55">
        <f>AVERAGE(AM18,AM36)</f>
        <v>3.7</v>
      </c>
      <c r="AP46">
        <v>4</v>
      </c>
      <c r="AQ46" t="s">
        <v>250</v>
      </c>
      <c r="AR46" s="55">
        <f>AVERAGE(AT17,AT35)</f>
        <v>31.299999999999997</v>
      </c>
      <c r="AS46" s="55">
        <f>AVERAGE(AT18,AT36)</f>
        <v>5.85</v>
      </c>
      <c r="AT46" s="55">
        <f>AVERAGE(AU17,AU35)</f>
        <v>3.25</v>
      </c>
      <c r="AU46" s="55">
        <f>AVERAGE(AU18,AU36)</f>
        <v>3.1</v>
      </c>
      <c r="BD46" s="1"/>
    </row>
    <row r="47" spans="2:56" x14ac:dyDescent="0.25">
      <c r="B47">
        <v>5</v>
      </c>
      <c r="C47" t="s">
        <v>4</v>
      </c>
      <c r="D47" s="55"/>
      <c r="E47" s="55"/>
      <c r="F47" s="55"/>
      <c r="G47" s="55"/>
      <c r="J47">
        <v>5</v>
      </c>
      <c r="K47" t="s">
        <v>4</v>
      </c>
      <c r="L47" s="55">
        <f>AVERAGE(N19,N31)</f>
        <v>10.55</v>
      </c>
      <c r="M47" s="55">
        <f>AVERAGE(N20,N32)</f>
        <v>7.25</v>
      </c>
      <c r="N47" s="55">
        <f>AVERAGE(O19,O31)</f>
        <v>40</v>
      </c>
      <c r="O47" s="55">
        <f>AVERAGE(O20,O32)</f>
        <v>6.6</v>
      </c>
      <c r="R47">
        <v>5</v>
      </c>
      <c r="S47" t="s">
        <v>4</v>
      </c>
      <c r="T47" s="55">
        <f>AVERAGE(V19,V31)</f>
        <v>50.45</v>
      </c>
      <c r="U47" s="55">
        <f>AVERAGE(V20,V32)</f>
        <v>8.6999999999999993</v>
      </c>
      <c r="V47" s="55">
        <f>AVERAGE(W19,W31)</f>
        <v>32.1</v>
      </c>
      <c r="W47" s="55">
        <f>AVERAGE(W20,W32)</f>
        <v>5.6999999999999993</v>
      </c>
      <c r="Z47">
        <v>5</v>
      </c>
      <c r="AA47" t="s">
        <v>4</v>
      </c>
      <c r="AB47" s="55">
        <f>AVERAGE(AD19,AD31)</f>
        <v>45.2</v>
      </c>
      <c r="AC47" s="55">
        <f>AVERAGE(AD20,AD32)</f>
        <v>19.05</v>
      </c>
      <c r="AD47" s="55">
        <f>AVERAGE(AE19,AE31)</f>
        <v>6.25</v>
      </c>
      <c r="AE47" s="55">
        <f>AVERAGE(AE20,AE32)</f>
        <v>3.55</v>
      </c>
      <c r="AH47">
        <v>5</v>
      </c>
      <c r="AI47" t="s">
        <v>4</v>
      </c>
      <c r="AJ47" s="55">
        <f>AVERAGE(AL19,AL31)</f>
        <v>42.3</v>
      </c>
      <c r="AK47" s="55">
        <f>AVERAGE(AL20,AL32)</f>
        <v>10.8</v>
      </c>
      <c r="AL47" s="55">
        <f>AVERAGE(AM19,AM31)</f>
        <v>4.25</v>
      </c>
      <c r="AM47" s="55">
        <f>AVERAGE(AM20,AM32)</f>
        <v>3.05</v>
      </c>
      <c r="AP47">
        <v>5</v>
      </c>
      <c r="AQ47" t="s">
        <v>4</v>
      </c>
      <c r="AR47" s="55">
        <f>AVERAGE(AT19,AT31)</f>
        <v>28.700000000000003</v>
      </c>
      <c r="AS47" s="55">
        <f>AVERAGE(AT20,AT32)</f>
        <v>8.15</v>
      </c>
      <c r="AT47" s="55">
        <f>AVERAGE(AU19,AU31)</f>
        <v>3.0999999999999996</v>
      </c>
      <c r="AU47" s="55">
        <f>AVERAGE(AU20,AU32)</f>
        <v>2.4000000000000004</v>
      </c>
      <c r="BC47" s="22"/>
      <c r="BD47" s="1"/>
    </row>
    <row r="48" spans="2:56" x14ac:dyDescent="0.25">
      <c r="B48">
        <v>6</v>
      </c>
      <c r="C48" t="s">
        <v>154</v>
      </c>
      <c r="D48" s="55"/>
      <c r="E48" s="55"/>
      <c r="F48" s="55"/>
      <c r="G48" s="55"/>
      <c r="J48">
        <v>6</v>
      </c>
      <c r="K48" t="s">
        <v>154</v>
      </c>
      <c r="L48" s="55">
        <f>AVERAGE(N15,N23)</f>
        <v>6.25</v>
      </c>
      <c r="M48" s="55">
        <f>AVERAGE(N16,N24)</f>
        <v>5.9499999999999993</v>
      </c>
      <c r="N48" s="55">
        <f>AVERAGE(O15,O23)</f>
        <v>4.1500000000000004</v>
      </c>
      <c r="O48" s="55">
        <f>AVERAGE(O16,O24)</f>
        <v>3.2</v>
      </c>
      <c r="R48">
        <v>6</v>
      </c>
      <c r="S48" t="s">
        <v>154</v>
      </c>
      <c r="T48" s="55">
        <f>AVERAGE(V15,V23)</f>
        <v>13.95</v>
      </c>
      <c r="U48" s="55">
        <f>AVERAGE(V16,V24)</f>
        <v>7.4</v>
      </c>
      <c r="V48" s="55">
        <f>AVERAGE(W15,W23)</f>
        <v>3.25</v>
      </c>
      <c r="W48" s="55">
        <f>AVERAGE(W16,W24)</f>
        <v>3.6500000000000004</v>
      </c>
      <c r="Z48">
        <v>6</v>
      </c>
      <c r="AA48" t="s">
        <v>154</v>
      </c>
      <c r="AB48" s="55">
        <f>AVERAGE(AD15,AD23)</f>
        <v>17.600000000000001</v>
      </c>
      <c r="AC48" s="55">
        <f>AVERAGE(AD16,AD24)</f>
        <v>22.35</v>
      </c>
      <c r="AD48" s="55">
        <f>AVERAGE(AE15,AE23)</f>
        <v>6.3000000000000007</v>
      </c>
      <c r="AE48" s="55">
        <f>AVERAGE(AE16,AE24)</f>
        <v>9</v>
      </c>
      <c r="AH48">
        <v>6</v>
      </c>
      <c r="AI48" t="s">
        <v>154</v>
      </c>
      <c r="AJ48" s="55">
        <f>AVERAGE(AL15,AL23)</f>
        <v>29.700000000000003</v>
      </c>
      <c r="AK48" s="55">
        <f>AVERAGE(AL16,AL24)</f>
        <v>11.9</v>
      </c>
      <c r="AL48" s="55">
        <f>AVERAGE(AM15,AM23)</f>
        <v>5.5</v>
      </c>
      <c r="AM48" s="55">
        <f>AVERAGE(AM16,AM24)</f>
        <v>7.15</v>
      </c>
      <c r="AP48">
        <v>6</v>
      </c>
      <c r="AQ48" t="s">
        <v>154</v>
      </c>
      <c r="AR48" s="55">
        <f>AVERAGE(AT15,AT23)</f>
        <v>20.5</v>
      </c>
      <c r="AS48" s="55">
        <f>AVERAGE(AT16,AT24)</f>
        <v>4.5</v>
      </c>
      <c r="AT48" s="55">
        <f>AVERAGE(AU15,AU23)</f>
        <v>3.05</v>
      </c>
      <c r="AU48" s="55">
        <f>AVERAGE(AU16,AU24)</f>
        <v>3</v>
      </c>
      <c r="BD48" s="1"/>
    </row>
    <row r="49" spans="2:56" x14ac:dyDescent="0.25">
      <c r="B49">
        <v>7</v>
      </c>
      <c r="C49" t="s">
        <v>274</v>
      </c>
      <c r="D49" s="55">
        <f>AVERAGE(F21,F33)</f>
        <v>4.3</v>
      </c>
      <c r="E49" s="55">
        <f>AVERAGE(F22,F34)</f>
        <v>4.95</v>
      </c>
      <c r="F49" s="55">
        <f>AVERAGE(G21,G33)</f>
        <v>3.1</v>
      </c>
      <c r="G49" s="55">
        <f>AVERAGE(G22,G34)</f>
        <v>3.5</v>
      </c>
      <c r="J49">
        <v>7</v>
      </c>
      <c r="K49" t="s">
        <v>274</v>
      </c>
      <c r="L49" s="55">
        <f>AVERAGE(N21,N33)</f>
        <v>4.8</v>
      </c>
      <c r="M49" s="55">
        <f>AVERAGE(N22,N34)</f>
        <v>6</v>
      </c>
      <c r="N49" s="55">
        <f>AVERAGE(O21,O33)</f>
        <v>3.75</v>
      </c>
      <c r="O49" s="55">
        <f>AVERAGE(O22,O34)</f>
        <v>3.55</v>
      </c>
      <c r="R49">
        <v>7</v>
      </c>
      <c r="S49" t="s">
        <v>274</v>
      </c>
      <c r="T49" s="55">
        <f>AVERAGE(V21,V33)</f>
        <v>7</v>
      </c>
      <c r="U49" s="55">
        <f>AVERAGE(V22,V34)</f>
        <v>6.4</v>
      </c>
      <c r="V49" s="55">
        <f>AVERAGE(W21,W33)</f>
        <v>4.6500000000000004</v>
      </c>
      <c r="W49" s="55">
        <f>AVERAGE(W22,W34)</f>
        <v>3.3</v>
      </c>
      <c r="Z49">
        <v>7</v>
      </c>
      <c r="AA49" t="s">
        <v>274</v>
      </c>
      <c r="AB49" s="55">
        <f>AVERAGE(AD21,AD33)</f>
        <v>7.2</v>
      </c>
      <c r="AC49" s="55">
        <f>AVERAGE(AD22,AD34)</f>
        <v>10.55</v>
      </c>
      <c r="AD49" s="55">
        <f>AVERAGE(AE21,AE33)</f>
        <v>3.15</v>
      </c>
      <c r="AE49" s="55">
        <f>AVERAGE(AE22,AE34)</f>
        <v>3.6500000000000004</v>
      </c>
      <c r="AH49">
        <v>7</v>
      </c>
      <c r="AI49" t="s">
        <v>274</v>
      </c>
      <c r="AJ49" s="55">
        <f>AVERAGE(AL21,AL33)</f>
        <v>5.45</v>
      </c>
      <c r="AK49" s="55">
        <f>AVERAGE(AL22,AL34)</f>
        <v>2.8</v>
      </c>
      <c r="AL49" s="55">
        <f>AVERAGE(AM21,AM33)</f>
        <v>3.2</v>
      </c>
      <c r="AM49" s="55">
        <f>AVERAGE(AM22,AM34)</f>
        <v>3.9</v>
      </c>
      <c r="AP49">
        <v>7</v>
      </c>
      <c r="AQ49" t="s">
        <v>274</v>
      </c>
      <c r="AR49" s="55">
        <f>AVERAGE(AT21,AT33)</f>
        <v>3.6</v>
      </c>
      <c r="AS49" s="55">
        <f>AVERAGE(AT22,AT34)</f>
        <v>1.35</v>
      </c>
      <c r="AT49" s="55">
        <f>AVERAGE(AU21,AU33)</f>
        <v>2.85</v>
      </c>
      <c r="AU49" s="55">
        <f>AVERAGE(AU22,AU34)</f>
        <v>3.3</v>
      </c>
      <c r="BD49" s="1"/>
    </row>
    <row r="50" spans="2:56" x14ac:dyDescent="0.25">
      <c r="B50">
        <v>8</v>
      </c>
      <c r="C50" t="s">
        <v>247</v>
      </c>
      <c r="D50" s="55"/>
      <c r="E50" s="55"/>
      <c r="F50" s="55"/>
      <c r="G50" s="55"/>
      <c r="J50">
        <v>8</v>
      </c>
      <c r="K50" t="s">
        <v>247</v>
      </c>
      <c r="L50" s="55">
        <f>AVERAGE(N9,N27)</f>
        <v>17.5</v>
      </c>
      <c r="M50" s="55">
        <f>AVERAGE(N10,N28)</f>
        <v>9.85</v>
      </c>
      <c r="N50" s="55">
        <f>AVERAGE(O9,O27)</f>
        <v>7.25</v>
      </c>
      <c r="O50" s="55">
        <f>AVERAGE(O10,O28)</f>
        <v>4.5999999999999996</v>
      </c>
      <c r="R50">
        <v>8</v>
      </c>
      <c r="S50" t="s">
        <v>247</v>
      </c>
      <c r="T50" s="55">
        <f>AVERAGE(V9,V27)</f>
        <v>23.200000000000003</v>
      </c>
      <c r="U50" s="55">
        <f>AVERAGE(V10,V28)</f>
        <v>10.95</v>
      </c>
      <c r="V50" s="55">
        <f>AVERAGE(W9,W27)</f>
        <v>4.95</v>
      </c>
      <c r="W50" s="55">
        <f>AVERAGE(W10,W28)</f>
        <v>2.95</v>
      </c>
      <c r="Z50">
        <v>8</v>
      </c>
      <c r="AA50" t="s">
        <v>247</v>
      </c>
      <c r="AB50" s="55">
        <f>AVERAGE(AD9,AD27)</f>
        <v>19.700000000000003</v>
      </c>
      <c r="AC50" s="55">
        <f>AVERAGE(AD10,AD28)</f>
        <v>13.2</v>
      </c>
      <c r="AD50" s="55">
        <f>AVERAGE(AE9,AE27)</f>
        <v>8.4</v>
      </c>
      <c r="AE50" s="55">
        <f>AVERAGE(AE10,AE28)</f>
        <v>3.3</v>
      </c>
      <c r="AH50">
        <v>8</v>
      </c>
      <c r="AI50" t="s">
        <v>247</v>
      </c>
      <c r="AJ50" s="55">
        <f>AVERAGE(AL9,AL27)</f>
        <v>17.350000000000001</v>
      </c>
      <c r="AK50" s="55">
        <f>AVERAGE(AL10,AL28)</f>
        <v>3.8</v>
      </c>
      <c r="AL50" s="55">
        <f>AVERAGE(AM9,AM27)</f>
        <v>3.75</v>
      </c>
      <c r="AM50" s="55">
        <f>AVERAGE(AM10,AM28)</f>
        <v>3.9000000000000004</v>
      </c>
      <c r="AP50">
        <v>8</v>
      </c>
      <c r="AQ50" t="s">
        <v>247</v>
      </c>
      <c r="AR50" s="55">
        <f>AVERAGE(AT9,AT27)</f>
        <v>12.200000000000001</v>
      </c>
      <c r="AS50" s="55">
        <f>AVERAGE(AT10,AT28)</f>
        <v>3.85</v>
      </c>
      <c r="AT50" s="55">
        <f>AVERAGE(AU9,AU27)</f>
        <v>2.8</v>
      </c>
      <c r="AU50" s="55">
        <f>AVERAGE(AU10,AU28)</f>
        <v>2.4</v>
      </c>
      <c r="BD50" s="1"/>
    </row>
  </sheetData>
  <sortState ref="X61:AD62">
    <sortCondition ref="X6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L50"/>
  <sheetViews>
    <sheetView topLeftCell="A29" zoomScaleNormal="100" workbookViewId="0">
      <selection activeCell="M62" sqref="M62"/>
    </sheetView>
  </sheetViews>
  <sheetFormatPr defaultRowHeight="15" x14ac:dyDescent="0.25"/>
  <cols>
    <col min="34" max="35" width="9.5703125" bestFit="1" customWidth="1"/>
  </cols>
  <sheetData>
    <row r="3" spans="2:64" x14ac:dyDescent="0.25">
      <c r="B3" t="s">
        <v>116</v>
      </c>
      <c r="J3" t="s">
        <v>314</v>
      </c>
      <c r="R3" t="s">
        <v>312</v>
      </c>
      <c r="Z3" t="s">
        <v>319</v>
      </c>
      <c r="AH3" t="s">
        <v>381</v>
      </c>
      <c r="AP3" t="s">
        <v>236</v>
      </c>
    </row>
    <row r="4" spans="2:64" x14ac:dyDescent="0.25">
      <c r="B4" t="s">
        <v>117</v>
      </c>
      <c r="J4" t="s">
        <v>313</v>
      </c>
      <c r="R4" t="s">
        <v>313</v>
      </c>
    </row>
    <row r="5" spans="2:64" x14ac:dyDescent="0.25">
      <c r="B5" t="s">
        <v>38</v>
      </c>
      <c r="C5" t="s">
        <v>97</v>
      </c>
      <c r="D5" t="s">
        <v>39</v>
      </c>
      <c r="E5" t="s">
        <v>40</v>
      </c>
      <c r="F5" t="s">
        <v>41</v>
      </c>
      <c r="G5" t="s">
        <v>42</v>
      </c>
      <c r="J5" t="s">
        <v>38</v>
      </c>
      <c r="K5" t="s">
        <v>97</v>
      </c>
      <c r="L5" t="s">
        <v>39</v>
      </c>
      <c r="M5" t="s">
        <v>40</v>
      </c>
      <c r="N5" t="s">
        <v>41</v>
      </c>
      <c r="O5" t="s">
        <v>42</v>
      </c>
      <c r="R5" t="s">
        <v>38</v>
      </c>
      <c r="S5" t="s">
        <v>97</v>
      </c>
      <c r="T5" t="s">
        <v>39</v>
      </c>
      <c r="U5" t="s">
        <v>40</v>
      </c>
      <c r="V5" t="s">
        <v>41</v>
      </c>
      <c r="W5" t="s">
        <v>42</v>
      </c>
      <c r="Z5" t="s">
        <v>38</v>
      </c>
      <c r="AA5" t="s">
        <v>97</v>
      </c>
      <c r="AB5" t="s">
        <v>39</v>
      </c>
      <c r="AC5" t="s">
        <v>40</v>
      </c>
      <c r="AD5" t="s">
        <v>41</v>
      </c>
      <c r="AE5" t="s">
        <v>42</v>
      </c>
      <c r="AH5" t="s">
        <v>38</v>
      </c>
      <c r="AI5" t="s">
        <v>97</v>
      </c>
      <c r="AJ5" t="s">
        <v>39</v>
      </c>
      <c r="AK5" t="s">
        <v>40</v>
      </c>
      <c r="AL5" t="s">
        <v>41</v>
      </c>
      <c r="AM5" t="s">
        <v>42</v>
      </c>
      <c r="AP5" t="s">
        <v>38</v>
      </c>
      <c r="AQ5" t="s">
        <v>97</v>
      </c>
      <c r="AR5" t="s">
        <v>39</v>
      </c>
      <c r="AS5" t="s">
        <v>40</v>
      </c>
      <c r="AT5" t="s">
        <v>41</v>
      </c>
      <c r="AU5" t="s">
        <v>42</v>
      </c>
    </row>
    <row r="7" spans="2:64" x14ac:dyDescent="0.25">
      <c r="B7" s="2" t="s">
        <v>305</v>
      </c>
      <c r="C7" s="36">
        <v>7</v>
      </c>
      <c r="D7" s="2" t="s">
        <v>75</v>
      </c>
      <c r="E7" s="3" t="s">
        <v>217</v>
      </c>
      <c r="F7" s="4">
        <v>4</v>
      </c>
      <c r="G7" s="4">
        <v>3</v>
      </c>
      <c r="H7" s="4"/>
      <c r="J7" t="s">
        <v>272</v>
      </c>
      <c r="K7" s="36">
        <v>7</v>
      </c>
      <c r="L7" s="16" t="s">
        <v>75</v>
      </c>
      <c r="M7" t="s">
        <v>76</v>
      </c>
      <c r="N7">
        <v>6.8</v>
      </c>
      <c r="O7">
        <v>6.1</v>
      </c>
      <c r="R7" s="12" t="s">
        <v>311</v>
      </c>
      <c r="S7" s="42">
        <v>7</v>
      </c>
      <c r="T7" s="36" t="s">
        <v>75</v>
      </c>
      <c r="U7" t="s">
        <v>76</v>
      </c>
      <c r="V7">
        <v>4</v>
      </c>
      <c r="W7">
        <v>5.3</v>
      </c>
      <c r="Z7" s="5" t="s">
        <v>318</v>
      </c>
      <c r="AA7" s="36">
        <v>7</v>
      </c>
      <c r="AB7" s="49" t="s">
        <v>75</v>
      </c>
      <c r="AC7" t="s">
        <v>239</v>
      </c>
      <c r="AD7">
        <v>8.9</v>
      </c>
      <c r="AE7">
        <v>3.6</v>
      </c>
      <c r="AH7" s="12" t="s">
        <v>380</v>
      </c>
      <c r="AI7" s="36">
        <v>7</v>
      </c>
      <c r="AJ7" t="s">
        <v>75</v>
      </c>
      <c r="AK7" t="s">
        <v>208</v>
      </c>
      <c r="AL7">
        <v>1.5</v>
      </c>
      <c r="AM7">
        <v>2.8</v>
      </c>
      <c r="AP7" s="12">
        <v>43283</v>
      </c>
      <c r="AQ7" s="36">
        <v>7</v>
      </c>
      <c r="AR7" t="s">
        <v>75</v>
      </c>
      <c r="AS7" t="s">
        <v>208</v>
      </c>
      <c r="AT7">
        <v>1.4</v>
      </c>
      <c r="AU7">
        <v>5.8</v>
      </c>
      <c r="AX7" s="12"/>
      <c r="AY7" s="36"/>
      <c r="BG7" s="36"/>
    </row>
    <row r="8" spans="2:64" x14ac:dyDescent="0.25">
      <c r="B8" s="2" t="s">
        <v>305</v>
      </c>
      <c r="C8" s="36">
        <v>7</v>
      </c>
      <c r="D8" s="2" t="s">
        <v>77</v>
      </c>
      <c r="E8" s="3" t="s">
        <v>218</v>
      </c>
      <c r="F8" s="4">
        <v>3.1</v>
      </c>
      <c r="G8" s="4">
        <v>1.7</v>
      </c>
      <c r="H8" s="4"/>
      <c r="J8" t="s">
        <v>272</v>
      </c>
      <c r="K8" s="36">
        <v>7</v>
      </c>
      <c r="L8" s="16" t="s">
        <v>77</v>
      </c>
      <c r="M8" t="s">
        <v>78</v>
      </c>
      <c r="N8">
        <v>5</v>
      </c>
      <c r="O8">
        <v>4.3</v>
      </c>
      <c r="R8" s="12" t="s">
        <v>311</v>
      </c>
      <c r="S8" s="42">
        <v>7</v>
      </c>
      <c r="T8" s="36" t="s">
        <v>77</v>
      </c>
      <c r="U8" t="s">
        <v>78</v>
      </c>
      <c r="V8">
        <v>4.0999999999999996</v>
      </c>
      <c r="W8">
        <v>6.5</v>
      </c>
      <c r="Z8" s="5" t="s">
        <v>318</v>
      </c>
      <c r="AA8" s="36">
        <v>7</v>
      </c>
      <c r="AB8" s="49" t="s">
        <v>77</v>
      </c>
      <c r="AC8" t="s">
        <v>240</v>
      </c>
      <c r="AD8">
        <v>5.7</v>
      </c>
      <c r="AE8">
        <v>2.6</v>
      </c>
      <c r="AH8" s="12" t="s">
        <v>380</v>
      </c>
      <c r="AI8" s="36">
        <v>7</v>
      </c>
      <c r="AJ8" t="s">
        <v>77</v>
      </c>
      <c r="AK8" t="s">
        <v>209</v>
      </c>
      <c r="AL8">
        <v>0.7</v>
      </c>
      <c r="AM8">
        <v>1.7</v>
      </c>
      <c r="AP8" s="12">
        <v>43283</v>
      </c>
      <c r="AQ8" s="36">
        <v>7</v>
      </c>
      <c r="AR8" t="s">
        <v>77</v>
      </c>
      <c r="AS8" t="s">
        <v>209</v>
      </c>
      <c r="AT8">
        <v>1</v>
      </c>
      <c r="AU8">
        <v>6.1</v>
      </c>
      <c r="AX8" s="12"/>
      <c r="AY8" s="36"/>
      <c r="BG8" s="36"/>
    </row>
    <row r="9" spans="2:64" x14ac:dyDescent="0.25">
      <c r="B9" s="2" t="s">
        <v>305</v>
      </c>
      <c r="C9" s="36">
        <v>3</v>
      </c>
      <c r="D9" s="2" t="s">
        <v>7</v>
      </c>
      <c r="E9" s="3" t="s">
        <v>219</v>
      </c>
      <c r="F9" s="4">
        <v>4.8</v>
      </c>
      <c r="G9" s="4">
        <v>17.3</v>
      </c>
      <c r="H9" s="4"/>
      <c r="J9" t="s">
        <v>272</v>
      </c>
      <c r="K9" s="36">
        <v>3</v>
      </c>
      <c r="L9" s="16" t="s">
        <v>7</v>
      </c>
      <c r="M9" t="s">
        <v>79</v>
      </c>
      <c r="N9">
        <v>14.3</v>
      </c>
      <c r="O9">
        <v>10</v>
      </c>
      <c r="R9" s="12" t="s">
        <v>311</v>
      </c>
      <c r="S9" s="42">
        <v>3</v>
      </c>
      <c r="T9" s="36" t="s">
        <v>7</v>
      </c>
      <c r="U9" t="s">
        <v>79</v>
      </c>
      <c r="V9">
        <v>26</v>
      </c>
      <c r="W9">
        <v>9.4</v>
      </c>
      <c r="Z9" s="5" t="s">
        <v>318</v>
      </c>
      <c r="AA9" s="36">
        <v>3</v>
      </c>
      <c r="AB9" s="49" t="s">
        <v>7</v>
      </c>
      <c r="AC9" t="s">
        <v>241</v>
      </c>
      <c r="AD9">
        <v>29.2</v>
      </c>
      <c r="AE9">
        <v>11.3</v>
      </c>
      <c r="AH9" s="12" t="s">
        <v>380</v>
      </c>
      <c r="AI9" s="36">
        <v>3</v>
      </c>
      <c r="AJ9" t="s">
        <v>7</v>
      </c>
      <c r="AK9" t="s">
        <v>210</v>
      </c>
      <c r="AL9">
        <v>31.9</v>
      </c>
      <c r="AM9">
        <v>6.5</v>
      </c>
      <c r="AP9" s="12">
        <v>43283</v>
      </c>
      <c r="AQ9" s="36">
        <v>3</v>
      </c>
      <c r="AR9" t="s">
        <v>7</v>
      </c>
      <c r="AS9" t="s">
        <v>210</v>
      </c>
      <c r="AT9">
        <v>9.3000000000000007</v>
      </c>
      <c r="AU9">
        <v>5.6</v>
      </c>
      <c r="AX9" s="12"/>
      <c r="AY9" s="36"/>
      <c r="BF9" s="2"/>
      <c r="BG9" s="36"/>
      <c r="BH9" s="2"/>
      <c r="BI9" s="3"/>
      <c r="BJ9" s="4"/>
      <c r="BK9" s="4"/>
      <c r="BL9" s="4"/>
    </row>
    <row r="10" spans="2:64" x14ac:dyDescent="0.25">
      <c r="B10" s="2" t="s">
        <v>305</v>
      </c>
      <c r="C10" s="36">
        <v>3</v>
      </c>
      <c r="D10" s="2" t="s">
        <v>9</v>
      </c>
      <c r="E10" s="3" t="s">
        <v>220</v>
      </c>
      <c r="F10" s="4">
        <v>3</v>
      </c>
      <c r="G10" s="4">
        <v>2.8</v>
      </c>
      <c r="H10" s="4"/>
      <c r="J10" t="s">
        <v>272</v>
      </c>
      <c r="K10" s="36">
        <v>3</v>
      </c>
      <c r="L10" s="16" t="s">
        <v>9</v>
      </c>
      <c r="M10" t="s">
        <v>44</v>
      </c>
      <c r="N10">
        <v>8.8000000000000007</v>
      </c>
      <c r="O10">
        <v>5</v>
      </c>
      <c r="R10" s="12" t="s">
        <v>311</v>
      </c>
      <c r="S10" s="42">
        <v>3</v>
      </c>
      <c r="T10" s="36" t="s">
        <v>9</v>
      </c>
      <c r="U10" t="s">
        <v>44</v>
      </c>
      <c r="V10">
        <v>6.5</v>
      </c>
      <c r="W10">
        <v>4.5</v>
      </c>
      <c r="Z10" s="5" t="s">
        <v>318</v>
      </c>
      <c r="AA10" s="36">
        <v>3</v>
      </c>
      <c r="AB10" s="49" t="s">
        <v>9</v>
      </c>
      <c r="AC10" t="s">
        <v>242</v>
      </c>
      <c r="AD10">
        <v>14</v>
      </c>
      <c r="AE10">
        <v>2.9</v>
      </c>
      <c r="AH10" s="12" t="s">
        <v>380</v>
      </c>
      <c r="AI10" s="36">
        <v>3</v>
      </c>
      <c r="AJ10" t="s">
        <v>9</v>
      </c>
      <c r="AK10" t="s">
        <v>211</v>
      </c>
      <c r="AL10">
        <v>5.3</v>
      </c>
      <c r="AM10">
        <v>17.5</v>
      </c>
      <c r="AP10" s="12">
        <v>43283</v>
      </c>
      <c r="AQ10" s="36">
        <v>3</v>
      </c>
      <c r="AR10" t="s">
        <v>9</v>
      </c>
      <c r="AS10" t="s">
        <v>211</v>
      </c>
      <c r="AT10">
        <v>1.2</v>
      </c>
      <c r="AU10">
        <v>4.2</v>
      </c>
      <c r="AX10" s="12"/>
      <c r="AY10" s="36"/>
      <c r="BF10" s="2"/>
      <c r="BG10" s="36"/>
      <c r="BH10" s="2"/>
      <c r="BI10" s="3"/>
      <c r="BJ10" s="4"/>
      <c r="BK10" s="4"/>
      <c r="BL10" s="4"/>
    </row>
    <row r="11" spans="2:64" x14ac:dyDescent="0.25">
      <c r="B11" s="2" t="s">
        <v>305</v>
      </c>
      <c r="C11" s="36">
        <v>1</v>
      </c>
      <c r="D11" s="2" t="s">
        <v>11</v>
      </c>
      <c r="E11" s="3" t="s">
        <v>221</v>
      </c>
      <c r="F11" s="4">
        <v>7.3</v>
      </c>
      <c r="G11" s="4">
        <v>25.4</v>
      </c>
      <c r="H11" s="4"/>
      <c r="J11" t="s">
        <v>272</v>
      </c>
      <c r="K11" s="36">
        <v>1</v>
      </c>
      <c r="L11" s="16" t="s">
        <v>11</v>
      </c>
      <c r="M11" t="s">
        <v>46</v>
      </c>
      <c r="N11">
        <v>12</v>
      </c>
      <c r="O11">
        <v>13</v>
      </c>
      <c r="R11" s="12" t="s">
        <v>311</v>
      </c>
      <c r="S11" s="42">
        <v>1</v>
      </c>
      <c r="T11" s="36" t="s">
        <v>11</v>
      </c>
      <c r="U11" t="s">
        <v>46</v>
      </c>
      <c r="V11">
        <v>16.2</v>
      </c>
      <c r="W11">
        <v>26.3</v>
      </c>
      <c r="Z11" s="5" t="s">
        <v>318</v>
      </c>
      <c r="AA11" s="36">
        <v>1</v>
      </c>
      <c r="AB11" s="49" t="s">
        <v>11</v>
      </c>
      <c r="AC11" t="s">
        <v>243</v>
      </c>
      <c r="AD11">
        <v>25.9</v>
      </c>
      <c r="AE11">
        <v>9.3000000000000007</v>
      </c>
      <c r="AH11" s="12" t="s">
        <v>380</v>
      </c>
      <c r="AI11" s="36">
        <v>1</v>
      </c>
      <c r="AJ11" t="s">
        <v>11</v>
      </c>
      <c r="AK11" t="s">
        <v>212</v>
      </c>
      <c r="AL11">
        <v>13.3</v>
      </c>
      <c r="AM11">
        <v>4.5999999999999996</v>
      </c>
      <c r="AP11" s="12">
        <v>43283</v>
      </c>
      <c r="AQ11" s="36">
        <v>1</v>
      </c>
      <c r="AR11" t="s">
        <v>11</v>
      </c>
      <c r="AS11" t="s">
        <v>212</v>
      </c>
      <c r="AT11">
        <v>3.2</v>
      </c>
      <c r="AU11">
        <v>5.7</v>
      </c>
      <c r="AX11" s="12"/>
      <c r="AY11" s="36"/>
      <c r="BF11" s="2"/>
      <c r="BG11" s="36"/>
      <c r="BH11" s="2"/>
      <c r="BI11" s="3"/>
      <c r="BJ11" s="4"/>
      <c r="BK11" s="4"/>
      <c r="BL11" s="4"/>
    </row>
    <row r="12" spans="2:64" x14ac:dyDescent="0.25">
      <c r="B12" s="2" t="s">
        <v>305</v>
      </c>
      <c r="C12" s="36">
        <v>1</v>
      </c>
      <c r="D12" s="2" t="s">
        <v>13</v>
      </c>
      <c r="E12" s="3" t="s">
        <v>222</v>
      </c>
      <c r="F12" s="4">
        <v>2.6</v>
      </c>
      <c r="G12" s="4">
        <v>1.7</v>
      </c>
      <c r="H12" s="4"/>
      <c r="J12" t="s">
        <v>272</v>
      </c>
      <c r="K12" s="36">
        <v>1</v>
      </c>
      <c r="L12" s="16" t="s">
        <v>13</v>
      </c>
      <c r="M12" t="s">
        <v>48</v>
      </c>
      <c r="N12">
        <v>9.3000000000000007</v>
      </c>
      <c r="O12">
        <v>4.5999999999999996</v>
      </c>
      <c r="R12" s="12" t="s">
        <v>311</v>
      </c>
      <c r="S12" s="42">
        <v>1</v>
      </c>
      <c r="T12" s="36" t="s">
        <v>13</v>
      </c>
      <c r="U12" t="s">
        <v>48</v>
      </c>
      <c r="V12">
        <v>5.4</v>
      </c>
      <c r="W12">
        <v>7.5</v>
      </c>
      <c r="Z12" s="5" t="s">
        <v>318</v>
      </c>
      <c r="AA12" s="36">
        <v>1</v>
      </c>
      <c r="AB12" s="49" t="s">
        <v>13</v>
      </c>
      <c r="AC12" t="s">
        <v>244</v>
      </c>
      <c r="AD12">
        <v>17.600000000000001</v>
      </c>
      <c r="AE12">
        <v>2.6</v>
      </c>
      <c r="AH12" s="12" t="s">
        <v>380</v>
      </c>
      <c r="AI12" s="36">
        <v>1</v>
      </c>
      <c r="AJ12" t="s">
        <v>13</v>
      </c>
      <c r="AK12" t="s">
        <v>213</v>
      </c>
      <c r="AL12">
        <v>3</v>
      </c>
      <c r="AM12">
        <v>2.8</v>
      </c>
      <c r="AP12" s="12">
        <v>43283</v>
      </c>
      <c r="AQ12" s="36">
        <v>1</v>
      </c>
      <c r="AR12" t="s">
        <v>13</v>
      </c>
      <c r="AS12" t="s">
        <v>213</v>
      </c>
      <c r="AT12">
        <v>2</v>
      </c>
      <c r="AU12">
        <v>3.6</v>
      </c>
      <c r="AX12" s="12"/>
      <c r="AY12" s="36"/>
      <c r="BF12" s="2"/>
      <c r="BG12" s="36"/>
      <c r="BH12" s="2"/>
      <c r="BI12" s="3"/>
      <c r="BJ12" s="4"/>
      <c r="BK12" s="4"/>
      <c r="BL12" s="4"/>
    </row>
    <row r="13" spans="2:64" x14ac:dyDescent="0.25">
      <c r="C13" s="36"/>
      <c r="J13" t="s">
        <v>272</v>
      </c>
      <c r="K13" s="36">
        <v>4</v>
      </c>
      <c r="L13" s="16" t="s">
        <v>102</v>
      </c>
      <c r="M13" t="s">
        <v>50</v>
      </c>
      <c r="N13">
        <v>7.3</v>
      </c>
      <c r="O13">
        <v>13.7</v>
      </c>
      <c r="R13" s="12" t="s">
        <v>311</v>
      </c>
      <c r="S13" s="42">
        <v>4</v>
      </c>
      <c r="T13" s="36" t="s">
        <v>102</v>
      </c>
      <c r="U13" t="s">
        <v>50</v>
      </c>
      <c r="V13">
        <v>11.8</v>
      </c>
      <c r="W13">
        <v>31</v>
      </c>
      <c r="Z13" s="5" t="s">
        <v>318</v>
      </c>
      <c r="AA13" s="36">
        <v>4</v>
      </c>
      <c r="AB13" s="49" t="s">
        <v>102</v>
      </c>
      <c r="AC13" t="s">
        <v>245</v>
      </c>
      <c r="AD13">
        <v>20.100000000000001</v>
      </c>
      <c r="AE13">
        <v>9.5</v>
      </c>
      <c r="AH13" s="12" t="s">
        <v>380</v>
      </c>
      <c r="AI13" s="36">
        <v>4</v>
      </c>
      <c r="AJ13" t="s">
        <v>102</v>
      </c>
      <c r="AK13" t="s">
        <v>214</v>
      </c>
      <c r="AL13">
        <v>14.3</v>
      </c>
      <c r="AM13">
        <v>10.5</v>
      </c>
      <c r="AP13" s="12">
        <v>43283</v>
      </c>
      <c r="AQ13" s="36">
        <v>4</v>
      </c>
      <c r="AR13" t="s">
        <v>102</v>
      </c>
      <c r="AS13" t="s">
        <v>214</v>
      </c>
      <c r="AT13">
        <v>2.4</v>
      </c>
      <c r="AU13">
        <v>4.2</v>
      </c>
      <c r="AX13" s="12"/>
      <c r="AY13" s="36"/>
      <c r="BF13" s="2"/>
      <c r="BG13" s="36"/>
      <c r="BH13" s="2"/>
      <c r="BI13" s="3"/>
      <c r="BJ13" s="4"/>
      <c r="BK13" s="4"/>
      <c r="BL13" s="4"/>
    </row>
    <row r="14" spans="2:64" x14ac:dyDescent="0.25">
      <c r="C14" s="36"/>
      <c r="J14" t="s">
        <v>272</v>
      </c>
      <c r="K14" s="36">
        <v>4</v>
      </c>
      <c r="L14" s="16" t="s">
        <v>104</v>
      </c>
      <c r="M14" t="s">
        <v>52</v>
      </c>
      <c r="N14">
        <v>5.4</v>
      </c>
      <c r="O14">
        <v>4.3</v>
      </c>
      <c r="R14" s="12" t="s">
        <v>311</v>
      </c>
      <c r="S14" s="42">
        <v>4</v>
      </c>
      <c r="T14" s="36" t="s">
        <v>104</v>
      </c>
      <c r="U14" t="s">
        <v>52</v>
      </c>
      <c r="V14">
        <v>4.0999999999999996</v>
      </c>
      <c r="W14">
        <v>4.9000000000000004</v>
      </c>
      <c r="Z14" s="5" t="s">
        <v>318</v>
      </c>
      <c r="AA14" s="36">
        <v>4</v>
      </c>
      <c r="AB14" s="49" t="s">
        <v>104</v>
      </c>
      <c r="AC14" t="s">
        <v>246</v>
      </c>
      <c r="AD14">
        <v>7.5</v>
      </c>
      <c r="AE14">
        <v>3.7</v>
      </c>
      <c r="AH14" s="12" t="s">
        <v>380</v>
      </c>
      <c r="AI14" s="36">
        <v>4</v>
      </c>
      <c r="AJ14" t="s">
        <v>104</v>
      </c>
      <c r="AK14" t="s">
        <v>215</v>
      </c>
      <c r="AL14">
        <v>3.1</v>
      </c>
      <c r="AM14">
        <v>1.7</v>
      </c>
      <c r="AP14" s="12">
        <v>43283</v>
      </c>
      <c r="AQ14" s="36">
        <v>4</v>
      </c>
      <c r="AR14" t="s">
        <v>104</v>
      </c>
      <c r="AS14" t="s">
        <v>215</v>
      </c>
      <c r="AT14">
        <v>1</v>
      </c>
      <c r="AU14">
        <v>2.9</v>
      </c>
      <c r="AX14" s="12"/>
      <c r="AY14" s="36"/>
      <c r="BF14" s="2"/>
      <c r="BG14" s="36"/>
      <c r="BH14" s="2"/>
      <c r="BI14" s="3"/>
      <c r="BJ14" s="4"/>
      <c r="BK14" s="4"/>
      <c r="BL14" s="4"/>
    </row>
    <row r="15" spans="2:64" x14ac:dyDescent="0.25">
      <c r="C15" s="36"/>
      <c r="J15" t="s">
        <v>272</v>
      </c>
      <c r="K15" s="36">
        <v>6</v>
      </c>
      <c r="L15" s="16" t="s">
        <v>15</v>
      </c>
      <c r="M15" t="s">
        <v>54</v>
      </c>
      <c r="N15">
        <v>3.8</v>
      </c>
      <c r="O15">
        <v>4.2</v>
      </c>
      <c r="R15" s="12" t="s">
        <v>311</v>
      </c>
      <c r="S15" s="42">
        <v>6</v>
      </c>
      <c r="T15" s="36" t="s">
        <v>15</v>
      </c>
      <c r="U15" t="s">
        <v>54</v>
      </c>
      <c r="V15">
        <v>11.7</v>
      </c>
      <c r="W15">
        <v>6.2</v>
      </c>
      <c r="Z15" s="5" t="s">
        <v>318</v>
      </c>
      <c r="AA15" s="36">
        <v>6</v>
      </c>
      <c r="AB15" s="49" t="s">
        <v>15</v>
      </c>
      <c r="AC15" t="s">
        <v>325</v>
      </c>
      <c r="AD15">
        <v>20.8</v>
      </c>
      <c r="AE15">
        <v>20.399999999999999</v>
      </c>
      <c r="AH15" s="12" t="s">
        <v>380</v>
      </c>
      <c r="AI15" s="36">
        <v>6</v>
      </c>
      <c r="AJ15" t="s">
        <v>15</v>
      </c>
      <c r="AK15" t="s">
        <v>216</v>
      </c>
      <c r="AL15">
        <v>10.5</v>
      </c>
      <c r="AM15">
        <v>4.9000000000000004</v>
      </c>
      <c r="AP15" s="12">
        <v>43283</v>
      </c>
      <c r="AQ15" s="36">
        <v>6</v>
      </c>
      <c r="AR15" t="s">
        <v>15</v>
      </c>
      <c r="AS15" t="s">
        <v>216</v>
      </c>
      <c r="AT15">
        <v>8.1999999999999993</v>
      </c>
      <c r="AU15">
        <v>4</v>
      </c>
      <c r="AX15" s="12"/>
      <c r="AY15" s="36"/>
      <c r="BF15" s="2"/>
      <c r="BG15" s="36"/>
      <c r="BH15" s="2"/>
      <c r="BI15" s="3"/>
      <c r="BJ15" s="4"/>
      <c r="BK15" s="4"/>
      <c r="BL15" s="4"/>
    </row>
    <row r="16" spans="2:64" x14ac:dyDescent="0.25">
      <c r="C16" s="36"/>
      <c r="J16" t="s">
        <v>272</v>
      </c>
      <c r="K16" s="36">
        <v>6</v>
      </c>
      <c r="L16" s="16" t="s">
        <v>17</v>
      </c>
      <c r="M16" t="s">
        <v>56</v>
      </c>
      <c r="N16">
        <v>3.3</v>
      </c>
      <c r="O16">
        <v>3.5</v>
      </c>
      <c r="R16" s="12" t="s">
        <v>311</v>
      </c>
      <c r="S16" s="42">
        <v>6</v>
      </c>
      <c r="T16" s="36" t="s">
        <v>17</v>
      </c>
      <c r="U16" t="s">
        <v>56</v>
      </c>
      <c r="V16">
        <v>4.9000000000000004</v>
      </c>
      <c r="W16">
        <v>5.7</v>
      </c>
      <c r="Z16" s="5" t="s">
        <v>318</v>
      </c>
      <c r="AA16" s="36">
        <v>6</v>
      </c>
      <c r="AB16" s="49" t="s">
        <v>17</v>
      </c>
      <c r="AC16" t="s">
        <v>326</v>
      </c>
      <c r="AD16">
        <v>9.8000000000000007</v>
      </c>
      <c r="AE16">
        <v>6.2</v>
      </c>
      <c r="AH16" s="12" t="s">
        <v>380</v>
      </c>
      <c r="AI16" s="36">
        <v>6</v>
      </c>
      <c r="AJ16" t="s">
        <v>17</v>
      </c>
      <c r="AK16" t="s">
        <v>217</v>
      </c>
      <c r="AL16">
        <v>2.2000000000000002</v>
      </c>
      <c r="AM16">
        <v>1.8</v>
      </c>
      <c r="AP16" s="12">
        <v>43283</v>
      </c>
      <c r="AQ16" s="36">
        <v>6</v>
      </c>
      <c r="AR16" t="s">
        <v>17</v>
      </c>
      <c r="AS16" t="s">
        <v>217</v>
      </c>
      <c r="AT16">
        <v>1.3</v>
      </c>
      <c r="AU16">
        <v>2.9</v>
      </c>
      <c r="AX16" s="12"/>
      <c r="AY16" s="36"/>
      <c r="BF16" s="2"/>
      <c r="BG16" s="36"/>
      <c r="BH16" s="2"/>
      <c r="BI16" s="3"/>
      <c r="BJ16" s="4"/>
      <c r="BK16" s="4"/>
      <c r="BL16" s="4"/>
    </row>
    <row r="17" spans="2:64" x14ac:dyDescent="0.25">
      <c r="B17" s="2" t="s">
        <v>305</v>
      </c>
      <c r="C17" s="36">
        <v>2</v>
      </c>
      <c r="D17" s="2" t="s">
        <v>129</v>
      </c>
      <c r="E17" s="3" t="s">
        <v>223</v>
      </c>
      <c r="F17" s="4">
        <v>3.7</v>
      </c>
      <c r="G17" s="4">
        <v>7.2</v>
      </c>
      <c r="H17" s="4"/>
      <c r="J17" t="s">
        <v>272</v>
      </c>
      <c r="K17" s="36">
        <v>2</v>
      </c>
      <c r="L17" s="16" t="s">
        <v>129</v>
      </c>
      <c r="M17" t="s">
        <v>58</v>
      </c>
      <c r="N17">
        <v>20.7</v>
      </c>
      <c r="O17">
        <v>13.7</v>
      </c>
      <c r="R17" s="12" t="s">
        <v>311</v>
      </c>
      <c r="S17" s="42">
        <v>2</v>
      </c>
      <c r="T17" s="36" t="s">
        <v>129</v>
      </c>
      <c r="U17" t="s">
        <v>58</v>
      </c>
      <c r="V17">
        <v>30.8</v>
      </c>
      <c r="W17">
        <v>18.8</v>
      </c>
      <c r="Z17" s="5" t="s">
        <v>318</v>
      </c>
      <c r="AA17" s="36">
        <v>2</v>
      </c>
      <c r="AB17" s="49" t="s">
        <v>129</v>
      </c>
      <c r="AC17" t="s">
        <v>327</v>
      </c>
      <c r="AD17">
        <v>19.600000000000001</v>
      </c>
      <c r="AE17">
        <v>7.1</v>
      </c>
      <c r="AH17" s="12" t="s">
        <v>380</v>
      </c>
      <c r="AI17" s="36">
        <v>2</v>
      </c>
      <c r="AJ17" t="s">
        <v>129</v>
      </c>
      <c r="AK17" t="s">
        <v>218</v>
      </c>
      <c r="AL17">
        <v>12.5</v>
      </c>
      <c r="AM17">
        <v>2.5</v>
      </c>
      <c r="AP17" s="12">
        <v>43283</v>
      </c>
      <c r="AQ17" s="36">
        <v>2</v>
      </c>
      <c r="AR17" t="s">
        <v>129</v>
      </c>
      <c r="AS17" t="s">
        <v>218</v>
      </c>
      <c r="AT17">
        <v>7.3</v>
      </c>
      <c r="AU17">
        <v>3.6</v>
      </c>
      <c r="AX17" s="12"/>
      <c r="AY17" s="36"/>
      <c r="BF17" s="2"/>
      <c r="BG17" s="36"/>
      <c r="BH17" s="2"/>
      <c r="BI17" s="3"/>
      <c r="BJ17" s="4"/>
      <c r="BK17" s="4"/>
      <c r="BL17" s="4"/>
    </row>
    <row r="18" spans="2:64" x14ac:dyDescent="0.25">
      <c r="B18" s="2" t="s">
        <v>305</v>
      </c>
      <c r="C18" s="36">
        <v>2</v>
      </c>
      <c r="D18" s="2" t="s">
        <v>130</v>
      </c>
      <c r="E18" s="3" t="s">
        <v>224</v>
      </c>
      <c r="F18" s="4">
        <v>2.6</v>
      </c>
      <c r="G18" s="4">
        <v>3.7</v>
      </c>
      <c r="H18" s="4"/>
      <c r="J18" t="s">
        <v>272</v>
      </c>
      <c r="K18" s="36">
        <v>2</v>
      </c>
      <c r="L18" s="16" t="s">
        <v>130</v>
      </c>
      <c r="M18" t="s">
        <v>60</v>
      </c>
      <c r="N18">
        <v>9.5</v>
      </c>
      <c r="O18">
        <v>4.5999999999999996</v>
      </c>
      <c r="R18" s="12" t="s">
        <v>311</v>
      </c>
      <c r="S18" s="42">
        <v>2</v>
      </c>
      <c r="T18" s="36" t="s">
        <v>130</v>
      </c>
      <c r="U18" t="s">
        <v>60</v>
      </c>
      <c r="V18">
        <v>5.5</v>
      </c>
      <c r="W18">
        <v>4.0999999999999996</v>
      </c>
      <c r="Z18" s="5" t="s">
        <v>318</v>
      </c>
      <c r="AA18" s="36">
        <v>2</v>
      </c>
      <c r="AB18" s="49" t="s">
        <v>130</v>
      </c>
      <c r="AC18" t="s">
        <v>328</v>
      </c>
      <c r="AD18">
        <v>12.5</v>
      </c>
      <c r="AE18">
        <v>2.7</v>
      </c>
      <c r="AH18" s="12" t="s">
        <v>380</v>
      </c>
      <c r="AI18" s="36">
        <v>2</v>
      </c>
      <c r="AJ18" t="s">
        <v>130</v>
      </c>
      <c r="AK18" t="s">
        <v>219</v>
      </c>
      <c r="AL18">
        <v>4.5</v>
      </c>
      <c r="AM18">
        <v>2.1</v>
      </c>
      <c r="AP18" s="12">
        <v>43283</v>
      </c>
      <c r="AQ18" s="36">
        <v>2</v>
      </c>
      <c r="AR18" t="s">
        <v>130</v>
      </c>
      <c r="AS18" t="s">
        <v>219</v>
      </c>
      <c r="AT18">
        <v>1.9</v>
      </c>
      <c r="AU18">
        <v>2.1</v>
      </c>
      <c r="AX18" s="12"/>
      <c r="AY18" s="36"/>
      <c r="BF18" s="2"/>
      <c r="BG18" s="36"/>
      <c r="BH18" s="2"/>
      <c r="BI18" s="3"/>
      <c r="BJ18" s="4"/>
      <c r="BK18" s="4"/>
      <c r="BL18" s="4"/>
    </row>
    <row r="19" spans="2:64" x14ac:dyDescent="0.25">
      <c r="C19" s="36"/>
      <c r="J19" t="s">
        <v>272</v>
      </c>
      <c r="K19" s="36">
        <v>5</v>
      </c>
      <c r="L19" s="13" t="s">
        <v>19</v>
      </c>
      <c r="M19" t="s">
        <v>62</v>
      </c>
      <c r="N19">
        <v>5.5</v>
      </c>
      <c r="O19">
        <v>15</v>
      </c>
      <c r="R19" s="12" t="s">
        <v>311</v>
      </c>
      <c r="S19" s="42">
        <v>5</v>
      </c>
      <c r="T19" s="36" t="s">
        <v>19</v>
      </c>
      <c r="U19" t="s">
        <v>62</v>
      </c>
      <c r="V19">
        <v>17.100000000000001</v>
      </c>
      <c r="W19">
        <v>67.900000000000006</v>
      </c>
      <c r="Z19" s="5" t="s">
        <v>318</v>
      </c>
      <c r="AA19" s="36">
        <v>5</v>
      </c>
      <c r="AB19" s="49" t="s">
        <v>19</v>
      </c>
      <c r="AC19" t="s">
        <v>329</v>
      </c>
      <c r="AD19">
        <v>23.7</v>
      </c>
      <c r="AE19">
        <v>23.2</v>
      </c>
      <c r="AH19" s="12" t="s">
        <v>380</v>
      </c>
      <c r="AI19" s="36">
        <v>5</v>
      </c>
      <c r="AJ19" t="s">
        <v>19</v>
      </c>
      <c r="AK19" t="s">
        <v>220</v>
      </c>
      <c r="AL19">
        <v>15.5</v>
      </c>
      <c r="AM19">
        <v>6.1</v>
      </c>
      <c r="AP19" s="12">
        <v>43283</v>
      </c>
      <c r="AQ19" s="36">
        <v>5</v>
      </c>
      <c r="AR19" t="s">
        <v>19</v>
      </c>
      <c r="AS19" t="s">
        <v>220</v>
      </c>
      <c r="AT19">
        <v>11.2</v>
      </c>
      <c r="AU19">
        <v>6.1</v>
      </c>
      <c r="AX19" s="12"/>
      <c r="AY19" s="36"/>
      <c r="BF19" s="2"/>
      <c r="BG19" s="36"/>
      <c r="BH19" s="2"/>
      <c r="BI19" s="3"/>
      <c r="BJ19" s="4"/>
      <c r="BK19" s="4"/>
      <c r="BL19" s="4"/>
    </row>
    <row r="20" spans="2:64" x14ac:dyDescent="0.25">
      <c r="C20" s="36"/>
      <c r="J20" t="s">
        <v>272</v>
      </c>
      <c r="K20" s="36">
        <v>5</v>
      </c>
      <c r="L20" s="13" t="s">
        <v>21</v>
      </c>
      <c r="M20" t="s">
        <v>64</v>
      </c>
      <c r="N20">
        <v>4.0999999999999996</v>
      </c>
      <c r="O20">
        <v>2.9</v>
      </c>
      <c r="R20" s="12" t="s">
        <v>311</v>
      </c>
      <c r="S20" s="42">
        <v>5</v>
      </c>
      <c r="T20" s="36" t="s">
        <v>21</v>
      </c>
      <c r="U20" t="s">
        <v>64</v>
      </c>
      <c r="V20">
        <v>4.2</v>
      </c>
      <c r="W20">
        <v>8.6</v>
      </c>
      <c r="Z20" s="5" t="s">
        <v>318</v>
      </c>
      <c r="AA20" s="36">
        <v>5</v>
      </c>
      <c r="AB20" s="49" t="s">
        <v>21</v>
      </c>
      <c r="AC20" t="s">
        <v>330</v>
      </c>
      <c r="AD20">
        <v>6.7</v>
      </c>
      <c r="AE20">
        <v>9.9</v>
      </c>
      <c r="AH20" s="12" t="s">
        <v>380</v>
      </c>
      <c r="AI20" s="36">
        <v>5</v>
      </c>
      <c r="AJ20" t="s">
        <v>21</v>
      </c>
      <c r="AK20" t="s">
        <v>221</v>
      </c>
      <c r="AL20">
        <v>6.4</v>
      </c>
      <c r="AM20">
        <v>2</v>
      </c>
      <c r="AP20" s="12">
        <v>43283</v>
      </c>
      <c r="AQ20" s="36">
        <v>5</v>
      </c>
      <c r="AR20" t="s">
        <v>21</v>
      </c>
      <c r="AS20" t="s">
        <v>221</v>
      </c>
      <c r="AT20">
        <v>3.8</v>
      </c>
      <c r="AU20">
        <v>3.5</v>
      </c>
      <c r="AX20" s="12"/>
      <c r="AY20" s="36"/>
      <c r="BF20" s="2"/>
      <c r="BG20" s="36"/>
      <c r="BH20" s="2"/>
      <c r="BI20" s="3"/>
      <c r="BJ20" s="4"/>
      <c r="BK20" s="4"/>
      <c r="BL20" s="4"/>
    </row>
    <row r="21" spans="2:64" x14ac:dyDescent="0.25">
      <c r="C21" s="36"/>
      <c r="J21" t="s">
        <v>272</v>
      </c>
      <c r="K21" s="36">
        <v>8</v>
      </c>
      <c r="L21" s="13" t="s">
        <v>225</v>
      </c>
      <c r="M21" t="s">
        <v>66</v>
      </c>
      <c r="N21">
        <v>11.3</v>
      </c>
      <c r="O21">
        <v>10.3</v>
      </c>
      <c r="R21" s="12" t="s">
        <v>311</v>
      </c>
      <c r="S21" s="42">
        <v>8</v>
      </c>
      <c r="T21" s="36" t="s">
        <v>225</v>
      </c>
      <c r="U21" t="s">
        <v>66</v>
      </c>
      <c r="V21">
        <v>10</v>
      </c>
      <c r="W21">
        <v>11</v>
      </c>
      <c r="Z21" s="5" t="s">
        <v>318</v>
      </c>
      <c r="AA21" s="36">
        <v>8</v>
      </c>
      <c r="AB21" s="49" t="s">
        <v>225</v>
      </c>
      <c r="AC21" t="s">
        <v>331</v>
      </c>
      <c r="AD21">
        <v>17.2</v>
      </c>
      <c r="AE21">
        <v>6.1</v>
      </c>
      <c r="AH21" s="12" t="s">
        <v>380</v>
      </c>
      <c r="AI21" s="36">
        <v>8</v>
      </c>
      <c r="AJ21" t="s">
        <v>225</v>
      </c>
      <c r="AK21" t="s">
        <v>222</v>
      </c>
      <c r="AL21">
        <v>2.8</v>
      </c>
      <c r="AM21">
        <v>2.2000000000000002</v>
      </c>
      <c r="AP21" s="12">
        <v>43283</v>
      </c>
      <c r="AQ21" s="36">
        <v>8</v>
      </c>
      <c r="AR21" t="s">
        <v>225</v>
      </c>
      <c r="AS21" t="s">
        <v>222</v>
      </c>
      <c r="AT21">
        <v>0.2</v>
      </c>
      <c r="AU21">
        <v>3.5</v>
      </c>
      <c r="AX21" s="12"/>
      <c r="AY21" s="36"/>
      <c r="BF21" s="2"/>
      <c r="BG21" s="36"/>
      <c r="BH21" s="2"/>
      <c r="BI21" s="3"/>
      <c r="BJ21" s="4"/>
      <c r="BK21" s="4"/>
      <c r="BL21" s="4"/>
    </row>
    <row r="22" spans="2:64" x14ac:dyDescent="0.25">
      <c r="C22" s="36"/>
      <c r="J22" t="s">
        <v>272</v>
      </c>
      <c r="K22" s="36">
        <v>8</v>
      </c>
      <c r="L22" s="13" t="s">
        <v>226</v>
      </c>
      <c r="M22" t="s">
        <v>68</v>
      </c>
      <c r="N22">
        <v>5.8</v>
      </c>
      <c r="O22">
        <v>4.4000000000000004</v>
      </c>
      <c r="R22" s="12" t="s">
        <v>311</v>
      </c>
      <c r="S22" s="42">
        <v>8</v>
      </c>
      <c r="T22" s="36" t="s">
        <v>226</v>
      </c>
      <c r="U22" t="s">
        <v>68</v>
      </c>
      <c r="V22">
        <v>4</v>
      </c>
      <c r="W22">
        <v>4.0999999999999996</v>
      </c>
      <c r="Z22" s="5" t="s">
        <v>318</v>
      </c>
      <c r="AA22" s="36">
        <v>8</v>
      </c>
      <c r="AB22" s="49" t="s">
        <v>226</v>
      </c>
      <c r="AC22" t="s">
        <v>332</v>
      </c>
      <c r="AD22">
        <v>10</v>
      </c>
      <c r="AE22">
        <v>5.2</v>
      </c>
      <c r="AH22" s="12" t="s">
        <v>380</v>
      </c>
      <c r="AI22" s="36">
        <v>8</v>
      </c>
      <c r="AJ22" t="s">
        <v>226</v>
      </c>
      <c r="AK22" t="s">
        <v>223</v>
      </c>
      <c r="AL22">
        <v>2.2999999999999998</v>
      </c>
      <c r="AM22">
        <v>2.2000000000000002</v>
      </c>
      <c r="AP22" s="12">
        <v>43283</v>
      </c>
      <c r="AQ22" s="36">
        <v>8</v>
      </c>
      <c r="AR22" t="s">
        <v>226</v>
      </c>
      <c r="AS22" t="s">
        <v>223</v>
      </c>
      <c r="AT22">
        <v>0.2</v>
      </c>
      <c r="AU22">
        <v>3.2</v>
      </c>
      <c r="AX22" s="12"/>
      <c r="AY22" s="36"/>
      <c r="BF22" s="2"/>
      <c r="BG22" s="36"/>
      <c r="BH22" s="2"/>
      <c r="BI22" s="3"/>
      <c r="BJ22" s="4"/>
      <c r="BK22" s="4"/>
      <c r="BL22" s="4"/>
    </row>
    <row r="23" spans="2:64" x14ac:dyDescent="0.25">
      <c r="B23" s="2" t="s">
        <v>305</v>
      </c>
      <c r="C23" s="36">
        <v>1</v>
      </c>
      <c r="D23" s="2" t="s">
        <v>23</v>
      </c>
      <c r="E23" s="3" t="s">
        <v>168</v>
      </c>
      <c r="F23" s="4">
        <v>7.3</v>
      </c>
      <c r="G23" s="4">
        <v>20.9</v>
      </c>
      <c r="H23" s="4"/>
      <c r="J23" t="s">
        <v>272</v>
      </c>
      <c r="K23" s="36">
        <v>1</v>
      </c>
      <c r="L23" s="13" t="s">
        <v>23</v>
      </c>
      <c r="M23" t="s">
        <v>70</v>
      </c>
      <c r="N23">
        <v>27.2</v>
      </c>
      <c r="O23">
        <v>12.1</v>
      </c>
      <c r="R23" s="12" t="s">
        <v>311</v>
      </c>
      <c r="S23" s="42">
        <v>1</v>
      </c>
      <c r="T23" s="36" t="s">
        <v>23</v>
      </c>
      <c r="U23" t="s">
        <v>70</v>
      </c>
      <c r="V23">
        <v>39.4</v>
      </c>
      <c r="W23">
        <v>11.5</v>
      </c>
      <c r="Z23" s="5" t="s">
        <v>318</v>
      </c>
      <c r="AA23" s="36">
        <v>1</v>
      </c>
      <c r="AB23" s="49" t="s">
        <v>23</v>
      </c>
      <c r="AC23" t="s">
        <v>333</v>
      </c>
      <c r="AD23">
        <v>23</v>
      </c>
      <c r="AE23">
        <v>5.4</v>
      </c>
      <c r="AH23" s="12" t="s">
        <v>380</v>
      </c>
      <c r="AI23" s="36">
        <v>1</v>
      </c>
      <c r="AJ23" t="s">
        <v>23</v>
      </c>
      <c r="AK23" t="s">
        <v>224</v>
      </c>
      <c r="AL23">
        <v>16.600000000000001</v>
      </c>
      <c r="AM23">
        <v>4.2</v>
      </c>
      <c r="AP23" s="12">
        <v>43283</v>
      </c>
      <c r="AQ23" s="36">
        <v>1</v>
      </c>
      <c r="AR23" t="s">
        <v>23</v>
      </c>
      <c r="AS23" t="s">
        <v>224</v>
      </c>
      <c r="AT23">
        <v>4.9000000000000004</v>
      </c>
      <c r="AU23">
        <v>5</v>
      </c>
      <c r="AX23" s="12"/>
      <c r="AY23" s="36"/>
      <c r="BF23" s="2"/>
      <c r="BG23" s="36"/>
      <c r="BH23" s="2"/>
      <c r="BI23" s="3"/>
      <c r="BJ23" s="4"/>
      <c r="BK23" s="4"/>
      <c r="BL23" s="4"/>
    </row>
    <row r="24" spans="2:64" x14ac:dyDescent="0.25">
      <c r="B24" s="2" t="s">
        <v>305</v>
      </c>
      <c r="C24" s="36">
        <v>1</v>
      </c>
      <c r="D24" s="2" t="s">
        <v>25</v>
      </c>
      <c r="E24" s="3" t="s">
        <v>169</v>
      </c>
      <c r="F24" s="4">
        <v>3.1</v>
      </c>
      <c r="G24" s="4">
        <v>15.4</v>
      </c>
      <c r="H24" s="4"/>
      <c r="J24" t="s">
        <v>272</v>
      </c>
      <c r="K24" s="36">
        <v>1</v>
      </c>
      <c r="L24" s="13" t="s">
        <v>25</v>
      </c>
      <c r="M24" t="s">
        <v>72</v>
      </c>
      <c r="N24">
        <v>6.3</v>
      </c>
      <c r="O24">
        <v>5.2</v>
      </c>
      <c r="R24" s="12" t="s">
        <v>311</v>
      </c>
      <c r="S24" s="42">
        <v>1</v>
      </c>
      <c r="T24" s="36" t="s">
        <v>25</v>
      </c>
      <c r="U24" t="s">
        <v>72</v>
      </c>
      <c r="V24">
        <v>12.5</v>
      </c>
      <c r="W24">
        <v>8.5</v>
      </c>
      <c r="Z24" s="5" t="s">
        <v>318</v>
      </c>
      <c r="AA24" s="36">
        <v>1</v>
      </c>
      <c r="AB24" s="49" t="s">
        <v>25</v>
      </c>
      <c r="AC24" t="s">
        <v>334</v>
      </c>
      <c r="AD24">
        <v>15.7</v>
      </c>
      <c r="AE24">
        <v>3.2</v>
      </c>
      <c r="AH24" s="12" t="s">
        <v>380</v>
      </c>
      <c r="AI24" s="36">
        <v>1</v>
      </c>
      <c r="AJ24" t="s">
        <v>25</v>
      </c>
      <c r="AK24" t="s">
        <v>168</v>
      </c>
      <c r="AL24">
        <v>3.1</v>
      </c>
      <c r="AM24">
        <v>2.4</v>
      </c>
      <c r="AP24" s="12">
        <v>43283</v>
      </c>
      <c r="AQ24" s="36">
        <v>1</v>
      </c>
      <c r="AR24" t="s">
        <v>25</v>
      </c>
      <c r="AS24" t="s">
        <v>168</v>
      </c>
      <c r="AT24">
        <v>0.8</v>
      </c>
      <c r="AU24">
        <v>3.6</v>
      </c>
      <c r="AX24" s="12"/>
      <c r="AY24" s="36"/>
      <c r="BF24" s="2"/>
      <c r="BG24" s="36"/>
      <c r="BH24" s="2"/>
      <c r="BI24" s="3"/>
      <c r="BJ24" s="4"/>
      <c r="BK24" s="4"/>
      <c r="BL24" s="4"/>
    </row>
    <row r="25" spans="2:64" x14ac:dyDescent="0.25">
      <c r="B25" s="2" t="s">
        <v>305</v>
      </c>
      <c r="C25" s="36">
        <v>7</v>
      </c>
      <c r="D25" s="2" t="s">
        <v>80</v>
      </c>
      <c r="E25" s="3" t="s">
        <v>170</v>
      </c>
      <c r="F25" s="4">
        <v>2.7</v>
      </c>
      <c r="G25" s="4">
        <v>3.7</v>
      </c>
      <c r="H25" s="4"/>
      <c r="J25" t="s">
        <v>272</v>
      </c>
      <c r="K25" s="36">
        <v>7</v>
      </c>
      <c r="L25" s="13" t="s">
        <v>80</v>
      </c>
      <c r="M25" t="s">
        <v>74</v>
      </c>
      <c r="N25">
        <v>3.4</v>
      </c>
      <c r="O25">
        <v>4.4000000000000004</v>
      </c>
      <c r="R25" s="12" t="s">
        <v>311</v>
      </c>
      <c r="S25" s="42">
        <v>7</v>
      </c>
      <c r="T25" s="36" t="s">
        <v>80</v>
      </c>
      <c r="U25" t="s">
        <v>74</v>
      </c>
      <c r="V25">
        <v>5.9</v>
      </c>
      <c r="W25">
        <v>5</v>
      </c>
      <c r="Z25" s="5" t="s">
        <v>318</v>
      </c>
      <c r="AA25" s="36">
        <v>7</v>
      </c>
      <c r="AB25" s="49" t="s">
        <v>80</v>
      </c>
      <c r="AC25" t="s">
        <v>335</v>
      </c>
      <c r="AD25">
        <v>4.5</v>
      </c>
      <c r="AE25">
        <v>2.4</v>
      </c>
      <c r="AH25" s="12" t="s">
        <v>380</v>
      </c>
      <c r="AI25" s="36">
        <v>7</v>
      </c>
      <c r="AJ25" t="s">
        <v>80</v>
      </c>
      <c r="AK25" t="s">
        <v>169</v>
      </c>
      <c r="AL25">
        <v>1.4</v>
      </c>
      <c r="AM25">
        <v>2</v>
      </c>
      <c r="AP25" s="12">
        <v>43283</v>
      </c>
      <c r="AQ25" s="36">
        <v>7</v>
      </c>
      <c r="AR25" t="s">
        <v>80</v>
      </c>
      <c r="AS25" t="s">
        <v>169</v>
      </c>
      <c r="AT25">
        <v>0.2</v>
      </c>
      <c r="AU25">
        <v>3.5</v>
      </c>
      <c r="AX25" s="12"/>
      <c r="AY25" s="36"/>
      <c r="BF25" s="2"/>
      <c r="BG25" s="36"/>
      <c r="BH25" s="2"/>
      <c r="BI25" s="3"/>
      <c r="BJ25" s="4"/>
      <c r="BK25" s="4"/>
      <c r="BL25" s="4"/>
    </row>
    <row r="26" spans="2:64" x14ac:dyDescent="0.25">
      <c r="B26" s="2" t="s">
        <v>305</v>
      </c>
      <c r="C26" s="36">
        <v>7</v>
      </c>
      <c r="D26" s="2" t="s">
        <v>81</v>
      </c>
      <c r="E26" s="3" t="s">
        <v>171</v>
      </c>
      <c r="F26" s="4">
        <v>2.4</v>
      </c>
      <c r="G26" s="4">
        <v>2.2000000000000002</v>
      </c>
      <c r="H26" s="4"/>
      <c r="J26" t="s">
        <v>272</v>
      </c>
      <c r="K26" s="36">
        <v>7</v>
      </c>
      <c r="L26" s="13" t="s">
        <v>81</v>
      </c>
      <c r="M26" t="s">
        <v>84</v>
      </c>
      <c r="N26">
        <v>3.4</v>
      </c>
      <c r="O26">
        <v>3</v>
      </c>
      <c r="R26" s="12" t="s">
        <v>311</v>
      </c>
      <c r="S26" s="42">
        <v>7</v>
      </c>
      <c r="T26" s="36" t="s">
        <v>81</v>
      </c>
      <c r="U26" t="s">
        <v>84</v>
      </c>
      <c r="V26">
        <v>3.8</v>
      </c>
      <c r="W26">
        <v>3.7</v>
      </c>
      <c r="Z26" s="5" t="s">
        <v>318</v>
      </c>
      <c r="AA26" s="36">
        <v>7</v>
      </c>
      <c r="AB26" s="49" t="s">
        <v>81</v>
      </c>
      <c r="AC26" t="s">
        <v>336</v>
      </c>
      <c r="AD26">
        <v>4.9000000000000004</v>
      </c>
      <c r="AE26">
        <v>3.3</v>
      </c>
      <c r="AH26" s="12" t="s">
        <v>380</v>
      </c>
      <c r="AI26" s="36">
        <v>7</v>
      </c>
      <c r="AJ26" t="s">
        <v>81</v>
      </c>
      <c r="AK26" t="s">
        <v>170</v>
      </c>
      <c r="AL26">
        <v>0.9</v>
      </c>
      <c r="AM26">
        <v>1.5</v>
      </c>
      <c r="AP26" s="12">
        <v>43283</v>
      </c>
      <c r="AQ26" s="36">
        <v>7</v>
      </c>
      <c r="AR26" t="s">
        <v>81</v>
      </c>
      <c r="AS26" t="s">
        <v>170</v>
      </c>
      <c r="AT26">
        <v>0.2</v>
      </c>
      <c r="AU26">
        <v>2.5</v>
      </c>
      <c r="AX26" s="12"/>
      <c r="AY26" s="36"/>
      <c r="BF26" s="2"/>
      <c r="BG26" s="36"/>
      <c r="BH26" s="2"/>
      <c r="BI26" s="3"/>
      <c r="BJ26" s="4"/>
      <c r="BK26" s="4"/>
      <c r="BL26" s="4"/>
    </row>
    <row r="27" spans="2:64" x14ac:dyDescent="0.25">
      <c r="B27" s="2" t="s">
        <v>305</v>
      </c>
      <c r="C27" s="36">
        <v>2</v>
      </c>
      <c r="D27" s="2" t="s">
        <v>27</v>
      </c>
      <c r="E27" s="3" t="s">
        <v>172</v>
      </c>
      <c r="F27" s="4">
        <v>3.1</v>
      </c>
      <c r="G27" s="4">
        <v>6.1</v>
      </c>
      <c r="H27" s="4"/>
      <c r="J27" t="s">
        <v>272</v>
      </c>
      <c r="K27" s="36">
        <v>2</v>
      </c>
      <c r="L27" s="13" t="s">
        <v>27</v>
      </c>
      <c r="M27" t="s">
        <v>85</v>
      </c>
      <c r="N27">
        <v>11.8</v>
      </c>
      <c r="O27">
        <v>11.7</v>
      </c>
      <c r="R27" s="12" t="s">
        <v>311</v>
      </c>
      <c r="S27" s="42">
        <v>2</v>
      </c>
      <c r="T27" s="36" t="s">
        <v>27</v>
      </c>
      <c r="U27" t="s">
        <v>85</v>
      </c>
      <c r="V27">
        <v>33.6</v>
      </c>
      <c r="W27">
        <v>24.1</v>
      </c>
      <c r="Z27" s="5" t="s">
        <v>318</v>
      </c>
      <c r="AA27" s="36">
        <v>2</v>
      </c>
      <c r="AB27" s="49" t="s">
        <v>27</v>
      </c>
      <c r="AC27" t="s">
        <v>337</v>
      </c>
      <c r="AD27">
        <v>8.6999999999999993</v>
      </c>
      <c r="AE27">
        <v>3.9</v>
      </c>
      <c r="AG27">
        <v>12.6</v>
      </c>
      <c r="AH27" s="12" t="s">
        <v>380</v>
      </c>
      <c r="AI27" s="36">
        <v>2</v>
      </c>
      <c r="AJ27" t="s">
        <v>27</v>
      </c>
      <c r="AK27" t="s">
        <v>171</v>
      </c>
      <c r="AL27">
        <v>5.7</v>
      </c>
      <c r="AM27">
        <v>3</v>
      </c>
      <c r="AP27" s="12">
        <v>43283</v>
      </c>
      <c r="AQ27" s="36">
        <v>2</v>
      </c>
      <c r="AR27" t="s">
        <v>27</v>
      </c>
      <c r="AS27" t="s">
        <v>171</v>
      </c>
      <c r="AT27">
        <v>0.6</v>
      </c>
      <c r="AU27">
        <v>4.8</v>
      </c>
      <c r="AX27" s="12"/>
      <c r="AY27" s="36"/>
      <c r="BF27" s="2"/>
      <c r="BG27" s="36"/>
      <c r="BH27" s="2"/>
      <c r="BI27" s="3"/>
      <c r="BJ27" s="4"/>
      <c r="BK27" s="4"/>
      <c r="BL27" s="4"/>
    </row>
    <row r="28" spans="2:64" x14ac:dyDescent="0.25">
      <c r="B28" s="2" t="s">
        <v>305</v>
      </c>
      <c r="C28" s="36">
        <v>2</v>
      </c>
      <c r="D28" s="2" t="s">
        <v>266</v>
      </c>
      <c r="E28" s="3" t="s">
        <v>173</v>
      </c>
      <c r="F28" s="4">
        <v>2.5</v>
      </c>
      <c r="G28" s="4">
        <v>1.8</v>
      </c>
      <c r="H28" s="4"/>
      <c r="J28" t="s">
        <v>272</v>
      </c>
      <c r="K28" s="36">
        <v>2</v>
      </c>
      <c r="L28" s="13" t="s">
        <v>266</v>
      </c>
      <c r="M28" t="s">
        <v>86</v>
      </c>
      <c r="N28">
        <v>7.9</v>
      </c>
      <c r="O28">
        <v>4.3</v>
      </c>
      <c r="R28" s="12" t="s">
        <v>311</v>
      </c>
      <c r="S28" s="42">
        <v>2</v>
      </c>
      <c r="T28" s="36" t="s">
        <v>266</v>
      </c>
      <c r="U28" t="s">
        <v>86</v>
      </c>
      <c r="V28">
        <v>9.8000000000000007</v>
      </c>
      <c r="W28">
        <v>7.1</v>
      </c>
      <c r="Z28" s="5" t="s">
        <v>318</v>
      </c>
      <c r="AA28" s="36">
        <v>2</v>
      </c>
      <c r="AB28" s="49" t="s">
        <v>266</v>
      </c>
      <c r="AC28" t="s">
        <v>338</v>
      </c>
      <c r="AD28">
        <v>8.3000000000000007</v>
      </c>
      <c r="AE28">
        <v>3.1</v>
      </c>
      <c r="AG28">
        <v>11.4</v>
      </c>
      <c r="AH28" s="12" t="s">
        <v>380</v>
      </c>
      <c r="AI28" s="36">
        <v>2</v>
      </c>
      <c r="AJ28" t="s">
        <v>266</v>
      </c>
      <c r="AK28" t="s">
        <v>172</v>
      </c>
      <c r="AL28">
        <v>4.9000000000000004</v>
      </c>
      <c r="AM28">
        <v>2.9</v>
      </c>
      <c r="AP28" s="12">
        <v>43283</v>
      </c>
      <c r="AQ28" s="36">
        <v>2</v>
      </c>
      <c r="AR28" t="s">
        <v>266</v>
      </c>
      <c r="AS28" t="s">
        <v>172</v>
      </c>
      <c r="AT28">
        <v>0.2</v>
      </c>
      <c r="AU28">
        <v>2.6</v>
      </c>
      <c r="AX28" s="12"/>
      <c r="AY28" s="36"/>
      <c r="BF28" s="2"/>
      <c r="BG28" s="36"/>
      <c r="BH28" s="2"/>
      <c r="BI28" s="3"/>
      <c r="BJ28" s="4"/>
      <c r="BK28" s="4"/>
      <c r="BL28" s="4"/>
    </row>
    <row r="29" spans="2:64" x14ac:dyDescent="0.25">
      <c r="B29" s="2" t="s">
        <v>305</v>
      </c>
      <c r="C29" s="36">
        <v>3</v>
      </c>
      <c r="D29" s="2" t="s">
        <v>30</v>
      </c>
      <c r="E29" s="3" t="s">
        <v>174</v>
      </c>
      <c r="F29" s="4">
        <v>4.5</v>
      </c>
      <c r="G29" s="4">
        <v>8.6</v>
      </c>
      <c r="H29" s="4"/>
      <c r="J29" t="s">
        <v>272</v>
      </c>
      <c r="K29" s="36">
        <v>3</v>
      </c>
      <c r="L29" s="13" t="s">
        <v>30</v>
      </c>
      <c r="M29" t="s">
        <v>87</v>
      </c>
      <c r="N29">
        <v>17.7</v>
      </c>
      <c r="O29">
        <v>19.7</v>
      </c>
      <c r="R29" s="12" t="s">
        <v>311</v>
      </c>
      <c r="S29" s="42">
        <v>3</v>
      </c>
      <c r="T29" s="36" t="s">
        <v>30</v>
      </c>
      <c r="U29" t="s">
        <v>87</v>
      </c>
      <c r="V29">
        <v>24.4</v>
      </c>
      <c r="W29">
        <v>16.3</v>
      </c>
      <c r="Z29" s="5" t="s">
        <v>318</v>
      </c>
      <c r="AA29" s="36">
        <v>3</v>
      </c>
      <c r="AB29" s="49" t="s">
        <v>30</v>
      </c>
      <c r="AC29" t="s">
        <v>339</v>
      </c>
      <c r="AD29">
        <v>15.7</v>
      </c>
      <c r="AE29">
        <v>4.5999999999999996</v>
      </c>
      <c r="AH29" s="12" t="s">
        <v>380</v>
      </c>
      <c r="AI29" s="36">
        <v>3</v>
      </c>
      <c r="AJ29" t="s">
        <v>30</v>
      </c>
      <c r="AK29" t="s">
        <v>173</v>
      </c>
      <c r="AL29">
        <v>12</v>
      </c>
      <c r="AM29">
        <v>2.6</v>
      </c>
      <c r="AP29" s="12">
        <v>43283</v>
      </c>
      <c r="AQ29" s="36">
        <v>3</v>
      </c>
      <c r="AR29" t="s">
        <v>30</v>
      </c>
      <c r="AS29" t="s">
        <v>173</v>
      </c>
      <c r="AT29">
        <v>3.6</v>
      </c>
      <c r="AU29">
        <v>5.2</v>
      </c>
      <c r="AX29" s="12"/>
      <c r="AY29" s="36"/>
      <c r="BF29" s="2"/>
      <c r="BG29" s="36"/>
      <c r="BH29" s="2"/>
      <c r="BI29" s="3"/>
      <c r="BJ29" s="4"/>
      <c r="BK29" s="4"/>
      <c r="BL29" s="4"/>
    </row>
    <row r="30" spans="2:64" x14ac:dyDescent="0.25">
      <c r="B30" s="2" t="s">
        <v>305</v>
      </c>
      <c r="C30" s="36">
        <v>3</v>
      </c>
      <c r="D30" s="2" t="s">
        <v>32</v>
      </c>
      <c r="E30" s="3" t="s">
        <v>175</v>
      </c>
      <c r="F30" s="4">
        <v>2.8</v>
      </c>
      <c r="G30" s="4">
        <v>2.4</v>
      </c>
      <c r="H30" s="4"/>
      <c r="J30" t="s">
        <v>272</v>
      </c>
      <c r="K30" s="36">
        <v>3</v>
      </c>
      <c r="L30" s="13" t="s">
        <v>32</v>
      </c>
      <c r="M30" t="s">
        <v>88</v>
      </c>
      <c r="N30">
        <v>7</v>
      </c>
      <c r="O30">
        <v>4.3</v>
      </c>
      <c r="R30" s="12" t="s">
        <v>311</v>
      </c>
      <c r="S30" s="42">
        <v>3</v>
      </c>
      <c r="T30" s="36" t="s">
        <v>32</v>
      </c>
      <c r="U30" t="s">
        <v>88</v>
      </c>
      <c r="V30">
        <v>6.1</v>
      </c>
      <c r="W30">
        <v>4.8</v>
      </c>
      <c r="Z30" s="5" t="s">
        <v>318</v>
      </c>
      <c r="AA30" s="36">
        <v>3</v>
      </c>
      <c r="AB30" s="49" t="s">
        <v>32</v>
      </c>
      <c r="AC30" t="s">
        <v>340</v>
      </c>
      <c r="AD30">
        <v>10.3</v>
      </c>
      <c r="AE30">
        <v>4.2</v>
      </c>
      <c r="AH30" s="12" t="s">
        <v>380</v>
      </c>
      <c r="AI30" s="36">
        <v>3</v>
      </c>
      <c r="AJ30" t="s">
        <v>32</v>
      </c>
      <c r="AK30" t="s">
        <v>174</v>
      </c>
      <c r="AL30">
        <v>4.3</v>
      </c>
      <c r="AM30">
        <v>6.9</v>
      </c>
      <c r="AP30" s="12">
        <v>43283</v>
      </c>
      <c r="AQ30" s="36">
        <v>3</v>
      </c>
      <c r="AR30" t="s">
        <v>32</v>
      </c>
      <c r="AS30" t="s">
        <v>174</v>
      </c>
      <c r="AT30">
        <v>1.3</v>
      </c>
      <c r="AU30">
        <v>3.1</v>
      </c>
      <c r="AX30" s="12"/>
      <c r="AY30" s="36"/>
      <c r="BF30" s="2"/>
      <c r="BG30" s="36"/>
      <c r="BH30" s="2"/>
      <c r="BI30" s="3"/>
      <c r="BJ30" s="4"/>
      <c r="BK30" s="4"/>
      <c r="BL30" s="4"/>
    </row>
    <row r="31" spans="2:64" x14ac:dyDescent="0.25">
      <c r="J31" t="s">
        <v>272</v>
      </c>
      <c r="K31" s="36">
        <v>8</v>
      </c>
      <c r="L31" s="13" t="s">
        <v>82</v>
      </c>
      <c r="M31" t="s">
        <v>89</v>
      </c>
      <c r="N31">
        <v>11.8</v>
      </c>
      <c r="O31">
        <v>8.9</v>
      </c>
      <c r="R31" s="12" t="s">
        <v>311</v>
      </c>
      <c r="S31" s="42">
        <v>8</v>
      </c>
      <c r="T31" s="36" t="s">
        <v>82</v>
      </c>
      <c r="U31" t="s">
        <v>89</v>
      </c>
      <c r="V31">
        <v>16.7</v>
      </c>
      <c r="W31">
        <v>25.6</v>
      </c>
      <c r="Z31" s="5" t="s">
        <v>318</v>
      </c>
      <c r="AA31" s="36">
        <v>8</v>
      </c>
      <c r="AB31" s="49" t="s">
        <v>82</v>
      </c>
      <c r="AC31" t="s">
        <v>341</v>
      </c>
      <c r="AD31">
        <v>10.7</v>
      </c>
      <c r="AE31">
        <v>4.8</v>
      </c>
      <c r="AH31" s="12" t="s">
        <v>380</v>
      </c>
      <c r="AI31" s="36">
        <v>8</v>
      </c>
      <c r="AJ31" t="s">
        <v>82</v>
      </c>
      <c r="AK31" t="s">
        <v>175</v>
      </c>
      <c r="AL31">
        <v>3.5</v>
      </c>
      <c r="AM31">
        <v>2.6</v>
      </c>
      <c r="AP31" s="12">
        <v>43283</v>
      </c>
      <c r="AQ31" s="36">
        <v>8</v>
      </c>
      <c r="AR31" t="s">
        <v>82</v>
      </c>
      <c r="AS31" t="s">
        <v>175</v>
      </c>
      <c r="AT31">
        <v>1.4</v>
      </c>
      <c r="AU31">
        <v>5.5</v>
      </c>
      <c r="AX31" s="12"/>
      <c r="AY31" s="36"/>
      <c r="BF31" s="2"/>
      <c r="BG31" s="36"/>
      <c r="BH31" s="2"/>
      <c r="BI31" s="3"/>
      <c r="BJ31" s="4"/>
      <c r="BK31" s="4"/>
      <c r="BL31" s="4"/>
    </row>
    <row r="32" spans="2:64" x14ac:dyDescent="0.25">
      <c r="J32" t="s">
        <v>272</v>
      </c>
      <c r="K32" s="36">
        <v>8</v>
      </c>
      <c r="L32" s="13" t="s">
        <v>83</v>
      </c>
      <c r="M32" t="s">
        <v>90</v>
      </c>
      <c r="N32">
        <v>4.9000000000000004</v>
      </c>
      <c r="O32">
        <v>5.4</v>
      </c>
      <c r="R32" s="12" t="s">
        <v>311</v>
      </c>
      <c r="S32" s="42">
        <v>8</v>
      </c>
      <c r="T32" s="36" t="s">
        <v>83</v>
      </c>
      <c r="U32" t="s">
        <v>90</v>
      </c>
      <c r="V32">
        <v>6.8</v>
      </c>
      <c r="W32">
        <v>10.3</v>
      </c>
      <c r="Z32" s="5" t="s">
        <v>318</v>
      </c>
      <c r="AA32" s="36">
        <v>8</v>
      </c>
      <c r="AB32" s="49" t="s">
        <v>83</v>
      </c>
      <c r="AC32" t="s">
        <v>342</v>
      </c>
      <c r="AD32">
        <v>10.1</v>
      </c>
      <c r="AE32">
        <v>4.0999999999999996</v>
      </c>
      <c r="AH32" s="12" t="s">
        <v>380</v>
      </c>
      <c r="AI32" s="36">
        <v>8</v>
      </c>
      <c r="AJ32" t="s">
        <v>83</v>
      </c>
      <c r="AK32" t="s">
        <v>176</v>
      </c>
      <c r="AL32">
        <v>4.5999999999999996</v>
      </c>
      <c r="AM32">
        <v>3.3</v>
      </c>
      <c r="AP32" s="12">
        <v>43283</v>
      </c>
      <c r="AQ32" s="36">
        <v>8</v>
      </c>
      <c r="AR32" t="s">
        <v>83</v>
      </c>
      <c r="AS32" t="s">
        <v>176</v>
      </c>
      <c r="AT32">
        <v>0.2</v>
      </c>
      <c r="AU32">
        <v>3.6</v>
      </c>
      <c r="AX32" s="12"/>
      <c r="AY32" s="36"/>
      <c r="BF32" s="2"/>
      <c r="BG32" s="36"/>
      <c r="BH32" s="2"/>
      <c r="BI32" s="3"/>
      <c r="BJ32" s="4"/>
      <c r="BK32" s="4"/>
      <c r="BL32" s="4"/>
    </row>
    <row r="33" spans="2:64" x14ac:dyDescent="0.25">
      <c r="J33" t="s">
        <v>272</v>
      </c>
      <c r="K33" s="36">
        <v>4</v>
      </c>
      <c r="L33" s="13" t="s">
        <v>127</v>
      </c>
      <c r="M33" t="s">
        <v>91</v>
      </c>
      <c r="N33">
        <v>7.9</v>
      </c>
      <c r="O33">
        <v>83.9</v>
      </c>
      <c r="R33" s="12" t="s">
        <v>311</v>
      </c>
      <c r="S33" s="42">
        <v>4</v>
      </c>
      <c r="T33" s="36" t="s">
        <v>127</v>
      </c>
      <c r="U33" t="s">
        <v>91</v>
      </c>
      <c r="V33">
        <v>26.2</v>
      </c>
      <c r="W33">
        <v>109.7</v>
      </c>
      <c r="Y33">
        <v>135.9</v>
      </c>
      <c r="Z33" s="5" t="s">
        <v>318</v>
      </c>
      <c r="AA33" s="36">
        <v>4</v>
      </c>
      <c r="AB33" s="49" t="s">
        <v>127</v>
      </c>
      <c r="AC33" t="s">
        <v>343</v>
      </c>
      <c r="AD33">
        <v>19.8</v>
      </c>
      <c r="AE33">
        <v>12.4</v>
      </c>
      <c r="AH33" s="12" t="s">
        <v>380</v>
      </c>
      <c r="AI33" s="36">
        <v>4</v>
      </c>
      <c r="AJ33" t="s">
        <v>127</v>
      </c>
      <c r="AK33" t="s">
        <v>177</v>
      </c>
      <c r="AL33">
        <v>20.100000000000001</v>
      </c>
      <c r="AM33">
        <v>14.1</v>
      </c>
      <c r="AP33" s="12">
        <v>43283</v>
      </c>
      <c r="AQ33" s="36">
        <v>4</v>
      </c>
      <c r="AR33" t="s">
        <v>127</v>
      </c>
      <c r="AS33" t="s">
        <v>177</v>
      </c>
      <c r="AT33">
        <v>3.7</v>
      </c>
      <c r="AU33">
        <v>4.9000000000000004</v>
      </c>
      <c r="AX33" s="12"/>
      <c r="AY33" s="36"/>
      <c r="BF33" s="2"/>
      <c r="BG33" s="36"/>
      <c r="BH33" s="2"/>
      <c r="BI33" s="3"/>
      <c r="BJ33" s="4"/>
      <c r="BK33" s="4"/>
      <c r="BL33" s="4"/>
    </row>
    <row r="34" spans="2:64" x14ac:dyDescent="0.25">
      <c r="J34" t="s">
        <v>272</v>
      </c>
      <c r="K34" s="36">
        <v>4</v>
      </c>
      <c r="L34" s="13" t="s">
        <v>128</v>
      </c>
      <c r="M34" t="s">
        <v>92</v>
      </c>
      <c r="N34">
        <v>3.1</v>
      </c>
      <c r="O34">
        <v>6.9</v>
      </c>
      <c r="R34" s="12" t="s">
        <v>311</v>
      </c>
      <c r="S34" s="42">
        <v>4</v>
      </c>
      <c r="T34" s="36" t="s">
        <v>128</v>
      </c>
      <c r="U34" t="s">
        <v>92</v>
      </c>
      <c r="V34">
        <v>4.5999999999999996</v>
      </c>
      <c r="W34">
        <v>5.8</v>
      </c>
      <c r="Y34">
        <v>10.4</v>
      </c>
      <c r="Z34" s="5" t="s">
        <v>318</v>
      </c>
      <c r="AA34" s="36">
        <v>4</v>
      </c>
      <c r="AB34" s="49" t="s">
        <v>128</v>
      </c>
      <c r="AC34" t="s">
        <v>344</v>
      </c>
      <c r="AD34">
        <v>6.2</v>
      </c>
      <c r="AE34">
        <v>3.8</v>
      </c>
      <c r="AH34" s="12" t="s">
        <v>380</v>
      </c>
      <c r="AI34" s="36">
        <v>4</v>
      </c>
      <c r="AJ34" t="s">
        <v>128</v>
      </c>
      <c r="AK34" t="s">
        <v>178</v>
      </c>
      <c r="AL34">
        <v>8.6</v>
      </c>
      <c r="AM34">
        <v>2.4</v>
      </c>
      <c r="AP34" s="12">
        <v>43283</v>
      </c>
      <c r="AQ34" s="36">
        <v>4</v>
      </c>
      <c r="AR34" t="s">
        <v>128</v>
      </c>
      <c r="AS34" t="s">
        <v>178</v>
      </c>
      <c r="AT34">
        <v>3.6</v>
      </c>
      <c r="AU34">
        <v>3</v>
      </c>
      <c r="AX34" s="12"/>
      <c r="AY34" s="36"/>
      <c r="BF34" s="2"/>
      <c r="BG34" s="36"/>
      <c r="BH34" s="2"/>
      <c r="BI34" s="3"/>
      <c r="BJ34" s="4"/>
      <c r="BK34" s="4"/>
      <c r="BL34" s="4"/>
    </row>
    <row r="35" spans="2:64" x14ac:dyDescent="0.25">
      <c r="J35" t="s">
        <v>272</v>
      </c>
      <c r="K35" s="36">
        <v>6</v>
      </c>
      <c r="L35" s="13" t="s">
        <v>34</v>
      </c>
      <c r="M35" t="s">
        <v>93</v>
      </c>
      <c r="N35">
        <v>5.8</v>
      </c>
      <c r="O35">
        <v>5</v>
      </c>
      <c r="R35" s="12" t="s">
        <v>311</v>
      </c>
      <c r="S35" s="42">
        <v>6</v>
      </c>
      <c r="T35" s="36" t="s">
        <v>34</v>
      </c>
      <c r="U35" t="s">
        <v>93</v>
      </c>
      <c r="V35">
        <v>9.1999999999999993</v>
      </c>
      <c r="W35">
        <v>16</v>
      </c>
      <c r="Z35" s="5" t="s">
        <v>318</v>
      </c>
      <c r="AA35" s="36">
        <v>6</v>
      </c>
      <c r="AB35" s="49" t="s">
        <v>34</v>
      </c>
      <c r="AC35" t="s">
        <v>345</v>
      </c>
      <c r="AD35">
        <v>12.4</v>
      </c>
      <c r="AE35">
        <v>11.1</v>
      </c>
      <c r="AH35" s="12" t="s">
        <v>380</v>
      </c>
      <c r="AI35" s="36">
        <v>6</v>
      </c>
      <c r="AJ35" t="s">
        <v>34</v>
      </c>
      <c r="AK35" t="s">
        <v>179</v>
      </c>
      <c r="AL35">
        <v>4.3</v>
      </c>
      <c r="AM35">
        <v>4.7</v>
      </c>
      <c r="AP35" s="12">
        <v>43283</v>
      </c>
      <c r="AQ35" s="36">
        <v>6</v>
      </c>
      <c r="AR35" t="s">
        <v>34</v>
      </c>
      <c r="AS35" t="s">
        <v>179</v>
      </c>
      <c r="AT35">
        <v>1.5</v>
      </c>
      <c r="AU35">
        <v>5.0999999999999996</v>
      </c>
      <c r="AX35" s="12"/>
      <c r="AY35" s="36"/>
      <c r="BG35" s="36"/>
    </row>
    <row r="36" spans="2:64" x14ac:dyDescent="0.25">
      <c r="J36" t="s">
        <v>272</v>
      </c>
      <c r="K36" s="36">
        <v>6</v>
      </c>
      <c r="L36" s="13" t="s">
        <v>36</v>
      </c>
      <c r="M36" t="s">
        <v>94</v>
      </c>
      <c r="N36">
        <v>2.9</v>
      </c>
      <c r="O36">
        <v>4</v>
      </c>
      <c r="R36" s="12" t="s">
        <v>311</v>
      </c>
      <c r="S36" s="42">
        <v>6</v>
      </c>
      <c r="T36" s="36" t="s">
        <v>36</v>
      </c>
      <c r="U36" t="s">
        <v>94</v>
      </c>
      <c r="V36">
        <v>4.3</v>
      </c>
      <c r="W36">
        <v>10.6</v>
      </c>
      <c r="Z36" s="5" t="s">
        <v>318</v>
      </c>
      <c r="AA36" s="36">
        <v>6</v>
      </c>
      <c r="AB36" s="49" t="s">
        <v>36</v>
      </c>
      <c r="AC36" t="s">
        <v>346</v>
      </c>
      <c r="AD36">
        <v>13.9</v>
      </c>
      <c r="AE36">
        <v>10.199999999999999</v>
      </c>
      <c r="AH36" s="12" t="s">
        <v>380</v>
      </c>
      <c r="AI36" s="36">
        <v>6</v>
      </c>
      <c r="AJ36" t="s">
        <v>36</v>
      </c>
      <c r="AK36" t="s">
        <v>180</v>
      </c>
      <c r="AL36">
        <v>2.8</v>
      </c>
      <c r="AM36">
        <v>2.2000000000000002</v>
      </c>
      <c r="AP36" s="12">
        <v>43283</v>
      </c>
      <c r="AQ36" s="36">
        <v>6</v>
      </c>
      <c r="AR36" t="s">
        <v>36</v>
      </c>
      <c r="AS36" t="s">
        <v>180</v>
      </c>
      <c r="AT36">
        <v>0.9</v>
      </c>
      <c r="AU36">
        <v>4.0999999999999996</v>
      </c>
      <c r="AX36" s="12"/>
      <c r="AY36" s="36"/>
      <c r="BG36" s="36"/>
    </row>
    <row r="37" spans="2:64" x14ac:dyDescent="0.25">
      <c r="J37" t="s">
        <v>272</v>
      </c>
      <c r="K37" s="36">
        <v>5</v>
      </c>
      <c r="L37" s="13" t="s">
        <v>201</v>
      </c>
      <c r="M37" t="s">
        <v>95</v>
      </c>
      <c r="N37">
        <v>7.4</v>
      </c>
      <c r="O37">
        <v>13.1</v>
      </c>
      <c r="R37" s="12" t="s">
        <v>311</v>
      </c>
      <c r="S37" s="42">
        <v>5</v>
      </c>
      <c r="T37" s="36" t="s">
        <v>201</v>
      </c>
      <c r="U37" t="s">
        <v>95</v>
      </c>
      <c r="V37">
        <v>12.6</v>
      </c>
      <c r="W37">
        <v>19.3</v>
      </c>
      <c r="Z37" s="49" t="s">
        <v>318</v>
      </c>
      <c r="AA37" s="36">
        <v>5</v>
      </c>
      <c r="AB37" s="49" t="s">
        <v>201</v>
      </c>
      <c r="AC37" t="s">
        <v>347</v>
      </c>
      <c r="AD37">
        <v>12.1</v>
      </c>
      <c r="AE37">
        <v>4.2</v>
      </c>
      <c r="AH37" t="s">
        <v>380</v>
      </c>
      <c r="AI37" s="36">
        <v>5</v>
      </c>
      <c r="AJ37" t="s">
        <v>201</v>
      </c>
      <c r="AK37" t="s">
        <v>181</v>
      </c>
      <c r="AL37">
        <v>17.7</v>
      </c>
      <c r="AM37">
        <v>9</v>
      </c>
      <c r="AP37" s="12">
        <v>43283</v>
      </c>
      <c r="AQ37" s="36">
        <v>5</v>
      </c>
      <c r="AR37" t="s">
        <v>201</v>
      </c>
      <c r="AS37" t="s">
        <v>181</v>
      </c>
      <c r="AT37">
        <v>6.1</v>
      </c>
      <c r="AU37">
        <v>6.3</v>
      </c>
      <c r="AY37" s="36"/>
      <c r="BG37" s="36"/>
    </row>
    <row r="38" spans="2:64" x14ac:dyDescent="0.25">
      <c r="J38" t="s">
        <v>272</v>
      </c>
      <c r="K38" s="36">
        <v>5</v>
      </c>
      <c r="L38" s="13" t="s">
        <v>202</v>
      </c>
      <c r="M38" t="s">
        <v>96</v>
      </c>
      <c r="N38">
        <v>5.5</v>
      </c>
      <c r="O38">
        <v>6.4</v>
      </c>
      <c r="R38" s="12" t="s">
        <v>311</v>
      </c>
      <c r="S38" s="42">
        <v>5</v>
      </c>
      <c r="T38" s="36" t="s">
        <v>202</v>
      </c>
      <c r="U38" t="s">
        <v>96</v>
      </c>
      <c r="V38">
        <v>5</v>
      </c>
      <c r="W38">
        <v>8</v>
      </c>
      <c r="Z38" s="49" t="s">
        <v>318</v>
      </c>
      <c r="AA38" s="36">
        <v>5</v>
      </c>
      <c r="AB38" s="49" t="s">
        <v>202</v>
      </c>
      <c r="AC38" t="s">
        <v>348</v>
      </c>
      <c r="AD38">
        <v>5.4</v>
      </c>
      <c r="AE38">
        <v>3.3</v>
      </c>
      <c r="AH38" t="s">
        <v>380</v>
      </c>
      <c r="AI38" s="36">
        <v>5</v>
      </c>
      <c r="AJ38" t="s">
        <v>202</v>
      </c>
      <c r="AK38" t="s">
        <v>182</v>
      </c>
      <c r="AL38">
        <v>8.3000000000000007</v>
      </c>
      <c r="AM38">
        <v>2.1</v>
      </c>
      <c r="AP38" s="12">
        <v>43283</v>
      </c>
      <c r="AQ38" s="36">
        <v>5</v>
      </c>
      <c r="AR38" t="s">
        <v>202</v>
      </c>
      <c r="AS38" t="s">
        <v>182</v>
      </c>
      <c r="AT38">
        <v>2.8</v>
      </c>
      <c r="AU38">
        <v>2.9</v>
      </c>
      <c r="AY38" s="36"/>
      <c r="BG38" s="36"/>
    </row>
    <row r="41" spans="2:64" x14ac:dyDescent="0.25">
      <c r="D41" t="s">
        <v>394</v>
      </c>
      <c r="E41" t="s">
        <v>395</v>
      </c>
      <c r="F41" t="s">
        <v>396</v>
      </c>
      <c r="G41" t="s">
        <v>397</v>
      </c>
      <c r="L41" t="s">
        <v>394</v>
      </c>
      <c r="M41" t="s">
        <v>395</v>
      </c>
      <c r="N41" t="s">
        <v>396</v>
      </c>
      <c r="O41" t="s">
        <v>397</v>
      </c>
      <c r="T41" t="s">
        <v>394</v>
      </c>
      <c r="U41" t="s">
        <v>395</v>
      </c>
      <c r="V41" t="s">
        <v>396</v>
      </c>
      <c r="W41" t="s">
        <v>397</v>
      </c>
      <c r="AB41" t="s">
        <v>394</v>
      </c>
      <c r="AC41" t="s">
        <v>395</v>
      </c>
      <c r="AD41" t="s">
        <v>396</v>
      </c>
      <c r="AE41" t="s">
        <v>397</v>
      </c>
      <c r="AJ41" t="s">
        <v>394</v>
      </c>
      <c r="AK41" t="s">
        <v>395</v>
      </c>
      <c r="AL41" t="s">
        <v>396</v>
      </c>
      <c r="AM41" t="s">
        <v>397</v>
      </c>
      <c r="AR41" t="s">
        <v>394</v>
      </c>
      <c r="AS41" t="s">
        <v>395</v>
      </c>
      <c r="AT41" t="s">
        <v>396</v>
      </c>
      <c r="AU41" t="s">
        <v>397</v>
      </c>
    </row>
    <row r="43" spans="2:64" x14ac:dyDescent="0.25">
      <c r="B43">
        <v>1</v>
      </c>
      <c r="C43" t="s">
        <v>0</v>
      </c>
      <c r="D43">
        <f>AVERAGE(F11,F23)</f>
        <v>7.3</v>
      </c>
      <c r="E43">
        <f>AVERAGE(F12,F24)</f>
        <v>2.85</v>
      </c>
      <c r="F43">
        <f>AVERAGE(G11,G23)</f>
        <v>23.15</v>
      </c>
      <c r="G43">
        <f>AVERAGE(G12,G24)</f>
        <v>8.5500000000000007</v>
      </c>
      <c r="J43">
        <v>1</v>
      </c>
      <c r="K43" t="s">
        <v>0</v>
      </c>
      <c r="L43">
        <f>AVERAGE(N11,N23)</f>
        <v>19.600000000000001</v>
      </c>
      <c r="M43">
        <f>AVERAGE(N12,N24)</f>
        <v>7.8000000000000007</v>
      </c>
      <c r="N43">
        <f>AVERAGE(O11,O23)</f>
        <v>12.55</v>
      </c>
      <c r="O43">
        <f>AVERAGE(O12,O24)</f>
        <v>4.9000000000000004</v>
      </c>
      <c r="R43">
        <v>1</v>
      </c>
      <c r="S43" t="s">
        <v>0</v>
      </c>
      <c r="T43">
        <f>AVERAGE(V11,V23)</f>
        <v>27.799999999999997</v>
      </c>
      <c r="U43">
        <f>AVERAGE(V12,V24)</f>
        <v>8.9499999999999993</v>
      </c>
      <c r="V43">
        <f>AVERAGE(W11,W23)</f>
        <v>18.899999999999999</v>
      </c>
      <c r="W43">
        <f>AVERAGE(W12,W24)</f>
        <v>8</v>
      </c>
      <c r="Z43">
        <v>1</v>
      </c>
      <c r="AA43" t="s">
        <v>0</v>
      </c>
      <c r="AB43">
        <f>AVERAGE(AD11,AD23)</f>
        <v>24.45</v>
      </c>
      <c r="AC43">
        <f>AVERAGE(AD12,AD24)</f>
        <v>16.649999999999999</v>
      </c>
      <c r="AD43">
        <f>AVERAGE(AE11,AE23)</f>
        <v>7.3500000000000005</v>
      </c>
      <c r="AE43">
        <f>AVERAGE(AE12,AE24)</f>
        <v>2.9000000000000004</v>
      </c>
      <c r="AH43">
        <v>1</v>
      </c>
      <c r="AI43" t="s">
        <v>0</v>
      </c>
      <c r="AJ43">
        <f>AVERAGE(AL11,AL23)</f>
        <v>14.950000000000001</v>
      </c>
      <c r="AK43">
        <f>AVERAGE(AL12,AL24)</f>
        <v>3.05</v>
      </c>
      <c r="AL43">
        <f>AVERAGE(AM11,AM23)</f>
        <v>4.4000000000000004</v>
      </c>
      <c r="AM43">
        <f>AVERAGE(AM12,AM24)</f>
        <v>2.5999999999999996</v>
      </c>
      <c r="AP43">
        <v>1</v>
      </c>
      <c r="AQ43" t="s">
        <v>0</v>
      </c>
      <c r="AR43">
        <f>AVERAGE(AT11,AT23)</f>
        <v>4.0500000000000007</v>
      </c>
      <c r="AS43">
        <f>AVERAGE(AT12,AT24)</f>
        <v>1.4</v>
      </c>
      <c r="AT43">
        <f>AVERAGE(AU11,AU23)</f>
        <v>5.35</v>
      </c>
      <c r="AU43">
        <f>AVERAGE(AU12,AU24)</f>
        <v>3.6</v>
      </c>
      <c r="BC43" s="1"/>
      <c r="BK43" s="1"/>
    </row>
    <row r="44" spans="2:64" x14ac:dyDescent="0.25">
      <c r="B44">
        <v>2</v>
      </c>
      <c r="C44" t="s">
        <v>249</v>
      </c>
      <c r="D44">
        <f>AVERAGE(F17,F27)</f>
        <v>3.4000000000000004</v>
      </c>
      <c r="E44">
        <f>AVERAGE(F18,F28)</f>
        <v>2.5499999999999998</v>
      </c>
      <c r="F44">
        <f>AVERAGE(G17,G27)</f>
        <v>6.65</v>
      </c>
      <c r="G44">
        <f>AVERAGE(G18,G28)</f>
        <v>2.75</v>
      </c>
      <c r="H44" t="s">
        <v>398</v>
      </c>
      <c r="J44">
        <v>2</v>
      </c>
      <c r="K44" t="s">
        <v>249</v>
      </c>
      <c r="L44">
        <f>AVERAGE(N17,N27)</f>
        <v>16.25</v>
      </c>
      <c r="M44">
        <f>AVERAGE(N18,N28)</f>
        <v>8.6999999999999993</v>
      </c>
      <c r="N44">
        <f>AVERAGE(O17,O27)</f>
        <v>12.7</v>
      </c>
      <c r="O44">
        <f>AVERAGE(O18,O28)</f>
        <v>4.4499999999999993</v>
      </c>
      <c r="R44">
        <v>2</v>
      </c>
      <c r="S44" t="s">
        <v>249</v>
      </c>
      <c r="T44">
        <f>AVERAGE(V17,V27)</f>
        <v>32.200000000000003</v>
      </c>
      <c r="U44">
        <f>AVERAGE(V18,V28)</f>
        <v>7.65</v>
      </c>
      <c r="V44">
        <f>AVERAGE(W17,W27)</f>
        <v>21.450000000000003</v>
      </c>
      <c r="W44">
        <f>AVERAGE(W18,W28)</f>
        <v>5.6</v>
      </c>
      <c r="Z44">
        <v>2</v>
      </c>
      <c r="AA44" t="s">
        <v>249</v>
      </c>
      <c r="AB44">
        <f>AVERAGE(AD17,AD27)</f>
        <v>14.15</v>
      </c>
      <c r="AC44">
        <f>AVERAGE(AD18,AD28)</f>
        <v>10.4</v>
      </c>
      <c r="AD44">
        <f>AVERAGE(AE17,AE27)</f>
        <v>5.5</v>
      </c>
      <c r="AE44">
        <f>AVERAGE(AE18,AE28)</f>
        <v>2.9000000000000004</v>
      </c>
      <c r="AH44">
        <v>2</v>
      </c>
      <c r="AI44" t="s">
        <v>249</v>
      </c>
      <c r="AJ44">
        <f>AVERAGE(AL17,AL27)</f>
        <v>9.1</v>
      </c>
      <c r="AK44">
        <f>AVERAGE(AL18,AL28)</f>
        <v>4.7</v>
      </c>
      <c r="AL44">
        <f>AVERAGE(AM17,AM27)</f>
        <v>2.75</v>
      </c>
      <c r="AM44">
        <f>AVERAGE(AM18,AM28)</f>
        <v>2.5</v>
      </c>
      <c r="AP44">
        <v>2</v>
      </c>
      <c r="AQ44" t="s">
        <v>249</v>
      </c>
      <c r="AR44">
        <f>AVERAGE(AT17,AT27)</f>
        <v>3.9499999999999997</v>
      </c>
      <c r="AS44">
        <f>AVERAGE(AT18,AT28)</f>
        <v>1.05</v>
      </c>
      <c r="AT44">
        <f>AVERAGE(AU17,AU27)</f>
        <v>4.2</v>
      </c>
      <c r="AU44">
        <f>AVERAGE(AU18,AU28)</f>
        <v>2.35</v>
      </c>
      <c r="BC44" s="1"/>
      <c r="BK44" s="1"/>
    </row>
    <row r="45" spans="2:64" x14ac:dyDescent="0.25">
      <c r="B45">
        <v>3</v>
      </c>
      <c r="C45" t="s">
        <v>276</v>
      </c>
      <c r="D45">
        <f>AVERAGE(F9,F29)</f>
        <v>4.6500000000000004</v>
      </c>
      <c r="E45">
        <f>AVERAGE(F10,F30)</f>
        <v>2.9</v>
      </c>
      <c r="F45">
        <f>AVERAGE(G9,G29)</f>
        <v>12.95</v>
      </c>
      <c r="G45">
        <f>AVERAGE(G10,G30)</f>
        <v>2.5999999999999996</v>
      </c>
      <c r="J45">
        <v>3</v>
      </c>
      <c r="K45" t="s">
        <v>276</v>
      </c>
      <c r="L45">
        <f>AVERAGE(N9,N29)</f>
        <v>16</v>
      </c>
      <c r="M45">
        <f>AVERAGE(N10,N30)</f>
        <v>7.9</v>
      </c>
      <c r="N45">
        <f>AVERAGE(O9,O29)</f>
        <v>14.85</v>
      </c>
      <c r="O45">
        <f>AVERAGE(O10,O30)</f>
        <v>4.6500000000000004</v>
      </c>
      <c r="R45">
        <v>3</v>
      </c>
      <c r="S45" t="s">
        <v>276</v>
      </c>
      <c r="T45">
        <f>AVERAGE(V9,V29)</f>
        <v>25.2</v>
      </c>
      <c r="U45">
        <f>AVERAGE(V10,V30)</f>
        <v>6.3</v>
      </c>
      <c r="V45">
        <f>AVERAGE(W9,W29)</f>
        <v>12.850000000000001</v>
      </c>
      <c r="W45">
        <f>AVERAGE(W10,W30)</f>
        <v>4.6500000000000004</v>
      </c>
      <c r="Z45">
        <v>3</v>
      </c>
      <c r="AA45" t="s">
        <v>276</v>
      </c>
      <c r="AB45">
        <f>AVERAGE(AD9,AD29)</f>
        <v>22.45</v>
      </c>
      <c r="AC45">
        <f>AVERAGE(AD10,AD30)</f>
        <v>12.15</v>
      </c>
      <c r="AD45">
        <f>AVERAGE(AE9,AE29)</f>
        <v>7.95</v>
      </c>
      <c r="AE45">
        <f>AVERAGE(AE10,AE30)</f>
        <v>3.55</v>
      </c>
      <c r="AH45">
        <v>3</v>
      </c>
      <c r="AI45" t="s">
        <v>276</v>
      </c>
      <c r="AJ45">
        <f>AVERAGE(AL9,AL29)</f>
        <v>21.95</v>
      </c>
      <c r="AK45">
        <f>AVERAGE(AL10,AL30)</f>
        <v>4.8</v>
      </c>
      <c r="AL45">
        <f>AVERAGE(AM9,AM29)</f>
        <v>4.55</v>
      </c>
      <c r="AM45">
        <f>AVERAGE(AM10,AM30)</f>
        <v>12.2</v>
      </c>
      <c r="AP45">
        <v>3</v>
      </c>
      <c r="AQ45" t="s">
        <v>276</v>
      </c>
      <c r="AR45">
        <f>AVERAGE(AT9,AT29)</f>
        <v>6.45</v>
      </c>
      <c r="AS45">
        <f>AVERAGE(AT10,AT30)</f>
        <v>1.25</v>
      </c>
      <c r="AT45">
        <f>AVERAGE(AU9,AU29)</f>
        <v>5.4</v>
      </c>
      <c r="AU45">
        <f>AVERAGE(AU10,AU30)</f>
        <v>3.6500000000000004</v>
      </c>
      <c r="BC45" s="1"/>
      <c r="BK45" s="1"/>
    </row>
    <row r="46" spans="2:64" x14ac:dyDescent="0.25">
      <c r="B46">
        <v>4</v>
      </c>
      <c r="C46" t="s">
        <v>250</v>
      </c>
      <c r="J46">
        <v>4</v>
      </c>
      <c r="K46" t="s">
        <v>250</v>
      </c>
      <c r="L46">
        <f>AVERAGE(N13,N33)</f>
        <v>7.6</v>
      </c>
      <c r="M46">
        <f>AVERAGE(N14,N34)</f>
        <v>4.25</v>
      </c>
      <c r="N46">
        <f>AVERAGE(O13,O33)</f>
        <v>48.800000000000004</v>
      </c>
      <c r="O46">
        <f>AVERAGE(O14,O34)</f>
        <v>5.6</v>
      </c>
      <c r="R46">
        <v>4</v>
      </c>
      <c r="S46" t="s">
        <v>250</v>
      </c>
      <c r="T46">
        <f>AVERAGE(V13,V33)</f>
        <v>19</v>
      </c>
      <c r="U46">
        <f>AVERAGE(V14,V34)</f>
        <v>4.3499999999999996</v>
      </c>
      <c r="V46">
        <f>AVERAGE(W13,W33)</f>
        <v>70.349999999999994</v>
      </c>
      <c r="W46">
        <f>AVERAGE(W14,W34)</f>
        <v>5.35</v>
      </c>
      <c r="Z46">
        <v>4</v>
      </c>
      <c r="AA46" t="s">
        <v>250</v>
      </c>
      <c r="AB46">
        <f>AVERAGE(AD13,AD33)</f>
        <v>19.950000000000003</v>
      </c>
      <c r="AC46">
        <f>AVERAGE(AD14,AD34)</f>
        <v>6.85</v>
      </c>
      <c r="AD46">
        <f>AVERAGE(AE13,AE33)</f>
        <v>10.95</v>
      </c>
      <c r="AE46">
        <f>AVERAGE(AE14,AE34)</f>
        <v>3.75</v>
      </c>
      <c r="AH46">
        <v>4</v>
      </c>
      <c r="AI46" t="s">
        <v>250</v>
      </c>
      <c r="AJ46">
        <f>AVERAGE(AL13,AL33)</f>
        <v>17.200000000000003</v>
      </c>
      <c r="AK46">
        <f>AVERAGE(AL14,AL34)</f>
        <v>5.85</v>
      </c>
      <c r="AL46">
        <f>AVERAGE(AM13,AM33)</f>
        <v>12.3</v>
      </c>
      <c r="AM46">
        <f>AVERAGE(AM14,AM34)</f>
        <v>2.0499999999999998</v>
      </c>
      <c r="AP46">
        <v>4</v>
      </c>
      <c r="AQ46" t="s">
        <v>250</v>
      </c>
      <c r="AR46">
        <f>AVERAGE(AT13,AT33)</f>
        <v>3.05</v>
      </c>
      <c r="AS46">
        <f>AVERAGE(AT14,AT34)</f>
        <v>2.2999999999999998</v>
      </c>
      <c r="AT46">
        <f>AVERAGE(AU13,AU33)</f>
        <v>4.5500000000000007</v>
      </c>
      <c r="AU46">
        <f>AVERAGE(AU14,AU34)</f>
        <v>2.95</v>
      </c>
      <c r="BC46" s="1"/>
      <c r="BK46" s="1"/>
    </row>
    <row r="47" spans="2:64" x14ac:dyDescent="0.25">
      <c r="B47">
        <v>5</v>
      </c>
      <c r="C47" t="s">
        <v>4</v>
      </c>
      <c r="J47">
        <v>5</v>
      </c>
      <c r="K47" t="s">
        <v>4</v>
      </c>
      <c r="L47">
        <f>AVERAGE(N19,N37)</f>
        <v>6.45</v>
      </c>
      <c r="M47">
        <f>AVERAGE(N20,N38)</f>
        <v>4.8</v>
      </c>
      <c r="N47">
        <f>AVERAGE(O19,O37)</f>
        <v>14.05</v>
      </c>
      <c r="O47">
        <f>AVERAGE(O20,O38)</f>
        <v>4.6500000000000004</v>
      </c>
      <c r="R47">
        <v>5</v>
      </c>
      <c r="S47" t="s">
        <v>4</v>
      </c>
      <c r="T47">
        <f>AVERAGE(V19,V37)</f>
        <v>14.850000000000001</v>
      </c>
      <c r="U47">
        <f>AVERAGE(V20,V38)</f>
        <v>4.5999999999999996</v>
      </c>
      <c r="V47">
        <f>AVERAGE(W19,W37)</f>
        <v>43.6</v>
      </c>
      <c r="W47">
        <f>AVERAGE(W20,W38)</f>
        <v>8.3000000000000007</v>
      </c>
      <c r="Z47">
        <v>5</v>
      </c>
      <c r="AA47" t="s">
        <v>4</v>
      </c>
      <c r="AB47">
        <f>AVERAGE(AD19,AD37)</f>
        <v>17.899999999999999</v>
      </c>
      <c r="AC47">
        <f>AVERAGE(AD20,AD38)</f>
        <v>6.0500000000000007</v>
      </c>
      <c r="AD47">
        <f>AVERAGE(AE19,AE37)</f>
        <v>13.7</v>
      </c>
      <c r="AE47">
        <f>AVERAGE(AE20,AE38)</f>
        <v>6.6</v>
      </c>
      <c r="AH47">
        <v>5</v>
      </c>
      <c r="AI47" t="s">
        <v>4</v>
      </c>
      <c r="AJ47">
        <f>AVERAGE(AL19,AL37)</f>
        <v>16.600000000000001</v>
      </c>
      <c r="AK47">
        <f>AVERAGE(AL20,AL38)</f>
        <v>7.3500000000000005</v>
      </c>
      <c r="AL47">
        <f>AVERAGE(AM19,AM37)</f>
        <v>7.55</v>
      </c>
      <c r="AM47">
        <f>AVERAGE(AM20,AM38)</f>
        <v>2.0499999999999998</v>
      </c>
      <c r="AP47">
        <v>5</v>
      </c>
      <c r="AQ47" t="s">
        <v>4</v>
      </c>
      <c r="AR47">
        <f>AVERAGE(AT19,AT37)</f>
        <v>8.6499999999999986</v>
      </c>
      <c r="AS47">
        <f>AVERAGE(AT20,AT38)</f>
        <v>3.3</v>
      </c>
      <c r="AT47">
        <f>AVERAGE(AU19,AU37)</f>
        <v>6.1999999999999993</v>
      </c>
      <c r="AU47">
        <f>AVERAGE(AU20,AU38)</f>
        <v>3.2</v>
      </c>
      <c r="BC47" s="1"/>
      <c r="BK47" s="1"/>
    </row>
    <row r="48" spans="2:64" x14ac:dyDescent="0.25">
      <c r="B48">
        <v>6</v>
      </c>
      <c r="C48" t="s">
        <v>154</v>
      </c>
      <c r="J48">
        <v>6</v>
      </c>
      <c r="K48" t="s">
        <v>154</v>
      </c>
      <c r="L48">
        <f>AVERAGE(N15,N35)</f>
        <v>4.8</v>
      </c>
      <c r="M48">
        <f>AVERAGE(N16,N36)</f>
        <v>3.0999999999999996</v>
      </c>
      <c r="N48">
        <f>AVERAGE(O15,O35)</f>
        <v>4.5999999999999996</v>
      </c>
      <c r="O48">
        <f>AVERAGE(O16,O36)</f>
        <v>3.75</v>
      </c>
      <c r="R48">
        <v>6</v>
      </c>
      <c r="S48" t="s">
        <v>154</v>
      </c>
      <c r="T48">
        <f>AVERAGE(V15,V35)</f>
        <v>10.45</v>
      </c>
      <c r="U48">
        <f>AVERAGE(V16,V36)</f>
        <v>4.5999999999999996</v>
      </c>
      <c r="V48">
        <f>AVERAGE(W15,W35)</f>
        <v>11.1</v>
      </c>
      <c r="W48">
        <f>AVERAGE(W16,W36)</f>
        <v>8.15</v>
      </c>
      <c r="Z48">
        <v>6</v>
      </c>
      <c r="AA48" t="s">
        <v>154</v>
      </c>
      <c r="AB48">
        <f>AVERAGE(AD15,AD35)</f>
        <v>16.600000000000001</v>
      </c>
      <c r="AC48">
        <f>AVERAGE(AD16,AD36)</f>
        <v>11.850000000000001</v>
      </c>
      <c r="AD48">
        <f>AVERAGE(AE15,AE35)</f>
        <v>15.75</v>
      </c>
      <c r="AE48">
        <f>AVERAGE(AE16,AE36)</f>
        <v>8.1999999999999993</v>
      </c>
      <c r="AH48">
        <v>6</v>
      </c>
      <c r="AI48" t="s">
        <v>154</v>
      </c>
      <c r="AJ48">
        <f>AVERAGE(AL15,AL35)</f>
        <v>7.4</v>
      </c>
      <c r="AK48">
        <f>AVERAGE(AL16,AL36)</f>
        <v>2.5</v>
      </c>
      <c r="AL48">
        <f>AVERAGE(AM15,AM35)</f>
        <v>4.8000000000000007</v>
      </c>
      <c r="AM48">
        <f>AVERAGE(AM16,AM36)</f>
        <v>2</v>
      </c>
      <c r="AP48">
        <v>6</v>
      </c>
      <c r="AQ48" t="s">
        <v>154</v>
      </c>
      <c r="AR48">
        <f>AVERAGE(AT15,AT35)</f>
        <v>4.8499999999999996</v>
      </c>
      <c r="AS48">
        <f>AVERAGE(AT16,AT36)</f>
        <v>1.1000000000000001</v>
      </c>
      <c r="AT48">
        <f>AVERAGE(AU15,AU35)</f>
        <v>4.55</v>
      </c>
      <c r="AU48">
        <f>AVERAGE(AU16,AU36)</f>
        <v>3.5</v>
      </c>
      <c r="BC48" s="1"/>
      <c r="BK48" s="1"/>
    </row>
    <row r="49" spans="2:63" x14ac:dyDescent="0.25">
      <c r="B49">
        <v>7</v>
      </c>
      <c r="C49" t="s">
        <v>274</v>
      </c>
      <c r="D49">
        <f>AVERAGE(F7,F25)</f>
        <v>3.35</v>
      </c>
      <c r="E49">
        <f>AVERAGE(F8,F26)</f>
        <v>2.75</v>
      </c>
      <c r="F49">
        <f>AVERAGE(G7,G25)</f>
        <v>3.35</v>
      </c>
      <c r="G49">
        <f>AVERAGE(G8,G26)</f>
        <v>1.9500000000000002</v>
      </c>
      <c r="J49">
        <v>7</v>
      </c>
      <c r="K49" t="s">
        <v>274</v>
      </c>
      <c r="L49">
        <f>AVERAGE(N7,N25)</f>
        <v>5.0999999999999996</v>
      </c>
      <c r="M49">
        <f>AVERAGE(N8,N26)</f>
        <v>4.2</v>
      </c>
      <c r="N49">
        <f>AVERAGE(O7,O25)</f>
        <v>5.25</v>
      </c>
      <c r="O49">
        <f>AVERAGE(O8,O26)</f>
        <v>3.65</v>
      </c>
      <c r="R49">
        <v>7</v>
      </c>
      <c r="S49" t="s">
        <v>274</v>
      </c>
      <c r="T49">
        <f>AVERAGE(V7,V25)</f>
        <v>4.95</v>
      </c>
      <c r="U49">
        <f>AVERAGE(V8,V26)</f>
        <v>3.9499999999999997</v>
      </c>
      <c r="V49">
        <f>AVERAGE(W7,W25)</f>
        <v>5.15</v>
      </c>
      <c r="W49">
        <f>AVERAGE(W8,W26)</f>
        <v>5.0999999999999996</v>
      </c>
      <c r="Z49">
        <v>7</v>
      </c>
      <c r="AA49" t="s">
        <v>274</v>
      </c>
      <c r="AB49">
        <f>AVERAGE(AD7,AD25)</f>
        <v>6.7</v>
      </c>
      <c r="AC49">
        <f>AVERAGE(AD8,AD26)</f>
        <v>5.3000000000000007</v>
      </c>
      <c r="AD49">
        <f>AVERAGE(AE7,AE25)</f>
        <v>3</v>
      </c>
      <c r="AE49">
        <f>AVERAGE(AE8,AE26)</f>
        <v>2.95</v>
      </c>
      <c r="AH49">
        <v>7</v>
      </c>
      <c r="AI49" t="s">
        <v>274</v>
      </c>
      <c r="AJ49">
        <f>AVERAGE(AL7,AL25)</f>
        <v>1.45</v>
      </c>
      <c r="AK49">
        <f>AVERAGE(AL8,AL26)</f>
        <v>0.8</v>
      </c>
      <c r="AL49">
        <f>AVERAGE(AM7,AM25)</f>
        <v>2.4</v>
      </c>
      <c r="AM49">
        <f>AVERAGE(AM8,AM26)</f>
        <v>1.6</v>
      </c>
      <c r="AP49">
        <v>7</v>
      </c>
      <c r="AQ49" t="s">
        <v>274</v>
      </c>
      <c r="AR49">
        <f>AVERAGE(AT7,AT25)</f>
        <v>0.79999999999999993</v>
      </c>
      <c r="AS49">
        <f>AVERAGE(AT8,AT26)</f>
        <v>0.6</v>
      </c>
      <c r="AT49">
        <f>AVERAGE(AU7,AU25)</f>
        <v>4.6500000000000004</v>
      </c>
      <c r="AU49">
        <f>AVERAGE(AU8,AU26)</f>
        <v>4.3</v>
      </c>
      <c r="BC49" s="1"/>
      <c r="BK49" s="1"/>
    </row>
    <row r="50" spans="2:63" x14ac:dyDescent="0.25">
      <c r="B50">
        <v>8</v>
      </c>
      <c r="C50" t="s">
        <v>247</v>
      </c>
      <c r="J50">
        <v>8</v>
      </c>
      <c r="K50" t="s">
        <v>247</v>
      </c>
      <c r="L50">
        <f>AVERAGE(N21,N31)</f>
        <v>11.55</v>
      </c>
      <c r="M50">
        <f>AVERAGE(N22,N32)</f>
        <v>5.35</v>
      </c>
      <c r="N50">
        <f>AVERAGE(O21,O31)</f>
        <v>9.6000000000000014</v>
      </c>
      <c r="O50">
        <f>AVERAGE(O22,O32)</f>
        <v>4.9000000000000004</v>
      </c>
      <c r="R50">
        <v>8</v>
      </c>
      <c r="S50" t="s">
        <v>247</v>
      </c>
      <c r="T50">
        <f>AVERAGE(V21,V31)</f>
        <v>13.35</v>
      </c>
      <c r="U50">
        <f>AVERAGE(V22,V32)</f>
        <v>5.4</v>
      </c>
      <c r="V50">
        <f>AVERAGE(W21,W31)</f>
        <v>18.3</v>
      </c>
      <c r="W50">
        <f>AVERAGE(W22,W32)</f>
        <v>7.2</v>
      </c>
      <c r="Z50">
        <v>8</v>
      </c>
      <c r="AA50" t="s">
        <v>247</v>
      </c>
      <c r="AB50">
        <f>AVERAGE(AD21,AD31)</f>
        <v>13.95</v>
      </c>
      <c r="AC50">
        <f>AVERAGE(AD22,AD32)</f>
        <v>10.050000000000001</v>
      </c>
      <c r="AD50">
        <f>AVERAGE(AE21,AE31)</f>
        <v>5.4499999999999993</v>
      </c>
      <c r="AE50">
        <f>AVERAGE(AE22,AE32)</f>
        <v>4.6500000000000004</v>
      </c>
      <c r="AH50">
        <v>8</v>
      </c>
      <c r="AI50" t="s">
        <v>247</v>
      </c>
      <c r="AJ50">
        <f>AVERAGE(AL21,AL31)</f>
        <v>3.15</v>
      </c>
      <c r="AK50">
        <f>AVERAGE(AL22,AL32)</f>
        <v>3.4499999999999997</v>
      </c>
      <c r="AL50">
        <f>AVERAGE(AM21,AM31)</f>
        <v>2.4000000000000004</v>
      </c>
      <c r="AM50">
        <f>AVERAGE(AM22,AM32)</f>
        <v>2.75</v>
      </c>
      <c r="AP50">
        <v>8</v>
      </c>
      <c r="AQ50" t="s">
        <v>247</v>
      </c>
      <c r="AR50">
        <f>AVERAGE(AT21,AT31)</f>
        <v>0.79999999999999993</v>
      </c>
      <c r="AS50">
        <f>AVERAGE(AT22,AT32)</f>
        <v>0.2</v>
      </c>
      <c r="AT50">
        <f>AVERAGE(AU21,AU31)</f>
        <v>4.5</v>
      </c>
      <c r="AU50">
        <f>AVERAGE(AU22,AU32)</f>
        <v>3.4000000000000004</v>
      </c>
      <c r="BC50" s="1"/>
      <c r="BK50" s="1"/>
    </row>
  </sheetData>
  <sortState ref="Z64:AF65">
    <sortCondition ref="Z6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65"/>
  <sheetViews>
    <sheetView topLeftCell="A22" zoomScaleNormal="100" workbookViewId="0">
      <selection activeCell="F54" sqref="F54"/>
    </sheetView>
  </sheetViews>
  <sheetFormatPr defaultRowHeight="15" x14ac:dyDescent="0.25"/>
  <sheetData>
    <row r="1" spans="2:56" x14ac:dyDescent="0.25">
      <c r="AH1" t="s">
        <v>399</v>
      </c>
    </row>
    <row r="2" spans="2:56" x14ac:dyDescent="0.25">
      <c r="AI2" t="s">
        <v>400</v>
      </c>
    </row>
    <row r="3" spans="2:56" x14ac:dyDescent="0.25">
      <c r="AI3" t="s">
        <v>386</v>
      </c>
    </row>
    <row r="4" spans="2:56" x14ac:dyDescent="0.25">
      <c r="B4" t="s">
        <v>116</v>
      </c>
      <c r="J4" t="s">
        <v>303</v>
      </c>
      <c r="R4" t="s">
        <v>323</v>
      </c>
      <c r="Z4" t="s">
        <v>321</v>
      </c>
      <c r="AH4" t="s">
        <v>373</v>
      </c>
      <c r="AP4" t="s">
        <v>385</v>
      </c>
    </row>
    <row r="5" spans="2:56" x14ac:dyDescent="0.25">
      <c r="B5" t="s">
        <v>118</v>
      </c>
      <c r="J5" t="s">
        <v>148</v>
      </c>
      <c r="AG5" t="s">
        <v>41</v>
      </c>
    </row>
    <row r="6" spans="2:56" x14ac:dyDescent="0.25">
      <c r="B6" t="s">
        <v>38</v>
      </c>
      <c r="C6" t="s">
        <v>97</v>
      </c>
      <c r="D6" t="s">
        <v>39</v>
      </c>
      <c r="E6" t="s">
        <v>40</v>
      </c>
      <c r="F6" t="s">
        <v>41</v>
      </c>
      <c r="G6" t="s">
        <v>42</v>
      </c>
      <c r="J6" t="s">
        <v>38</v>
      </c>
      <c r="K6" t="s">
        <v>97</v>
      </c>
      <c r="L6" t="s">
        <v>39</v>
      </c>
      <c r="M6" t="s">
        <v>40</v>
      </c>
      <c r="N6" t="s">
        <v>41</v>
      </c>
      <c r="O6" t="s">
        <v>42</v>
      </c>
      <c r="R6" t="s">
        <v>38</v>
      </c>
      <c r="S6" t="s">
        <v>97</v>
      </c>
      <c r="T6" t="s">
        <v>39</v>
      </c>
      <c r="U6" t="s">
        <v>40</v>
      </c>
      <c r="V6" t="s">
        <v>41</v>
      </c>
      <c r="W6" t="s">
        <v>42</v>
      </c>
      <c r="Z6" t="s">
        <v>38</v>
      </c>
      <c r="AA6" t="s">
        <v>97</v>
      </c>
      <c r="AB6" t="s">
        <v>39</v>
      </c>
      <c r="AC6" t="s">
        <v>40</v>
      </c>
      <c r="AD6" t="s">
        <v>41</v>
      </c>
      <c r="AE6" t="s">
        <v>42</v>
      </c>
      <c r="AG6" s="23" t="s">
        <v>374</v>
      </c>
      <c r="AH6" t="s">
        <v>38</v>
      </c>
      <c r="AI6" t="s">
        <v>97</v>
      </c>
      <c r="AJ6" t="s">
        <v>39</v>
      </c>
      <c r="AK6" t="s">
        <v>40</v>
      </c>
      <c r="AL6" t="s">
        <v>41</v>
      </c>
      <c r="AM6" t="s">
        <v>42</v>
      </c>
      <c r="AP6" t="s">
        <v>38</v>
      </c>
      <c r="AQ6" t="s">
        <v>97</v>
      </c>
      <c r="AR6" t="s">
        <v>39</v>
      </c>
      <c r="AS6" t="s">
        <v>40</v>
      </c>
      <c r="AT6" t="s">
        <v>41</v>
      </c>
      <c r="AU6" t="s">
        <v>42</v>
      </c>
    </row>
    <row r="8" spans="2:56" x14ac:dyDescent="0.25">
      <c r="B8" s="2" t="s">
        <v>265</v>
      </c>
      <c r="J8" s="2" t="s">
        <v>267</v>
      </c>
      <c r="K8" s="6">
        <v>5</v>
      </c>
      <c r="L8" s="2" t="s">
        <v>277</v>
      </c>
      <c r="M8" s="3" t="s">
        <v>76</v>
      </c>
      <c r="N8" s="4">
        <v>27.3</v>
      </c>
      <c r="O8" s="4">
        <v>24.8</v>
      </c>
      <c r="P8" s="4"/>
      <c r="R8" s="5">
        <v>43230</v>
      </c>
      <c r="S8" s="6">
        <v>5</v>
      </c>
      <c r="T8" s="7" t="s">
        <v>75</v>
      </c>
      <c r="U8" t="s">
        <v>76</v>
      </c>
      <c r="V8">
        <v>17</v>
      </c>
      <c r="W8">
        <v>5.6</v>
      </c>
      <c r="Z8" s="5">
        <v>43244</v>
      </c>
      <c r="AA8" s="6">
        <v>5</v>
      </c>
      <c r="AB8" s="46" t="s">
        <v>75</v>
      </c>
      <c r="AC8" t="s">
        <v>62</v>
      </c>
      <c r="AD8">
        <v>24.4</v>
      </c>
      <c r="AE8">
        <v>6.1</v>
      </c>
      <c r="AH8" s="5">
        <v>43263</v>
      </c>
      <c r="AI8" s="7">
        <v>5</v>
      </c>
      <c r="AJ8" s="6" t="s">
        <v>75</v>
      </c>
      <c r="AK8" t="s">
        <v>68</v>
      </c>
      <c r="AL8" s="53">
        <v>48.4</v>
      </c>
      <c r="AM8" s="53">
        <v>7.9</v>
      </c>
      <c r="AP8" s="5">
        <v>43278</v>
      </c>
      <c r="AQ8" s="7">
        <v>5</v>
      </c>
      <c r="AR8" s="6" t="s">
        <v>75</v>
      </c>
      <c r="AS8" t="s">
        <v>76</v>
      </c>
      <c r="AT8" s="53">
        <v>25.3</v>
      </c>
      <c r="AU8" s="53">
        <v>5.5</v>
      </c>
    </row>
    <row r="9" spans="2:56" x14ac:dyDescent="0.25">
      <c r="B9" s="2" t="s">
        <v>265</v>
      </c>
      <c r="J9" s="2" t="s">
        <v>267</v>
      </c>
      <c r="K9" s="6">
        <v>5</v>
      </c>
      <c r="L9" s="2" t="s">
        <v>278</v>
      </c>
      <c r="M9" s="3" t="s">
        <v>78</v>
      </c>
      <c r="N9" s="4">
        <v>7</v>
      </c>
      <c r="O9" s="4">
        <v>3.3</v>
      </c>
      <c r="P9" s="4"/>
      <c r="R9" s="5">
        <v>43230</v>
      </c>
      <c r="S9" s="6">
        <v>5</v>
      </c>
      <c r="T9" s="7" t="s">
        <v>77</v>
      </c>
      <c r="U9" t="s">
        <v>78</v>
      </c>
      <c r="V9">
        <v>9.3000000000000007</v>
      </c>
      <c r="W9">
        <v>33.700000000000003</v>
      </c>
      <c r="Z9" s="5">
        <v>43244</v>
      </c>
      <c r="AA9" s="6">
        <v>5</v>
      </c>
      <c r="AB9" s="46" t="s">
        <v>77</v>
      </c>
      <c r="AC9" t="s">
        <v>64</v>
      </c>
      <c r="AD9">
        <v>9.4</v>
      </c>
      <c r="AE9">
        <v>3.3</v>
      </c>
      <c r="AG9">
        <f>AD9/AD8</f>
        <v>0.3852459016393443</v>
      </c>
      <c r="AH9" s="5">
        <v>43263</v>
      </c>
      <c r="AI9" s="7">
        <v>5</v>
      </c>
      <c r="AJ9" s="6" t="s">
        <v>77</v>
      </c>
      <c r="AK9" t="s">
        <v>70</v>
      </c>
      <c r="AL9" s="53">
        <v>11.3</v>
      </c>
      <c r="AM9" s="53">
        <v>4.4000000000000004</v>
      </c>
      <c r="AO9">
        <v>0.3852459016393443</v>
      </c>
      <c r="AP9" s="5"/>
      <c r="AQ9" s="7"/>
      <c r="AR9" s="6"/>
      <c r="AT9" s="53">
        <f>AT8*AO9</f>
        <v>9.7467213114754117</v>
      </c>
      <c r="AU9" s="53">
        <f>AU8</f>
        <v>5.5</v>
      </c>
    </row>
    <row r="10" spans="2:56" x14ac:dyDescent="0.25">
      <c r="B10" s="2" t="s">
        <v>265</v>
      </c>
      <c r="J10" s="2" t="s">
        <v>267</v>
      </c>
      <c r="K10" s="6">
        <v>8</v>
      </c>
      <c r="L10" s="2" t="s">
        <v>279</v>
      </c>
      <c r="M10" s="3" t="s">
        <v>79</v>
      </c>
      <c r="N10" s="4">
        <v>11.6</v>
      </c>
      <c r="O10" s="4">
        <v>3.5</v>
      </c>
      <c r="P10" s="4"/>
      <c r="R10" s="5">
        <v>43230</v>
      </c>
      <c r="S10" s="6">
        <v>8</v>
      </c>
      <c r="T10" s="7" t="s">
        <v>7</v>
      </c>
      <c r="U10" t="s">
        <v>79</v>
      </c>
      <c r="V10">
        <v>11.8</v>
      </c>
      <c r="W10">
        <v>3.1</v>
      </c>
      <c r="Z10" s="5">
        <v>43244</v>
      </c>
      <c r="AA10" s="6">
        <v>8</v>
      </c>
      <c r="AB10" s="46" t="s">
        <v>7</v>
      </c>
      <c r="AC10" t="s">
        <v>66</v>
      </c>
      <c r="AD10">
        <v>11.7</v>
      </c>
      <c r="AE10">
        <v>3.3</v>
      </c>
      <c r="AH10" s="5">
        <v>43263</v>
      </c>
      <c r="AI10" s="7">
        <v>8</v>
      </c>
      <c r="AJ10" s="6" t="s">
        <v>7</v>
      </c>
      <c r="AK10" t="s">
        <v>72</v>
      </c>
      <c r="AL10" s="53">
        <v>5.8</v>
      </c>
      <c r="AM10" s="53">
        <v>5.3</v>
      </c>
      <c r="AP10" s="5">
        <v>43278</v>
      </c>
      <c r="AQ10" s="7">
        <v>8</v>
      </c>
      <c r="AR10" s="6" t="s">
        <v>7</v>
      </c>
      <c r="AS10" t="s">
        <v>78</v>
      </c>
      <c r="AT10" s="53">
        <v>3.5</v>
      </c>
      <c r="AU10" s="53">
        <v>4.9000000000000004</v>
      </c>
      <c r="AX10" s="2"/>
      <c r="AZ10" s="2"/>
      <c r="BA10" s="3"/>
      <c r="BB10" s="4"/>
      <c r="BC10" s="4"/>
      <c r="BD10" s="4"/>
    </row>
    <row r="11" spans="2:56" x14ac:dyDescent="0.25">
      <c r="B11" s="2" t="s">
        <v>265</v>
      </c>
      <c r="J11" s="2" t="s">
        <v>267</v>
      </c>
      <c r="K11" s="6">
        <v>8</v>
      </c>
      <c r="L11" s="2" t="s">
        <v>280</v>
      </c>
      <c r="M11" s="3" t="s">
        <v>44</v>
      </c>
      <c r="N11" s="4">
        <v>8.8000000000000007</v>
      </c>
      <c r="O11" s="4">
        <v>2.5</v>
      </c>
      <c r="P11" s="4"/>
      <c r="R11" s="5">
        <v>43230</v>
      </c>
      <c r="S11" s="6">
        <v>8</v>
      </c>
      <c r="T11" s="7" t="s">
        <v>9</v>
      </c>
      <c r="U11" t="s">
        <v>44</v>
      </c>
      <c r="V11">
        <v>9.4</v>
      </c>
      <c r="W11">
        <v>4.2</v>
      </c>
      <c r="Z11" s="5">
        <v>43244</v>
      </c>
      <c r="AA11" s="6">
        <v>8</v>
      </c>
      <c r="AB11" s="46" t="s">
        <v>9</v>
      </c>
      <c r="AC11" t="s">
        <v>68</v>
      </c>
      <c r="AD11">
        <v>7.8</v>
      </c>
      <c r="AE11">
        <v>3.5</v>
      </c>
      <c r="AG11">
        <f>AD11/AD10</f>
        <v>0.66666666666666674</v>
      </c>
      <c r="AH11" s="5">
        <v>43263</v>
      </c>
      <c r="AI11" s="7">
        <v>8</v>
      </c>
      <c r="AJ11" s="6" t="s">
        <v>9</v>
      </c>
      <c r="AK11" t="s">
        <v>74</v>
      </c>
      <c r="AL11" s="53">
        <v>1.9</v>
      </c>
      <c r="AM11" s="53">
        <v>3</v>
      </c>
      <c r="AO11">
        <v>0.66666666666666674</v>
      </c>
      <c r="AP11" s="5"/>
      <c r="AQ11" s="7"/>
      <c r="AR11" s="6"/>
      <c r="AT11" s="53">
        <f>AT10*AO11</f>
        <v>2.3333333333333335</v>
      </c>
      <c r="AU11" s="53">
        <f>AU10</f>
        <v>4.9000000000000004</v>
      </c>
      <c r="AX11" s="2"/>
      <c r="AZ11" s="2"/>
      <c r="BA11" s="3"/>
      <c r="BB11" s="4"/>
      <c r="BC11" s="4"/>
      <c r="BD11" s="4"/>
    </row>
    <row r="12" spans="2:56" x14ac:dyDescent="0.25">
      <c r="B12" s="2" t="s">
        <v>265</v>
      </c>
      <c r="D12" t="s">
        <v>11</v>
      </c>
      <c r="E12" s="2" t="s">
        <v>76</v>
      </c>
      <c r="F12" s="3">
        <v>33</v>
      </c>
      <c r="G12" s="4">
        <v>27.8</v>
      </c>
      <c r="H12" s="4"/>
      <c r="J12" s="2" t="s">
        <v>267</v>
      </c>
      <c r="K12" s="6">
        <v>2</v>
      </c>
      <c r="L12" s="2" t="s">
        <v>281</v>
      </c>
      <c r="M12" s="3" t="s">
        <v>46</v>
      </c>
      <c r="N12" s="4">
        <v>25.4</v>
      </c>
      <c r="O12" s="4">
        <v>4.9000000000000004</v>
      </c>
      <c r="P12" s="4"/>
      <c r="R12" s="5">
        <v>43230</v>
      </c>
      <c r="S12" s="6">
        <v>2</v>
      </c>
      <c r="T12" s="7" t="s">
        <v>11</v>
      </c>
      <c r="U12" t="s">
        <v>46</v>
      </c>
      <c r="V12">
        <v>23.9</v>
      </c>
      <c r="W12">
        <v>4.5</v>
      </c>
      <c r="Z12" s="5">
        <v>43244</v>
      </c>
      <c r="AA12" s="6">
        <v>2</v>
      </c>
      <c r="AB12" s="46" t="s">
        <v>11</v>
      </c>
      <c r="AC12" t="s">
        <v>70</v>
      </c>
      <c r="AD12">
        <v>27.1</v>
      </c>
      <c r="AE12">
        <v>4.0999999999999996</v>
      </c>
      <c r="AH12" s="5">
        <v>43263</v>
      </c>
      <c r="AI12" s="7">
        <v>2</v>
      </c>
      <c r="AJ12" s="6" t="s">
        <v>11</v>
      </c>
      <c r="AK12" t="s">
        <v>84</v>
      </c>
      <c r="AL12" s="53">
        <v>38</v>
      </c>
      <c r="AM12" s="53">
        <v>3.9</v>
      </c>
      <c r="AP12" s="5">
        <v>43278</v>
      </c>
      <c r="AQ12" s="7">
        <v>2</v>
      </c>
      <c r="AR12" s="6" t="s">
        <v>11</v>
      </c>
      <c r="AS12" t="s">
        <v>79</v>
      </c>
      <c r="AT12" s="53">
        <v>24</v>
      </c>
      <c r="AU12" s="53">
        <v>5.4</v>
      </c>
      <c r="AX12" s="2"/>
      <c r="AZ12" s="2"/>
      <c r="BA12" s="3"/>
      <c r="BB12" s="4"/>
      <c r="BC12" s="4"/>
      <c r="BD12" s="4"/>
    </row>
    <row r="13" spans="2:56" x14ac:dyDescent="0.25">
      <c r="B13" s="2" t="s">
        <v>265</v>
      </c>
      <c r="D13" t="s">
        <v>13</v>
      </c>
      <c r="E13" s="2" t="s">
        <v>78</v>
      </c>
      <c r="F13" s="3">
        <v>3.5</v>
      </c>
      <c r="G13" s="4">
        <v>1.9</v>
      </c>
      <c r="H13" s="4"/>
      <c r="J13" s="2" t="s">
        <v>267</v>
      </c>
      <c r="K13" s="6">
        <v>2</v>
      </c>
      <c r="L13" s="2" t="s">
        <v>282</v>
      </c>
      <c r="M13" s="3" t="s">
        <v>48</v>
      </c>
      <c r="N13" s="4">
        <v>12.2</v>
      </c>
      <c r="O13" s="4">
        <v>2.7</v>
      </c>
      <c r="P13" s="4"/>
      <c r="R13" s="5">
        <v>43230</v>
      </c>
      <c r="S13" s="6">
        <v>2</v>
      </c>
      <c r="T13" s="7" t="s">
        <v>13</v>
      </c>
      <c r="U13" t="s">
        <v>48</v>
      </c>
      <c r="V13">
        <v>11.5</v>
      </c>
      <c r="W13">
        <v>4.2</v>
      </c>
      <c r="Z13" s="5">
        <v>43244</v>
      </c>
      <c r="AA13" s="6">
        <v>2</v>
      </c>
      <c r="AB13" s="46" t="s">
        <v>13</v>
      </c>
      <c r="AC13" t="s">
        <v>72</v>
      </c>
      <c r="AD13">
        <v>12.5</v>
      </c>
      <c r="AE13">
        <v>3.3</v>
      </c>
      <c r="AG13">
        <f>AD13/AD12</f>
        <v>0.46125461254612543</v>
      </c>
      <c r="AH13" s="5">
        <v>43263</v>
      </c>
      <c r="AI13" s="7">
        <v>2</v>
      </c>
      <c r="AJ13" s="6" t="s">
        <v>13</v>
      </c>
      <c r="AK13" t="s">
        <v>85</v>
      </c>
      <c r="AL13" s="53">
        <v>20.9</v>
      </c>
      <c r="AM13" s="53">
        <v>5.3</v>
      </c>
      <c r="AO13">
        <v>0.46125461254612543</v>
      </c>
      <c r="AP13" s="5"/>
      <c r="AQ13" s="7"/>
      <c r="AR13" s="6"/>
      <c r="AT13" s="53">
        <f>AT12*AO13</f>
        <v>11.07011070110701</v>
      </c>
      <c r="AU13" s="53">
        <f>AU12</f>
        <v>5.4</v>
      </c>
      <c r="AX13" s="2"/>
      <c r="AZ13" s="2"/>
      <c r="BA13" s="3"/>
      <c r="BB13" s="4"/>
      <c r="BC13" s="4"/>
      <c r="BD13" s="4"/>
    </row>
    <row r="14" spans="2:56" x14ac:dyDescent="0.25">
      <c r="B14" s="2" t="s">
        <v>265</v>
      </c>
      <c r="D14" t="s">
        <v>102</v>
      </c>
      <c r="E14" s="2" t="s">
        <v>79</v>
      </c>
      <c r="F14" s="3">
        <v>17.899999999999999</v>
      </c>
      <c r="G14" s="4">
        <v>15.1</v>
      </c>
      <c r="H14" s="4"/>
      <c r="J14" s="2" t="s">
        <v>267</v>
      </c>
      <c r="K14" s="6">
        <v>3</v>
      </c>
      <c r="L14" s="2" t="s">
        <v>283</v>
      </c>
      <c r="M14" s="3" t="s">
        <v>50</v>
      </c>
      <c r="N14" s="4">
        <v>19.7</v>
      </c>
      <c r="O14" s="4">
        <v>3.7</v>
      </c>
      <c r="P14" s="4"/>
      <c r="R14" s="5">
        <v>43230</v>
      </c>
      <c r="S14" s="6">
        <v>3</v>
      </c>
      <c r="T14" s="7" t="s">
        <v>102</v>
      </c>
      <c r="U14" t="s">
        <v>50</v>
      </c>
      <c r="V14">
        <v>15.6</v>
      </c>
      <c r="W14">
        <v>4.2</v>
      </c>
      <c r="Z14" s="5">
        <v>43244</v>
      </c>
      <c r="AA14" s="6">
        <v>3</v>
      </c>
      <c r="AB14" s="46" t="s">
        <v>102</v>
      </c>
      <c r="AC14" t="s">
        <v>74</v>
      </c>
      <c r="AD14">
        <v>21.4</v>
      </c>
      <c r="AE14">
        <v>3.5</v>
      </c>
      <c r="AH14" s="5">
        <v>43263</v>
      </c>
      <c r="AI14" s="7">
        <v>3</v>
      </c>
      <c r="AJ14" s="6" t="s">
        <v>102</v>
      </c>
      <c r="AK14" t="s">
        <v>86</v>
      </c>
      <c r="AL14" s="53">
        <v>28.3</v>
      </c>
      <c r="AM14" s="53">
        <v>5.4</v>
      </c>
      <c r="AP14" s="5">
        <v>43278</v>
      </c>
      <c r="AQ14" s="7">
        <v>3</v>
      </c>
      <c r="AR14" s="6" t="s">
        <v>102</v>
      </c>
      <c r="AS14" t="s">
        <v>44</v>
      </c>
      <c r="AT14" s="53">
        <v>23.1</v>
      </c>
      <c r="AU14" s="53">
        <v>5.7</v>
      </c>
      <c r="AX14" s="2"/>
      <c r="AZ14" s="2"/>
      <c r="BA14" s="3"/>
      <c r="BB14" s="4"/>
      <c r="BC14" s="4"/>
      <c r="BD14" s="4"/>
    </row>
    <row r="15" spans="2:56" x14ac:dyDescent="0.25">
      <c r="B15" s="2" t="s">
        <v>265</v>
      </c>
      <c r="D15" t="s">
        <v>104</v>
      </c>
      <c r="E15" s="2" t="s">
        <v>44</v>
      </c>
      <c r="F15" s="3">
        <v>3</v>
      </c>
      <c r="G15" s="4">
        <v>2.1</v>
      </c>
      <c r="H15" s="4"/>
      <c r="J15" s="2" t="s">
        <v>267</v>
      </c>
      <c r="K15" s="6">
        <v>3</v>
      </c>
      <c r="L15" s="2" t="s">
        <v>284</v>
      </c>
      <c r="M15" s="3" t="s">
        <v>52</v>
      </c>
      <c r="N15" s="4">
        <v>8.4</v>
      </c>
      <c r="O15" s="4">
        <v>2.5</v>
      </c>
      <c r="P15" s="4"/>
      <c r="R15" s="5">
        <v>43230</v>
      </c>
      <c r="S15" s="6">
        <v>3</v>
      </c>
      <c r="T15" s="7" t="s">
        <v>104</v>
      </c>
      <c r="U15" t="s">
        <v>52</v>
      </c>
      <c r="V15">
        <v>9.9</v>
      </c>
      <c r="W15">
        <v>4.5</v>
      </c>
      <c r="Z15" s="5">
        <v>43244</v>
      </c>
      <c r="AA15" s="6">
        <v>3</v>
      </c>
      <c r="AB15" s="46" t="s">
        <v>104</v>
      </c>
      <c r="AC15" t="s">
        <v>84</v>
      </c>
      <c r="AD15">
        <v>9.9</v>
      </c>
      <c r="AE15">
        <v>2.6</v>
      </c>
      <c r="AG15">
        <f>AD15/AD14</f>
        <v>0.46261682242990659</v>
      </c>
      <c r="AL15" s="53">
        <f>AL14*AG15</f>
        <v>13.092056074766356</v>
      </c>
      <c r="AM15" s="53">
        <f>AM14</f>
        <v>5.4</v>
      </c>
      <c r="AO15">
        <v>0.46261682242990659</v>
      </c>
      <c r="AT15" s="53">
        <f>AT14*AO15</f>
        <v>10.686448598130843</v>
      </c>
      <c r="AU15" s="53">
        <f>AU14</f>
        <v>5.7</v>
      </c>
      <c r="AX15" s="2"/>
      <c r="AZ15" s="2"/>
      <c r="BA15" s="3"/>
      <c r="BB15" s="4"/>
      <c r="BC15" s="4"/>
      <c r="BD15" s="4"/>
    </row>
    <row r="16" spans="2:56" x14ac:dyDescent="0.25">
      <c r="B16" s="2" t="s">
        <v>265</v>
      </c>
      <c r="D16" t="s">
        <v>15</v>
      </c>
      <c r="E16" s="2" t="s">
        <v>46</v>
      </c>
      <c r="F16" s="3">
        <v>30.9</v>
      </c>
      <c r="G16" s="4">
        <v>22.1</v>
      </c>
      <c r="H16" s="4"/>
      <c r="J16" s="2" t="s">
        <v>267</v>
      </c>
      <c r="K16" s="6">
        <v>1</v>
      </c>
      <c r="L16" s="2" t="s">
        <v>285</v>
      </c>
      <c r="M16" s="3" t="s">
        <v>54</v>
      </c>
      <c r="N16" s="4">
        <v>17.2</v>
      </c>
      <c r="O16" s="4">
        <v>4.7</v>
      </c>
      <c r="P16" s="4"/>
      <c r="R16" s="5">
        <v>43230</v>
      </c>
      <c r="S16" s="6">
        <v>1</v>
      </c>
      <c r="T16" s="7" t="s">
        <v>15</v>
      </c>
      <c r="U16" t="s">
        <v>54</v>
      </c>
      <c r="V16">
        <v>28.6</v>
      </c>
      <c r="W16">
        <v>5.0999999999999996</v>
      </c>
      <c r="Z16" s="5">
        <v>43244</v>
      </c>
      <c r="AA16" s="6">
        <v>1</v>
      </c>
      <c r="AB16" s="46" t="s">
        <v>15</v>
      </c>
      <c r="AC16" t="s">
        <v>85</v>
      </c>
      <c r="AD16">
        <v>16.600000000000001</v>
      </c>
      <c r="AE16">
        <v>4</v>
      </c>
      <c r="AH16" s="5">
        <v>43263</v>
      </c>
      <c r="AI16" s="7">
        <v>1</v>
      </c>
      <c r="AJ16" s="6" t="s">
        <v>15</v>
      </c>
      <c r="AK16" t="s">
        <v>87</v>
      </c>
      <c r="AL16" s="53">
        <v>10.7</v>
      </c>
      <c r="AM16" s="53">
        <v>5.4</v>
      </c>
      <c r="AP16" s="5">
        <v>43278</v>
      </c>
      <c r="AQ16" s="7">
        <v>1</v>
      </c>
      <c r="AR16" s="6" t="s">
        <v>15</v>
      </c>
      <c r="AS16" t="s">
        <v>46</v>
      </c>
      <c r="AT16" s="53">
        <v>15</v>
      </c>
      <c r="AU16" s="53">
        <v>8.1</v>
      </c>
      <c r="AX16" s="2"/>
      <c r="AZ16" s="2"/>
      <c r="BA16" s="3"/>
      <c r="BB16" s="4"/>
      <c r="BC16" s="4"/>
      <c r="BD16" s="4"/>
    </row>
    <row r="17" spans="2:56" x14ac:dyDescent="0.25">
      <c r="B17" s="2" t="s">
        <v>265</v>
      </c>
      <c r="D17" t="s">
        <v>17</v>
      </c>
      <c r="E17" s="2" t="s">
        <v>48</v>
      </c>
      <c r="F17" s="3">
        <v>4.7</v>
      </c>
      <c r="G17" s="4">
        <v>1.7</v>
      </c>
      <c r="H17" s="4"/>
      <c r="J17" s="2" t="s">
        <v>267</v>
      </c>
      <c r="K17" s="6">
        <v>1</v>
      </c>
      <c r="L17" s="2" t="s">
        <v>286</v>
      </c>
      <c r="M17" s="3" t="s">
        <v>56</v>
      </c>
      <c r="N17" s="4">
        <v>8.1</v>
      </c>
      <c r="O17" s="4">
        <v>2.6</v>
      </c>
      <c r="P17" s="4"/>
      <c r="R17" s="5">
        <v>43230</v>
      </c>
      <c r="S17" s="6">
        <v>1</v>
      </c>
      <c r="T17" s="7" t="s">
        <v>17</v>
      </c>
      <c r="U17" t="s">
        <v>56</v>
      </c>
      <c r="V17">
        <v>11.3</v>
      </c>
      <c r="W17">
        <v>4.7</v>
      </c>
      <c r="Z17" s="5">
        <v>43244</v>
      </c>
      <c r="AA17" s="6">
        <v>1</v>
      </c>
      <c r="AB17" s="46" t="s">
        <v>17</v>
      </c>
      <c r="AC17" t="s">
        <v>86</v>
      </c>
      <c r="AD17">
        <v>8.8000000000000007</v>
      </c>
      <c r="AE17">
        <v>3.3</v>
      </c>
      <c r="AG17">
        <f>AD17/AD16</f>
        <v>0.53012048192771088</v>
      </c>
      <c r="AL17" s="53">
        <f>AL16*AG17</f>
        <v>5.6722891566265057</v>
      </c>
      <c r="AM17" s="53">
        <f>AM16</f>
        <v>5.4</v>
      </c>
      <c r="AO17">
        <v>0.53012048192771088</v>
      </c>
      <c r="AT17" s="53">
        <f>AT16*AO17</f>
        <v>7.9518072289156629</v>
      </c>
      <c r="AU17" s="53">
        <v>5</v>
      </c>
      <c r="AX17" s="2"/>
      <c r="AZ17" s="2"/>
      <c r="BA17" s="3"/>
      <c r="BB17" s="4"/>
      <c r="BC17" s="4"/>
      <c r="BD17" s="4"/>
    </row>
    <row r="18" spans="2:56" x14ac:dyDescent="0.25">
      <c r="B18" s="2" t="s">
        <v>265</v>
      </c>
      <c r="J18" s="2" t="s">
        <v>267</v>
      </c>
      <c r="K18" s="6">
        <v>6</v>
      </c>
      <c r="L18" s="2" t="s">
        <v>287</v>
      </c>
      <c r="M18" s="3" t="s">
        <v>58</v>
      </c>
      <c r="N18" s="4">
        <v>3.5</v>
      </c>
      <c r="O18" s="4">
        <v>3.9</v>
      </c>
      <c r="P18" s="4"/>
      <c r="R18" s="5">
        <v>43230</v>
      </c>
      <c r="S18" s="6">
        <v>6</v>
      </c>
      <c r="T18" s="7" t="s">
        <v>129</v>
      </c>
      <c r="U18" t="s">
        <v>58</v>
      </c>
      <c r="V18">
        <v>12.1</v>
      </c>
      <c r="W18">
        <v>4.4000000000000004</v>
      </c>
      <c r="Z18" s="5">
        <v>43244</v>
      </c>
      <c r="AA18" s="6">
        <v>6</v>
      </c>
      <c r="AB18" s="46" t="s">
        <v>129</v>
      </c>
      <c r="AC18" t="s">
        <v>87</v>
      </c>
      <c r="AD18">
        <v>19.600000000000001</v>
      </c>
      <c r="AE18">
        <v>4.5</v>
      </c>
      <c r="AH18" s="5">
        <v>43263</v>
      </c>
      <c r="AI18" s="7">
        <v>6</v>
      </c>
      <c r="AJ18" s="6" t="s">
        <v>129</v>
      </c>
      <c r="AK18" t="s">
        <v>88</v>
      </c>
      <c r="AL18" s="53">
        <v>8.1</v>
      </c>
      <c r="AM18" s="53">
        <v>5.4</v>
      </c>
      <c r="AP18" s="5">
        <v>43278</v>
      </c>
      <c r="AQ18" s="7">
        <v>6</v>
      </c>
      <c r="AR18" s="6" t="s">
        <v>129</v>
      </c>
      <c r="AS18" t="s">
        <v>48</v>
      </c>
      <c r="AT18" s="53">
        <v>14.3</v>
      </c>
      <c r="AU18" s="53">
        <v>5.3</v>
      </c>
      <c r="AX18" s="2"/>
      <c r="AZ18" s="2"/>
      <c r="BA18" s="3"/>
      <c r="BB18" s="4"/>
      <c r="BC18" s="4"/>
      <c r="BD18" s="4"/>
    </row>
    <row r="19" spans="2:56" x14ac:dyDescent="0.25">
      <c r="B19" s="2" t="s">
        <v>265</v>
      </c>
      <c r="J19" s="2" t="s">
        <v>267</v>
      </c>
      <c r="K19" s="6">
        <v>6</v>
      </c>
      <c r="L19" s="2" t="s">
        <v>288</v>
      </c>
      <c r="M19" s="3" t="s">
        <v>60</v>
      </c>
      <c r="N19" s="4">
        <v>5.6</v>
      </c>
      <c r="O19" s="4">
        <v>2.8</v>
      </c>
      <c r="P19" s="4"/>
      <c r="R19" s="5">
        <v>43230</v>
      </c>
      <c r="S19" s="6">
        <v>6</v>
      </c>
      <c r="T19" s="7" t="s">
        <v>130</v>
      </c>
      <c r="U19" t="s">
        <v>60</v>
      </c>
      <c r="V19">
        <v>6</v>
      </c>
      <c r="W19">
        <v>3.1</v>
      </c>
      <c r="Z19" s="5">
        <v>43244</v>
      </c>
      <c r="AA19" s="6">
        <v>6</v>
      </c>
      <c r="AB19" s="46" t="s">
        <v>130</v>
      </c>
      <c r="AC19" t="s">
        <v>88</v>
      </c>
      <c r="AD19">
        <v>5.2</v>
      </c>
      <c r="AE19">
        <v>3.7</v>
      </c>
      <c r="AG19">
        <f>AD19/AD18</f>
        <v>0.26530612244897961</v>
      </c>
      <c r="AL19" s="53">
        <f>AL18*AG19</f>
        <v>2.1489795918367349</v>
      </c>
      <c r="AM19" s="53">
        <f>AM18</f>
        <v>5.4</v>
      </c>
      <c r="AO19">
        <v>0.26530612244897961</v>
      </c>
      <c r="AT19" s="53">
        <f>AT18*AO19</f>
        <v>3.7938775510204086</v>
      </c>
      <c r="AU19" s="53">
        <f>AU18</f>
        <v>5.3</v>
      </c>
      <c r="AX19" s="2"/>
      <c r="AZ19" s="2"/>
      <c r="BA19" s="3"/>
      <c r="BB19" s="4"/>
      <c r="BC19" s="4"/>
      <c r="BD19" s="4"/>
    </row>
    <row r="20" spans="2:56" x14ac:dyDescent="0.25">
      <c r="B20" s="2" t="s">
        <v>265</v>
      </c>
      <c r="D20" t="s">
        <v>19</v>
      </c>
      <c r="E20" s="2" t="s">
        <v>50</v>
      </c>
      <c r="F20" s="3">
        <v>13.8</v>
      </c>
      <c r="G20" s="4">
        <v>1.2</v>
      </c>
      <c r="H20" s="4"/>
      <c r="J20" s="2" t="s">
        <v>267</v>
      </c>
      <c r="K20" s="6">
        <v>7</v>
      </c>
      <c r="L20" s="2" t="s">
        <v>289</v>
      </c>
      <c r="M20" s="3" t="s">
        <v>62</v>
      </c>
      <c r="N20" s="4">
        <v>3.3</v>
      </c>
      <c r="O20" s="4">
        <v>3.6</v>
      </c>
      <c r="P20" s="4"/>
      <c r="R20" s="5">
        <v>43230</v>
      </c>
      <c r="S20" s="6">
        <v>7</v>
      </c>
      <c r="T20" s="7" t="s">
        <v>19</v>
      </c>
      <c r="U20" t="s">
        <v>62</v>
      </c>
      <c r="V20">
        <v>5.0999999999999996</v>
      </c>
      <c r="W20">
        <v>3.7</v>
      </c>
      <c r="Z20" s="5">
        <v>43244</v>
      </c>
      <c r="AA20" s="6">
        <v>7</v>
      </c>
      <c r="AB20" s="46" t="s">
        <v>19</v>
      </c>
      <c r="AC20" t="s">
        <v>89</v>
      </c>
      <c r="AD20">
        <v>6.3</v>
      </c>
      <c r="AE20">
        <v>3</v>
      </c>
      <c r="AH20" s="5">
        <v>43263</v>
      </c>
      <c r="AI20" s="7">
        <v>7</v>
      </c>
      <c r="AJ20" s="6" t="s">
        <v>19</v>
      </c>
      <c r="AK20" t="s">
        <v>89</v>
      </c>
      <c r="AL20" s="53">
        <v>6.3</v>
      </c>
      <c r="AM20" s="53">
        <v>5.6</v>
      </c>
      <c r="AP20" s="5">
        <v>43278</v>
      </c>
      <c r="AQ20" s="7">
        <v>7</v>
      </c>
      <c r="AR20" s="6" t="s">
        <v>19</v>
      </c>
      <c r="AS20" t="s">
        <v>50</v>
      </c>
      <c r="AT20" s="53">
        <v>5.3</v>
      </c>
      <c r="AU20" s="53">
        <v>5</v>
      </c>
      <c r="AX20" s="2"/>
      <c r="AZ20" s="2"/>
      <c r="BA20" s="3"/>
      <c r="BB20" s="4"/>
      <c r="BC20" s="4"/>
      <c r="BD20" s="4"/>
    </row>
    <row r="21" spans="2:56" x14ac:dyDescent="0.25">
      <c r="B21" s="2" t="s">
        <v>265</v>
      </c>
      <c r="D21" t="s">
        <v>21</v>
      </c>
      <c r="E21" s="2" t="s">
        <v>52</v>
      </c>
      <c r="F21" s="3">
        <v>4.3</v>
      </c>
      <c r="G21" s="4">
        <v>0.9</v>
      </c>
      <c r="H21" s="4"/>
      <c r="J21" s="2" t="s">
        <v>267</v>
      </c>
      <c r="K21" s="6">
        <v>7</v>
      </c>
      <c r="L21" s="2" t="s">
        <v>149</v>
      </c>
      <c r="M21" s="3" t="s">
        <v>64</v>
      </c>
      <c r="N21" s="4">
        <v>5.6</v>
      </c>
      <c r="O21" s="4">
        <v>3.2</v>
      </c>
      <c r="P21" s="4"/>
      <c r="R21" s="5">
        <v>43230</v>
      </c>
      <c r="S21" s="6">
        <v>7</v>
      </c>
      <c r="T21" s="7" t="s">
        <v>21</v>
      </c>
      <c r="U21" t="s">
        <v>64</v>
      </c>
      <c r="V21">
        <v>6.4</v>
      </c>
      <c r="W21">
        <v>4.5</v>
      </c>
      <c r="Z21" s="5">
        <v>43244</v>
      </c>
      <c r="AA21" s="6">
        <v>7</v>
      </c>
      <c r="AB21" s="46" t="s">
        <v>21</v>
      </c>
      <c r="AC21" t="s">
        <v>90</v>
      </c>
      <c r="AD21">
        <v>7</v>
      </c>
      <c r="AE21">
        <v>5.0999999999999996</v>
      </c>
      <c r="AG21">
        <f>AD21/AD20</f>
        <v>1.1111111111111112</v>
      </c>
      <c r="AL21" s="53">
        <f>AL20*AG21</f>
        <v>7</v>
      </c>
      <c r="AM21" s="53">
        <f>AM20</f>
        <v>5.6</v>
      </c>
      <c r="AO21">
        <v>1.1111111111111112</v>
      </c>
      <c r="AT21" s="53">
        <f>AT20*AO21</f>
        <v>5.8888888888888893</v>
      </c>
      <c r="AU21" s="53">
        <f>AU20</f>
        <v>5</v>
      </c>
      <c r="AX21" s="2"/>
      <c r="AZ21" s="2"/>
      <c r="BA21" s="3"/>
      <c r="BB21" s="4"/>
      <c r="BC21" s="4"/>
      <c r="BD21" s="4"/>
    </row>
    <row r="22" spans="2:56" x14ac:dyDescent="0.25">
      <c r="B22" s="2" t="s">
        <v>265</v>
      </c>
      <c r="J22" s="2" t="s">
        <v>267</v>
      </c>
      <c r="K22" s="6">
        <v>4</v>
      </c>
      <c r="L22" s="2" t="s">
        <v>290</v>
      </c>
      <c r="M22" s="3" t="s">
        <v>66</v>
      </c>
      <c r="N22" s="4">
        <v>20.9</v>
      </c>
      <c r="O22" s="4">
        <v>5.9</v>
      </c>
      <c r="P22" s="4"/>
      <c r="R22" s="5">
        <v>43230</v>
      </c>
      <c r="S22" s="6">
        <v>4</v>
      </c>
      <c r="T22" s="7" t="s">
        <v>225</v>
      </c>
      <c r="U22" t="s">
        <v>66</v>
      </c>
      <c r="V22">
        <v>24.8</v>
      </c>
      <c r="W22">
        <v>3.5</v>
      </c>
      <c r="Z22" s="5">
        <v>43244</v>
      </c>
      <c r="AA22" s="6">
        <v>4</v>
      </c>
      <c r="AB22" s="46" t="s">
        <v>225</v>
      </c>
      <c r="AC22" t="s">
        <v>91</v>
      </c>
      <c r="AD22">
        <v>43.9</v>
      </c>
      <c r="AE22">
        <v>6.7</v>
      </c>
      <c r="AH22" s="5">
        <v>43263</v>
      </c>
      <c r="AI22" s="7">
        <v>4</v>
      </c>
      <c r="AJ22" s="6" t="s">
        <v>225</v>
      </c>
      <c r="AK22" t="s">
        <v>90</v>
      </c>
      <c r="AL22" s="53">
        <v>70.400000000000006</v>
      </c>
      <c r="AM22" s="53">
        <v>8.4</v>
      </c>
      <c r="AP22" s="5">
        <v>43278</v>
      </c>
      <c r="AQ22" s="7">
        <v>4</v>
      </c>
      <c r="AR22" s="6" t="s">
        <v>225</v>
      </c>
      <c r="AS22" t="s">
        <v>52</v>
      </c>
      <c r="AT22" s="53">
        <v>40.700000000000003</v>
      </c>
      <c r="AU22" s="53">
        <v>7.9</v>
      </c>
      <c r="AX22" s="2"/>
      <c r="AZ22" s="2"/>
      <c r="BA22" s="3"/>
      <c r="BB22" s="4"/>
      <c r="BC22" s="4"/>
      <c r="BD22" s="4"/>
    </row>
    <row r="23" spans="2:56" x14ac:dyDescent="0.25">
      <c r="B23" s="2" t="s">
        <v>265</v>
      </c>
      <c r="J23" s="2" t="s">
        <v>267</v>
      </c>
      <c r="K23" s="6">
        <v>4</v>
      </c>
      <c r="L23" s="2" t="s">
        <v>291</v>
      </c>
      <c r="M23" s="3" t="s">
        <v>68</v>
      </c>
      <c r="N23" s="4">
        <v>4.8</v>
      </c>
      <c r="O23" s="4">
        <v>2.6</v>
      </c>
      <c r="P23" s="4"/>
      <c r="R23" s="5">
        <v>43230</v>
      </c>
      <c r="S23" s="6">
        <v>4</v>
      </c>
      <c r="T23" s="7" t="s">
        <v>226</v>
      </c>
      <c r="U23" t="s">
        <v>68</v>
      </c>
      <c r="V23">
        <v>5.3</v>
      </c>
      <c r="W23">
        <v>3.5</v>
      </c>
      <c r="Z23" s="5">
        <v>43244</v>
      </c>
      <c r="AA23" s="6">
        <v>4</v>
      </c>
      <c r="AB23" s="46" t="s">
        <v>226</v>
      </c>
      <c r="AC23" t="s">
        <v>92</v>
      </c>
      <c r="AD23">
        <v>6.7</v>
      </c>
      <c r="AE23">
        <v>3.1</v>
      </c>
      <c r="AG23">
        <f>AD23/AD22</f>
        <v>0.15261958997722097</v>
      </c>
      <c r="AL23" s="53">
        <f>AL22*AG23</f>
        <v>10.744419134396358</v>
      </c>
      <c r="AM23" s="53">
        <f>AM22</f>
        <v>8.4</v>
      </c>
      <c r="AO23">
        <v>0.15261958997722097</v>
      </c>
      <c r="AT23" s="53">
        <f>AT22*AO23</f>
        <v>6.2116173120728941</v>
      </c>
      <c r="AU23" s="53">
        <v>5</v>
      </c>
      <c r="AX23" s="2"/>
      <c r="AZ23" s="2"/>
      <c r="BA23" s="3"/>
      <c r="BB23" s="4"/>
      <c r="BC23" s="4"/>
      <c r="BD23" s="4"/>
    </row>
    <row r="24" spans="2:56" x14ac:dyDescent="0.25">
      <c r="B24" s="2" t="s">
        <v>265</v>
      </c>
      <c r="D24" t="s">
        <v>23</v>
      </c>
      <c r="E24" s="2" t="s">
        <v>54</v>
      </c>
      <c r="F24" s="3">
        <v>20.5</v>
      </c>
      <c r="G24" s="4">
        <v>19.5</v>
      </c>
      <c r="H24" s="4"/>
      <c r="J24" s="2" t="s">
        <v>267</v>
      </c>
      <c r="K24" s="6">
        <v>3</v>
      </c>
      <c r="L24" s="2" t="s">
        <v>292</v>
      </c>
      <c r="M24" s="3" t="s">
        <v>70</v>
      </c>
      <c r="N24" s="4">
        <v>12.4</v>
      </c>
      <c r="O24" s="4">
        <v>2.9</v>
      </c>
      <c r="P24" s="4"/>
      <c r="R24" s="5">
        <v>43230</v>
      </c>
      <c r="S24" s="6">
        <v>3</v>
      </c>
      <c r="T24" s="7" t="s">
        <v>23</v>
      </c>
      <c r="U24" t="s">
        <v>70</v>
      </c>
      <c r="V24">
        <v>20.5</v>
      </c>
      <c r="W24">
        <v>5.8</v>
      </c>
      <c r="Z24" s="5">
        <v>43244</v>
      </c>
      <c r="AA24" s="6">
        <v>3</v>
      </c>
      <c r="AB24" s="46" t="s">
        <v>23</v>
      </c>
      <c r="AC24" t="s">
        <v>93</v>
      </c>
      <c r="AD24">
        <v>24.3</v>
      </c>
      <c r="AE24">
        <v>4.0999999999999996</v>
      </c>
      <c r="AH24" s="5">
        <v>43263</v>
      </c>
      <c r="AI24" s="7">
        <v>3</v>
      </c>
      <c r="AJ24" s="6" t="s">
        <v>23</v>
      </c>
      <c r="AK24" t="s">
        <v>91</v>
      </c>
      <c r="AL24" s="53">
        <v>16.600000000000001</v>
      </c>
      <c r="AM24" s="53">
        <v>3.8</v>
      </c>
      <c r="AP24" s="5">
        <v>43278</v>
      </c>
      <c r="AQ24" s="7">
        <v>3</v>
      </c>
      <c r="AR24" s="6" t="s">
        <v>23</v>
      </c>
      <c r="AS24" t="s">
        <v>54</v>
      </c>
      <c r="AT24" s="53">
        <v>16.7</v>
      </c>
      <c r="AU24" s="53">
        <v>5.2</v>
      </c>
      <c r="AX24" s="2"/>
      <c r="AZ24" s="2"/>
      <c r="BA24" s="3"/>
      <c r="BB24" s="4"/>
      <c r="BC24" s="4"/>
      <c r="BD24" s="4"/>
    </row>
    <row r="25" spans="2:56" x14ac:dyDescent="0.25">
      <c r="B25" s="2" t="s">
        <v>265</v>
      </c>
      <c r="D25" t="s">
        <v>25</v>
      </c>
      <c r="E25" s="2" t="s">
        <v>56</v>
      </c>
      <c r="F25" s="3">
        <v>2.8</v>
      </c>
      <c r="G25" s="4">
        <v>1.1000000000000001</v>
      </c>
      <c r="H25" s="4"/>
      <c r="J25" s="2" t="s">
        <v>267</v>
      </c>
      <c r="K25" s="6">
        <v>3</v>
      </c>
      <c r="L25" s="2" t="s">
        <v>293</v>
      </c>
      <c r="M25" s="3" t="s">
        <v>72</v>
      </c>
      <c r="N25" s="4">
        <v>7.7</v>
      </c>
      <c r="O25" s="4">
        <v>2.9</v>
      </c>
      <c r="P25" s="4"/>
      <c r="R25" s="5">
        <v>43230</v>
      </c>
      <c r="S25" s="6">
        <v>3</v>
      </c>
      <c r="T25" s="7" t="s">
        <v>25</v>
      </c>
      <c r="U25" t="s">
        <v>72</v>
      </c>
      <c r="V25">
        <v>7.6</v>
      </c>
      <c r="W25">
        <v>7.3</v>
      </c>
      <c r="Z25" s="5">
        <v>43244</v>
      </c>
      <c r="AA25" s="6">
        <v>3</v>
      </c>
      <c r="AB25" s="46" t="s">
        <v>25</v>
      </c>
      <c r="AC25" t="s">
        <v>94</v>
      </c>
      <c r="AD25">
        <v>7</v>
      </c>
      <c r="AE25">
        <v>2.4</v>
      </c>
      <c r="AG25">
        <f>AD25/AD24</f>
        <v>0.28806584362139914</v>
      </c>
      <c r="AL25" s="53">
        <f>AL24*AG25</f>
        <v>4.7818930041152266</v>
      </c>
      <c r="AM25" s="53">
        <f>AM24</f>
        <v>3.8</v>
      </c>
      <c r="AO25">
        <v>0.28806584362139914</v>
      </c>
      <c r="AT25" s="53">
        <f>AT24*AO25</f>
        <v>4.8106995884773651</v>
      </c>
      <c r="AU25" s="53">
        <f>AU24</f>
        <v>5.2</v>
      </c>
      <c r="AX25" s="2"/>
      <c r="AZ25" s="2"/>
      <c r="BA25" s="3"/>
      <c r="BB25" s="4"/>
      <c r="BC25" s="4"/>
      <c r="BD25" s="4"/>
    </row>
    <row r="26" spans="2:56" x14ac:dyDescent="0.25">
      <c r="B26" s="2" t="s">
        <v>265</v>
      </c>
      <c r="J26" s="2" t="s">
        <v>267</v>
      </c>
      <c r="K26" s="6">
        <v>5</v>
      </c>
      <c r="L26" s="2" t="s">
        <v>294</v>
      </c>
      <c r="M26" s="3" t="s">
        <v>74</v>
      </c>
      <c r="N26" s="4">
        <v>15</v>
      </c>
      <c r="O26" s="4">
        <v>5.2</v>
      </c>
      <c r="P26" s="4"/>
      <c r="R26" s="5">
        <v>43230</v>
      </c>
      <c r="S26" s="6">
        <v>5</v>
      </c>
      <c r="T26" s="7" t="s">
        <v>80</v>
      </c>
      <c r="U26" t="s">
        <v>74</v>
      </c>
      <c r="V26">
        <v>35.799999999999997</v>
      </c>
      <c r="W26">
        <v>8.3000000000000007</v>
      </c>
      <c r="Z26" s="5">
        <v>43244</v>
      </c>
      <c r="AA26" s="6">
        <v>5</v>
      </c>
      <c r="AB26" s="46" t="s">
        <v>80</v>
      </c>
      <c r="AC26" t="s">
        <v>95</v>
      </c>
      <c r="AD26">
        <v>28</v>
      </c>
      <c r="AE26">
        <v>4.2</v>
      </c>
      <c r="AH26" s="5">
        <v>43263</v>
      </c>
      <c r="AI26" s="7">
        <v>5</v>
      </c>
      <c r="AJ26" s="6" t="s">
        <v>80</v>
      </c>
      <c r="AK26" t="s">
        <v>92</v>
      </c>
      <c r="AL26" s="53">
        <v>9.1999999999999993</v>
      </c>
      <c r="AM26" s="53">
        <v>5.0999999999999996</v>
      </c>
      <c r="AP26" s="5">
        <v>43278</v>
      </c>
      <c r="AQ26" s="7">
        <v>5</v>
      </c>
      <c r="AR26" s="6" t="s">
        <v>80</v>
      </c>
      <c r="AS26" t="s">
        <v>56</v>
      </c>
      <c r="AT26" s="53">
        <v>16.899999999999999</v>
      </c>
      <c r="AU26" s="53">
        <v>5.3</v>
      </c>
      <c r="AX26" s="2"/>
      <c r="AZ26" s="2"/>
      <c r="BA26" s="3"/>
      <c r="BB26" s="4"/>
      <c r="BC26" s="4"/>
      <c r="BD26" s="4"/>
    </row>
    <row r="27" spans="2:56" x14ac:dyDescent="0.25">
      <c r="B27" s="2" t="s">
        <v>265</v>
      </c>
      <c r="J27" s="2" t="s">
        <v>267</v>
      </c>
      <c r="K27" s="6">
        <v>5</v>
      </c>
      <c r="L27" s="2" t="s">
        <v>295</v>
      </c>
      <c r="M27" s="3" t="s">
        <v>84</v>
      </c>
      <c r="N27" s="4">
        <v>5.3</v>
      </c>
      <c r="O27" s="4">
        <v>3.6</v>
      </c>
      <c r="P27" s="4"/>
      <c r="R27" s="5">
        <v>43230</v>
      </c>
      <c r="S27" s="6">
        <v>5</v>
      </c>
      <c r="T27" s="7" t="s">
        <v>81</v>
      </c>
      <c r="U27" t="s">
        <v>84</v>
      </c>
      <c r="V27">
        <v>6.2</v>
      </c>
      <c r="W27">
        <v>4.5999999999999996</v>
      </c>
      <c r="Z27" s="5">
        <v>43244</v>
      </c>
      <c r="AA27" s="6">
        <v>5</v>
      </c>
      <c r="AB27" s="46" t="s">
        <v>81</v>
      </c>
      <c r="AC27" t="s">
        <v>96</v>
      </c>
      <c r="AD27">
        <v>8.4</v>
      </c>
      <c r="AE27">
        <v>3.4</v>
      </c>
      <c r="AG27">
        <f>AD27/AD26</f>
        <v>0.3</v>
      </c>
      <c r="AL27" s="53">
        <f>AL26*AG27</f>
        <v>2.76</v>
      </c>
      <c r="AM27" s="53">
        <f>AM26</f>
        <v>5.0999999999999996</v>
      </c>
      <c r="AO27">
        <v>0.3</v>
      </c>
      <c r="AT27" s="53">
        <f>AT26*AO27</f>
        <v>5.0699999999999994</v>
      </c>
      <c r="AU27" s="53">
        <f>AU26</f>
        <v>5.3</v>
      </c>
      <c r="AX27" s="2"/>
      <c r="AZ27" s="2"/>
      <c r="BA27" s="3"/>
      <c r="BB27" s="4"/>
      <c r="BC27" s="4"/>
      <c r="BD27" s="4"/>
    </row>
    <row r="28" spans="2:56" x14ac:dyDescent="0.25">
      <c r="B28" s="2" t="s">
        <v>265</v>
      </c>
      <c r="J28" s="2" t="s">
        <v>267</v>
      </c>
      <c r="K28" s="6">
        <v>6</v>
      </c>
      <c r="L28" s="2" t="s">
        <v>296</v>
      </c>
      <c r="M28" s="3" t="s">
        <v>85</v>
      </c>
      <c r="N28" s="4">
        <v>4.2</v>
      </c>
      <c r="O28" s="4">
        <v>3.5</v>
      </c>
      <c r="P28" s="4"/>
      <c r="R28" s="5">
        <v>43230</v>
      </c>
      <c r="S28" s="6">
        <v>6</v>
      </c>
      <c r="T28" s="7" t="s">
        <v>27</v>
      </c>
      <c r="U28" t="s">
        <v>85</v>
      </c>
      <c r="V28">
        <v>19.100000000000001</v>
      </c>
      <c r="W28">
        <v>4.8</v>
      </c>
      <c r="Z28" s="5">
        <v>43244</v>
      </c>
      <c r="AA28" s="6">
        <v>6</v>
      </c>
      <c r="AB28" s="46" t="s">
        <v>27</v>
      </c>
      <c r="AC28" t="s">
        <v>98</v>
      </c>
      <c r="AD28">
        <v>26.8</v>
      </c>
      <c r="AE28">
        <v>5.0999999999999996</v>
      </c>
      <c r="AH28" s="5">
        <v>43263</v>
      </c>
      <c r="AI28" s="7">
        <v>6</v>
      </c>
      <c r="AJ28" s="6" t="s">
        <v>27</v>
      </c>
      <c r="AK28" t="s">
        <v>93</v>
      </c>
      <c r="AL28" s="53">
        <v>32.6</v>
      </c>
      <c r="AM28" s="53">
        <v>4.8</v>
      </c>
      <c r="AP28" s="5">
        <v>43278</v>
      </c>
      <c r="AQ28" s="7">
        <v>6</v>
      </c>
      <c r="AR28" s="6" t="s">
        <v>27</v>
      </c>
      <c r="AS28" t="s">
        <v>58</v>
      </c>
      <c r="AT28" s="53">
        <v>17.899999999999999</v>
      </c>
      <c r="AU28" s="53">
        <v>5.7</v>
      </c>
      <c r="AX28" s="2"/>
      <c r="AZ28" s="2"/>
      <c r="BA28" s="3"/>
      <c r="BB28" s="4"/>
      <c r="BC28" s="4"/>
      <c r="BD28" s="4"/>
    </row>
    <row r="29" spans="2:56" x14ac:dyDescent="0.25">
      <c r="B29" s="2" t="s">
        <v>265</v>
      </c>
      <c r="J29" s="2" t="s">
        <v>267</v>
      </c>
      <c r="K29" s="6">
        <v>6</v>
      </c>
      <c r="L29" s="2" t="s">
        <v>266</v>
      </c>
      <c r="M29" s="3" t="s">
        <v>86</v>
      </c>
      <c r="N29" s="4">
        <v>2.8</v>
      </c>
      <c r="O29" s="4">
        <v>2.4</v>
      </c>
      <c r="P29" s="4"/>
      <c r="R29" s="5">
        <v>43230</v>
      </c>
      <c r="S29" s="6">
        <v>6</v>
      </c>
      <c r="T29" s="7" t="s">
        <v>310</v>
      </c>
      <c r="U29" t="s">
        <v>86</v>
      </c>
      <c r="V29">
        <v>5.9</v>
      </c>
      <c r="W29">
        <v>4</v>
      </c>
      <c r="Z29" s="5">
        <v>43244</v>
      </c>
      <c r="AA29" s="6">
        <v>6</v>
      </c>
      <c r="AB29" s="46" t="s">
        <v>310</v>
      </c>
      <c r="AC29" t="s">
        <v>99</v>
      </c>
      <c r="AD29">
        <v>6.4</v>
      </c>
      <c r="AE29">
        <v>2.2000000000000002</v>
      </c>
      <c r="AG29">
        <f>AD29/AD28</f>
        <v>0.23880597014925373</v>
      </c>
      <c r="AL29" s="53">
        <f>AL28*AG29</f>
        <v>7.7850746268656721</v>
      </c>
      <c r="AM29" s="53">
        <f>AM28</f>
        <v>4.8</v>
      </c>
      <c r="AO29">
        <v>0.23880597014925373</v>
      </c>
      <c r="AT29" s="53">
        <f>AT28*AO29</f>
        <v>4.2746268656716415</v>
      </c>
      <c r="AU29" s="53">
        <f>AU28</f>
        <v>5.7</v>
      </c>
      <c r="AX29" s="2"/>
      <c r="AZ29" s="2"/>
      <c r="BA29" s="3"/>
      <c r="BB29" s="4"/>
      <c r="BC29" s="4"/>
      <c r="BD29" s="4"/>
    </row>
    <row r="30" spans="2:56" x14ac:dyDescent="0.25">
      <c r="B30" s="2" t="s">
        <v>265</v>
      </c>
      <c r="J30" s="2" t="s">
        <v>267</v>
      </c>
      <c r="K30" s="6">
        <v>8</v>
      </c>
      <c r="L30" s="2" t="s">
        <v>150</v>
      </c>
      <c r="M30" s="3" t="s">
        <v>87</v>
      </c>
      <c r="N30" s="4">
        <v>18.8</v>
      </c>
      <c r="O30" s="4">
        <v>5.5</v>
      </c>
      <c r="P30" s="4"/>
      <c r="R30" s="5">
        <v>43230</v>
      </c>
      <c r="S30" s="6">
        <v>8</v>
      </c>
      <c r="T30" s="8" t="s">
        <v>30</v>
      </c>
      <c r="U30" t="s">
        <v>87</v>
      </c>
      <c r="V30">
        <v>13.2</v>
      </c>
      <c r="W30">
        <v>4.4000000000000004</v>
      </c>
      <c r="Z30" s="5">
        <v>43244</v>
      </c>
      <c r="AA30" s="6">
        <v>8</v>
      </c>
      <c r="AB30" s="47" t="s">
        <v>30</v>
      </c>
      <c r="AC30" t="s">
        <v>100</v>
      </c>
      <c r="AD30">
        <v>21.2</v>
      </c>
      <c r="AE30">
        <v>4.8</v>
      </c>
      <c r="AH30" s="5">
        <v>43263</v>
      </c>
      <c r="AI30" s="7">
        <v>8</v>
      </c>
      <c r="AJ30" s="6" t="s">
        <v>30</v>
      </c>
      <c r="AK30" t="s">
        <v>94</v>
      </c>
      <c r="AL30" s="53">
        <v>7.8</v>
      </c>
      <c r="AM30" s="53">
        <v>4.9000000000000004</v>
      </c>
      <c r="AP30" s="5">
        <v>43278</v>
      </c>
      <c r="AQ30" s="7">
        <v>8</v>
      </c>
      <c r="AR30" s="6" t="s">
        <v>30</v>
      </c>
      <c r="AS30" t="s">
        <v>60</v>
      </c>
      <c r="AT30" s="53">
        <v>10</v>
      </c>
      <c r="AU30" s="53">
        <v>4</v>
      </c>
      <c r="AX30" s="2"/>
      <c r="AZ30" s="2"/>
      <c r="BA30" s="3"/>
      <c r="BB30" s="4"/>
      <c r="BC30" s="4"/>
      <c r="BD30" s="4"/>
    </row>
    <row r="31" spans="2:56" x14ac:dyDescent="0.25">
      <c r="B31" s="2" t="s">
        <v>265</v>
      </c>
      <c r="J31" s="2" t="s">
        <v>267</v>
      </c>
      <c r="K31" s="6">
        <v>8</v>
      </c>
      <c r="L31" s="2" t="s">
        <v>297</v>
      </c>
      <c r="M31" s="3" t="s">
        <v>88</v>
      </c>
      <c r="N31" s="4">
        <v>7.2</v>
      </c>
      <c r="O31" s="4">
        <v>3.1</v>
      </c>
      <c r="P31" s="4"/>
      <c r="R31" s="5">
        <v>43230</v>
      </c>
      <c r="S31" s="6">
        <v>8</v>
      </c>
      <c r="T31" s="8" t="s">
        <v>32</v>
      </c>
      <c r="U31" t="s">
        <v>88</v>
      </c>
      <c r="V31">
        <v>7.2</v>
      </c>
      <c r="W31">
        <v>3.5</v>
      </c>
      <c r="Z31" s="5">
        <v>43244</v>
      </c>
      <c r="AA31" s="6">
        <v>8</v>
      </c>
      <c r="AB31" s="47" t="s">
        <v>32</v>
      </c>
      <c r="AC31" t="s">
        <v>101</v>
      </c>
      <c r="AD31">
        <v>12</v>
      </c>
      <c r="AE31">
        <v>4.0999999999999996</v>
      </c>
      <c r="AG31">
        <f>AD31/AD30</f>
        <v>0.56603773584905659</v>
      </c>
      <c r="AL31" s="53">
        <f>AL30*AG31</f>
        <v>4.415094339622641</v>
      </c>
      <c r="AM31" s="53">
        <f>AM30</f>
        <v>4.9000000000000004</v>
      </c>
      <c r="AO31">
        <v>0.56603773584905659</v>
      </c>
      <c r="AT31" s="53">
        <f>AT30*AO31</f>
        <v>5.6603773584905657</v>
      </c>
      <c r="AU31" s="53">
        <f>AU30</f>
        <v>4</v>
      </c>
      <c r="AX31" s="2"/>
      <c r="AZ31" s="2"/>
      <c r="BA31" s="3"/>
      <c r="BB31" s="4"/>
      <c r="BC31" s="4"/>
      <c r="BD31" s="4"/>
    </row>
    <row r="32" spans="2:56" x14ac:dyDescent="0.25">
      <c r="B32" s="2" t="s">
        <v>265</v>
      </c>
      <c r="D32" t="s">
        <v>82</v>
      </c>
      <c r="E32" s="2" t="s">
        <v>58</v>
      </c>
      <c r="F32" s="3">
        <v>9.1999999999999993</v>
      </c>
      <c r="G32" s="4">
        <v>0.7</v>
      </c>
      <c r="H32" s="4"/>
      <c r="J32" s="2" t="s">
        <v>267</v>
      </c>
      <c r="K32" s="6">
        <v>7</v>
      </c>
      <c r="L32" s="2" t="s">
        <v>298</v>
      </c>
      <c r="M32" s="3" t="s">
        <v>89</v>
      </c>
      <c r="N32" s="4">
        <v>4.5</v>
      </c>
      <c r="O32" s="4">
        <v>5.2</v>
      </c>
      <c r="P32" s="4"/>
      <c r="R32" s="5">
        <v>43230</v>
      </c>
      <c r="S32" s="6">
        <v>7</v>
      </c>
      <c r="T32" s="8" t="s">
        <v>82</v>
      </c>
      <c r="U32" t="s">
        <v>89</v>
      </c>
      <c r="V32">
        <v>4.8</v>
      </c>
      <c r="W32">
        <v>3.2</v>
      </c>
      <c r="Z32" s="5">
        <v>43244</v>
      </c>
      <c r="AA32" s="6">
        <v>7</v>
      </c>
      <c r="AB32" s="47" t="s">
        <v>82</v>
      </c>
      <c r="AC32" t="s">
        <v>103</v>
      </c>
      <c r="AD32">
        <v>5.2</v>
      </c>
      <c r="AE32">
        <v>3.8</v>
      </c>
      <c r="AH32" s="5">
        <v>43263</v>
      </c>
      <c r="AI32" s="7">
        <v>7</v>
      </c>
      <c r="AJ32" s="6" t="s">
        <v>82</v>
      </c>
      <c r="AK32" t="s">
        <v>95</v>
      </c>
      <c r="AL32" s="53">
        <v>1.2</v>
      </c>
      <c r="AM32" s="53">
        <v>4.4000000000000004</v>
      </c>
      <c r="AP32" s="5">
        <v>43278</v>
      </c>
      <c r="AQ32" s="7">
        <v>7</v>
      </c>
      <c r="AR32" s="6" t="s">
        <v>82</v>
      </c>
      <c r="AS32" t="s">
        <v>62</v>
      </c>
      <c r="AT32" s="53">
        <v>3.2</v>
      </c>
      <c r="AU32" s="53">
        <v>4.9000000000000004</v>
      </c>
      <c r="AX32" s="2"/>
      <c r="AZ32" s="2"/>
      <c r="BA32" s="3"/>
      <c r="BB32" s="4"/>
      <c r="BC32" s="4"/>
      <c r="BD32" s="4"/>
    </row>
    <row r="33" spans="2:56" x14ac:dyDescent="0.25">
      <c r="B33" s="2" t="s">
        <v>265</v>
      </c>
      <c r="D33" t="s">
        <v>83</v>
      </c>
      <c r="E33" s="2" t="s">
        <v>60</v>
      </c>
      <c r="F33" s="3">
        <v>3.1</v>
      </c>
      <c r="G33" s="4">
        <v>0.5</v>
      </c>
      <c r="H33" s="4"/>
      <c r="J33" s="2" t="s">
        <v>267</v>
      </c>
      <c r="K33" s="6">
        <v>7</v>
      </c>
      <c r="L33" s="2" t="s">
        <v>151</v>
      </c>
      <c r="M33" s="3" t="s">
        <v>90</v>
      </c>
      <c r="N33" s="4">
        <v>4.7</v>
      </c>
      <c r="O33" s="4">
        <v>2.7</v>
      </c>
      <c r="P33" s="4"/>
      <c r="R33" s="5">
        <v>43230</v>
      </c>
      <c r="S33" s="6">
        <v>7</v>
      </c>
      <c r="T33" s="8" t="s">
        <v>83</v>
      </c>
      <c r="U33" t="s">
        <v>90</v>
      </c>
      <c r="V33">
        <v>5.9</v>
      </c>
      <c r="W33">
        <v>4</v>
      </c>
      <c r="Z33" s="5">
        <v>43244</v>
      </c>
      <c r="AA33" s="6">
        <v>7</v>
      </c>
      <c r="AB33" s="47" t="s">
        <v>83</v>
      </c>
      <c r="AC33" t="s">
        <v>105</v>
      </c>
      <c r="AD33">
        <v>4.0999999999999996</v>
      </c>
      <c r="AE33">
        <v>2.8</v>
      </c>
      <c r="AG33">
        <f>AD33/AD32</f>
        <v>0.78846153846153832</v>
      </c>
      <c r="AL33" s="53">
        <f>AL32*AG33</f>
        <v>0.9461538461538459</v>
      </c>
      <c r="AM33" s="53">
        <f>AM32</f>
        <v>4.4000000000000004</v>
      </c>
      <c r="AO33">
        <v>0.78846153846153832</v>
      </c>
      <c r="AT33" s="53">
        <f>AT32*AO33</f>
        <v>2.523076923076923</v>
      </c>
      <c r="AU33" s="53">
        <f>AU32</f>
        <v>4.9000000000000004</v>
      </c>
      <c r="AX33" s="2"/>
      <c r="AZ33" s="2"/>
      <c r="BA33" s="3"/>
      <c r="BB33" s="4"/>
      <c r="BC33" s="4"/>
      <c r="BD33" s="4"/>
    </row>
    <row r="34" spans="2:56" x14ac:dyDescent="0.25">
      <c r="B34" s="2" t="s">
        <v>265</v>
      </c>
      <c r="D34" t="s">
        <v>127</v>
      </c>
      <c r="E34" s="2" t="s">
        <v>62</v>
      </c>
      <c r="F34" s="3">
        <v>36.299999999999997</v>
      </c>
      <c r="G34" s="4">
        <v>24.6</v>
      </c>
      <c r="H34" s="4"/>
      <c r="J34" s="2" t="s">
        <v>267</v>
      </c>
      <c r="K34" s="6">
        <v>1</v>
      </c>
      <c r="L34" s="2" t="s">
        <v>152</v>
      </c>
      <c r="M34" s="3" t="s">
        <v>91</v>
      </c>
      <c r="N34" s="4">
        <v>38.4</v>
      </c>
      <c r="O34" s="4">
        <v>13.1</v>
      </c>
      <c r="P34" s="4"/>
      <c r="R34" s="5">
        <v>43230</v>
      </c>
      <c r="S34" s="6">
        <v>1</v>
      </c>
      <c r="T34" s="8" t="s">
        <v>127</v>
      </c>
      <c r="U34" t="s">
        <v>91</v>
      </c>
      <c r="V34">
        <v>30.5</v>
      </c>
      <c r="W34">
        <v>6.6</v>
      </c>
      <c r="Z34" s="5">
        <v>43244</v>
      </c>
      <c r="AA34" s="6">
        <v>1</v>
      </c>
      <c r="AB34" s="47" t="s">
        <v>127</v>
      </c>
      <c r="AC34" t="s">
        <v>106</v>
      </c>
      <c r="AD34">
        <v>26.6</v>
      </c>
      <c r="AE34">
        <v>3.4</v>
      </c>
      <c r="AH34" s="5">
        <v>43263</v>
      </c>
      <c r="AI34" s="7">
        <v>1</v>
      </c>
      <c r="AJ34" s="6" t="s">
        <v>127</v>
      </c>
      <c r="AK34" t="s">
        <v>96</v>
      </c>
      <c r="AL34" s="53">
        <v>36.6</v>
      </c>
      <c r="AM34" s="53">
        <v>4.5999999999999996</v>
      </c>
      <c r="AP34" s="5">
        <v>43278</v>
      </c>
      <c r="AQ34" s="7">
        <v>1</v>
      </c>
      <c r="AR34" s="6" t="s">
        <v>127</v>
      </c>
      <c r="AS34" t="s">
        <v>64</v>
      </c>
      <c r="AT34" s="53">
        <v>30.8</v>
      </c>
      <c r="AU34" s="53">
        <v>5.0999999999999996</v>
      </c>
      <c r="AX34" s="2"/>
      <c r="AZ34" s="2"/>
      <c r="BA34" s="3"/>
      <c r="BB34" s="4"/>
      <c r="BC34" s="4"/>
      <c r="BD34" s="4"/>
    </row>
    <row r="35" spans="2:56" x14ac:dyDescent="0.25">
      <c r="B35" s="2" t="s">
        <v>265</v>
      </c>
      <c r="D35" t="s">
        <v>153</v>
      </c>
      <c r="E35" s="2" t="s">
        <v>64</v>
      </c>
      <c r="F35" s="3">
        <v>5.2</v>
      </c>
      <c r="G35" s="4">
        <v>2.2000000000000002</v>
      </c>
      <c r="H35" s="4"/>
      <c r="J35" s="2" t="s">
        <v>267</v>
      </c>
      <c r="K35" s="6">
        <v>1</v>
      </c>
      <c r="L35" s="2" t="s">
        <v>153</v>
      </c>
      <c r="M35" s="3" t="s">
        <v>92</v>
      </c>
      <c r="N35" s="4">
        <v>8.4</v>
      </c>
      <c r="O35" s="4">
        <v>3.2</v>
      </c>
      <c r="P35" s="4"/>
      <c r="R35" s="5">
        <v>43230</v>
      </c>
      <c r="S35" s="6">
        <v>1</v>
      </c>
      <c r="T35" s="8" t="s">
        <v>128</v>
      </c>
      <c r="U35" t="s">
        <v>92</v>
      </c>
      <c r="V35">
        <v>9.8000000000000007</v>
      </c>
      <c r="W35">
        <v>5.0999999999999996</v>
      </c>
      <c r="Z35" s="5">
        <v>43244</v>
      </c>
      <c r="AA35" s="6">
        <v>1</v>
      </c>
      <c r="AB35" s="47" t="s">
        <v>128</v>
      </c>
      <c r="AC35" t="s">
        <v>107</v>
      </c>
      <c r="AD35">
        <v>12</v>
      </c>
      <c r="AE35">
        <v>3.2</v>
      </c>
      <c r="AG35">
        <f>AD35/AD34</f>
        <v>0.45112781954887216</v>
      </c>
      <c r="AH35" s="5"/>
      <c r="AI35" s="8"/>
      <c r="AJ35" s="6"/>
      <c r="AL35" s="53">
        <f>AL34*AG35</f>
        <v>16.511278195488721</v>
      </c>
      <c r="AM35" s="53">
        <f>AM34</f>
        <v>4.5999999999999996</v>
      </c>
      <c r="AO35">
        <v>0.45112781954887216</v>
      </c>
      <c r="AP35" s="5"/>
      <c r="AQ35" s="8"/>
      <c r="AR35" s="6"/>
      <c r="AT35" s="53">
        <f>AT34*AO35</f>
        <v>13.894736842105262</v>
      </c>
      <c r="AU35" s="53">
        <f>AU34</f>
        <v>5.0999999999999996</v>
      </c>
      <c r="AX35" s="2"/>
      <c r="AZ35" s="2"/>
      <c r="BA35" s="3"/>
      <c r="BB35" s="4"/>
      <c r="BC35" s="4"/>
      <c r="BD35" s="4"/>
    </row>
    <row r="36" spans="2:56" x14ac:dyDescent="0.25">
      <c r="B36" s="2" t="s">
        <v>265</v>
      </c>
      <c r="J36" s="2" t="s">
        <v>267</v>
      </c>
      <c r="K36" s="6">
        <v>4</v>
      </c>
      <c r="L36" s="2" t="s">
        <v>299</v>
      </c>
      <c r="M36" s="3" t="s">
        <v>93</v>
      </c>
      <c r="N36" s="4">
        <v>9.6999999999999993</v>
      </c>
      <c r="O36" s="4">
        <v>20.8</v>
      </c>
      <c r="P36" s="4"/>
      <c r="R36" s="5">
        <v>43230</v>
      </c>
      <c r="S36" s="6">
        <v>4</v>
      </c>
      <c r="T36" s="41" t="s">
        <v>34</v>
      </c>
      <c r="U36" t="s">
        <v>93</v>
      </c>
      <c r="V36">
        <v>21.2</v>
      </c>
      <c r="W36">
        <v>10.4</v>
      </c>
      <c r="Z36" s="5">
        <v>43244</v>
      </c>
      <c r="AA36" s="43">
        <v>4</v>
      </c>
      <c r="AB36" s="48" t="s">
        <v>34</v>
      </c>
      <c r="AC36" t="s">
        <v>108</v>
      </c>
      <c r="AD36">
        <v>35.4</v>
      </c>
      <c r="AE36">
        <v>5</v>
      </c>
      <c r="AH36" s="5">
        <v>43263</v>
      </c>
      <c r="AI36" s="7">
        <v>4</v>
      </c>
      <c r="AJ36" s="6" t="s">
        <v>34</v>
      </c>
      <c r="AK36" t="s">
        <v>98</v>
      </c>
      <c r="AL36" s="53">
        <v>14.3</v>
      </c>
      <c r="AM36" s="53">
        <v>6.3</v>
      </c>
      <c r="AP36" s="5">
        <v>43278</v>
      </c>
      <c r="AQ36" s="7">
        <v>4</v>
      </c>
      <c r="AR36" s="6" t="s">
        <v>34</v>
      </c>
      <c r="AS36" t="s">
        <v>66</v>
      </c>
      <c r="AT36" s="53">
        <v>13.2</v>
      </c>
      <c r="AU36" s="53">
        <v>9.4</v>
      </c>
    </row>
    <row r="37" spans="2:56" x14ac:dyDescent="0.25">
      <c r="B37" s="2" t="s">
        <v>265</v>
      </c>
      <c r="J37" s="2" t="s">
        <v>267</v>
      </c>
      <c r="K37" s="6">
        <v>4</v>
      </c>
      <c r="L37" s="2" t="s">
        <v>300</v>
      </c>
      <c r="M37" s="3" t="s">
        <v>94</v>
      </c>
      <c r="N37" s="4">
        <v>4.0999999999999996</v>
      </c>
      <c r="O37" s="4">
        <v>2.7</v>
      </c>
      <c r="P37" s="4"/>
      <c r="R37" s="5">
        <v>43230</v>
      </c>
      <c r="S37" s="6">
        <v>4</v>
      </c>
      <c r="T37" s="41" t="s">
        <v>36</v>
      </c>
      <c r="U37" t="s">
        <v>94</v>
      </c>
      <c r="V37">
        <v>6.5</v>
      </c>
      <c r="W37">
        <v>3.4</v>
      </c>
      <c r="Z37" s="5">
        <v>43244</v>
      </c>
      <c r="AA37" s="43">
        <v>4</v>
      </c>
      <c r="AB37" s="48" t="s">
        <v>36</v>
      </c>
      <c r="AC37" t="s">
        <v>109</v>
      </c>
      <c r="AD37">
        <v>8.1</v>
      </c>
      <c r="AE37">
        <v>2.1</v>
      </c>
      <c r="AG37">
        <f>AD37/AD36</f>
        <v>0.2288135593220339</v>
      </c>
      <c r="AL37" s="53">
        <f>AL36*AG37</f>
        <v>3.272033898305085</v>
      </c>
      <c r="AM37" s="53">
        <f>AM36</f>
        <v>6.3</v>
      </c>
      <c r="AO37">
        <v>0.2288135593220339</v>
      </c>
      <c r="AT37" s="53">
        <f>AT36*AO37</f>
        <v>3.0203389830508471</v>
      </c>
      <c r="AU37" s="53">
        <v>5</v>
      </c>
    </row>
    <row r="38" spans="2:56" x14ac:dyDescent="0.25">
      <c r="B38" s="2" t="s">
        <v>265</v>
      </c>
      <c r="D38" t="s">
        <v>201</v>
      </c>
      <c r="E38" s="2" t="s">
        <v>66</v>
      </c>
      <c r="F38" s="3">
        <v>43</v>
      </c>
      <c r="G38" s="4">
        <v>20.399999999999999</v>
      </c>
      <c r="H38" s="4"/>
      <c r="J38" s="2" t="s">
        <v>267</v>
      </c>
      <c r="K38" s="6">
        <v>2</v>
      </c>
      <c r="L38" s="2" t="s">
        <v>301</v>
      </c>
      <c r="M38" s="3" t="s">
        <v>95</v>
      </c>
      <c r="N38" s="4">
        <v>28.7</v>
      </c>
      <c r="O38" s="4">
        <v>11.6</v>
      </c>
      <c r="P38" s="4"/>
      <c r="R38" s="5">
        <v>43230</v>
      </c>
      <c r="S38" s="6">
        <v>2</v>
      </c>
      <c r="T38" s="41" t="s">
        <v>201</v>
      </c>
      <c r="U38" t="s">
        <v>95</v>
      </c>
      <c r="V38">
        <v>34.9</v>
      </c>
      <c r="W38">
        <v>5</v>
      </c>
      <c r="Z38" s="5">
        <v>43244</v>
      </c>
      <c r="AA38" s="43">
        <v>2</v>
      </c>
      <c r="AB38" s="48" t="s">
        <v>201</v>
      </c>
      <c r="AC38" t="s">
        <v>110</v>
      </c>
      <c r="AD38">
        <v>18.7</v>
      </c>
      <c r="AE38">
        <v>2.5</v>
      </c>
      <c r="AH38" s="5">
        <v>43263</v>
      </c>
      <c r="AI38" s="7">
        <v>2</v>
      </c>
      <c r="AJ38" s="6" t="s">
        <v>201</v>
      </c>
      <c r="AK38" t="s">
        <v>99</v>
      </c>
      <c r="AL38" s="53">
        <v>14.4</v>
      </c>
      <c r="AM38" s="53">
        <v>5.5</v>
      </c>
      <c r="AP38" s="5">
        <v>43278</v>
      </c>
      <c r="AQ38" s="7">
        <v>2</v>
      </c>
      <c r="AR38" s="6" t="s">
        <v>201</v>
      </c>
      <c r="AS38" t="s">
        <v>68</v>
      </c>
      <c r="AT38" s="53">
        <v>11.7</v>
      </c>
      <c r="AU38" s="53">
        <v>4.4000000000000004</v>
      </c>
    </row>
    <row r="39" spans="2:56" x14ac:dyDescent="0.25">
      <c r="B39" s="2" t="s">
        <v>265</v>
      </c>
      <c r="D39" t="s">
        <v>202</v>
      </c>
      <c r="E39" s="2" t="s">
        <v>68</v>
      </c>
      <c r="F39" s="3">
        <v>5.5</v>
      </c>
      <c r="G39" s="4">
        <v>1.4</v>
      </c>
      <c r="H39" s="4"/>
      <c r="J39" s="2" t="s">
        <v>267</v>
      </c>
      <c r="K39" s="6">
        <v>2</v>
      </c>
      <c r="L39" s="2" t="s">
        <v>302</v>
      </c>
      <c r="M39" s="3" t="s">
        <v>96</v>
      </c>
      <c r="N39" s="4">
        <v>8.6999999999999993</v>
      </c>
      <c r="O39" s="4">
        <v>3.4</v>
      </c>
      <c r="P39" s="4"/>
      <c r="R39" s="5">
        <v>43230</v>
      </c>
      <c r="S39" s="6">
        <v>2</v>
      </c>
      <c r="T39" s="41" t="s">
        <v>202</v>
      </c>
      <c r="U39" t="s">
        <v>96</v>
      </c>
      <c r="V39">
        <v>11.9</v>
      </c>
      <c r="W39">
        <v>4.7</v>
      </c>
      <c r="Z39" s="5">
        <v>43244</v>
      </c>
      <c r="AA39" s="43">
        <v>2</v>
      </c>
      <c r="AB39" s="48" t="s">
        <v>202</v>
      </c>
      <c r="AC39" t="s">
        <v>111</v>
      </c>
      <c r="AD39">
        <v>9.3000000000000007</v>
      </c>
      <c r="AE39">
        <v>2.2999999999999998</v>
      </c>
      <c r="AG39">
        <f>AD39/AD38</f>
        <v>0.49732620320855619</v>
      </c>
      <c r="AL39" s="53">
        <f>AL38*AG39</f>
        <v>7.1614973262032091</v>
      </c>
      <c r="AM39" s="53">
        <f>AM38</f>
        <v>5.5</v>
      </c>
      <c r="AO39">
        <v>0.49732620320855619</v>
      </c>
      <c r="AT39" s="53">
        <f>AT38*AO39</f>
        <v>5.8187165775401075</v>
      </c>
      <c r="AU39" s="53">
        <f>AU38</f>
        <v>4.4000000000000004</v>
      </c>
    </row>
    <row r="40" spans="2:56" x14ac:dyDescent="0.25">
      <c r="O40" s="1"/>
      <c r="S40" s="15"/>
    </row>
    <row r="41" spans="2:56" x14ac:dyDescent="0.25">
      <c r="O41" s="1"/>
      <c r="S41" s="15"/>
      <c r="AU41" t="s">
        <v>384</v>
      </c>
    </row>
    <row r="42" spans="2:56" x14ac:dyDescent="0.25">
      <c r="D42" t="s">
        <v>394</v>
      </c>
      <c r="E42" t="s">
        <v>395</v>
      </c>
      <c r="F42" t="s">
        <v>396</v>
      </c>
      <c r="G42" t="s">
        <v>397</v>
      </c>
      <c r="L42" t="s">
        <v>394</v>
      </c>
      <c r="M42" t="s">
        <v>395</v>
      </c>
      <c r="N42" t="s">
        <v>396</v>
      </c>
      <c r="O42" t="s">
        <v>397</v>
      </c>
      <c r="T42" t="s">
        <v>394</v>
      </c>
      <c r="U42" t="s">
        <v>395</v>
      </c>
      <c r="V42" t="s">
        <v>396</v>
      </c>
      <c r="W42" t="s">
        <v>397</v>
      </c>
      <c r="AB42" t="s">
        <v>394</v>
      </c>
      <c r="AC42" t="s">
        <v>395</v>
      </c>
      <c r="AD42" t="s">
        <v>396</v>
      </c>
      <c r="AE42" t="s">
        <v>397</v>
      </c>
      <c r="AJ42" t="s">
        <v>394</v>
      </c>
      <c r="AK42" t="s">
        <v>395</v>
      </c>
      <c r="AL42" t="s">
        <v>396</v>
      </c>
      <c r="AM42" t="s">
        <v>397</v>
      </c>
      <c r="AR42" t="s">
        <v>394</v>
      </c>
      <c r="AS42" t="s">
        <v>395</v>
      </c>
      <c r="AT42" t="s">
        <v>396</v>
      </c>
      <c r="AU42" t="s">
        <v>397</v>
      </c>
      <c r="AZ42" s="3"/>
    </row>
    <row r="43" spans="2:56" x14ac:dyDescent="0.25">
      <c r="O43" s="1"/>
      <c r="W43" s="1"/>
      <c r="AE43" s="1"/>
      <c r="AM43" s="1"/>
      <c r="AU43" s="1"/>
    </row>
    <row r="44" spans="2:56" x14ac:dyDescent="0.25">
      <c r="B44">
        <v>1</v>
      </c>
      <c r="C44" t="s">
        <v>0</v>
      </c>
      <c r="D44">
        <f>AVERAGE(F16,F34)</f>
        <v>33.599999999999994</v>
      </c>
      <c r="E44">
        <f>AVERAGE(F17,F35)</f>
        <v>4.95</v>
      </c>
      <c r="F44">
        <f>AVERAGE(G16,G34)</f>
        <v>23.35</v>
      </c>
      <c r="G44">
        <f>AVERAGE(G17,G35)</f>
        <v>1.9500000000000002</v>
      </c>
      <c r="J44">
        <v>1</v>
      </c>
      <c r="K44" s="2" t="s">
        <v>0</v>
      </c>
      <c r="L44">
        <f>AVERAGE(N16,N34)</f>
        <v>27.799999999999997</v>
      </c>
      <c r="M44">
        <f>AVERAGE(N17,N35)</f>
        <v>8.25</v>
      </c>
      <c r="N44">
        <f>AVERAGE(O16,O34)</f>
        <v>8.9</v>
      </c>
      <c r="O44">
        <f>AVERAGE(O17,O35)</f>
        <v>2.9000000000000004</v>
      </c>
      <c r="R44">
        <v>1</v>
      </c>
      <c r="S44" s="2" t="s">
        <v>0</v>
      </c>
      <c r="T44">
        <f>AVERAGE(V16,V34)</f>
        <v>29.55</v>
      </c>
      <c r="U44">
        <f>AVERAGE(V17,V35)</f>
        <v>10.55</v>
      </c>
      <c r="V44">
        <f>AVERAGE(W16,W34)</f>
        <v>5.85</v>
      </c>
      <c r="W44">
        <f>AVERAGE(W17,W35)</f>
        <v>4.9000000000000004</v>
      </c>
      <c r="Z44">
        <v>1</v>
      </c>
      <c r="AA44" t="s">
        <v>0</v>
      </c>
      <c r="AB44">
        <f>AVERAGE(AD16,AD34)</f>
        <v>21.6</v>
      </c>
      <c r="AC44">
        <f>AVERAGE(AD17,AD35)</f>
        <v>10.4</v>
      </c>
      <c r="AD44">
        <f>AVERAGE(AE16,AE34)</f>
        <v>3.7</v>
      </c>
      <c r="AE44">
        <f>AVERAGE(AE17,AE35)</f>
        <v>3.25</v>
      </c>
      <c r="AH44">
        <v>1</v>
      </c>
      <c r="AI44" s="2" t="s">
        <v>0</v>
      </c>
      <c r="AJ44">
        <f>AVERAGE(AL16,AL34)</f>
        <v>23.65</v>
      </c>
      <c r="AK44" s="57">
        <f>AVERAGE(AL17,AL35)</f>
        <v>11.091783676057613</v>
      </c>
      <c r="AL44">
        <f>AVERAGE(AM16,AM34)</f>
        <v>5</v>
      </c>
      <c r="AM44">
        <f>AVERAGE(AM17,AM35)</f>
        <v>5</v>
      </c>
      <c r="AP44">
        <v>1</v>
      </c>
      <c r="AQ44" s="2" t="s">
        <v>0</v>
      </c>
      <c r="AR44">
        <f>AVERAGE(AT16,AT34)</f>
        <v>22.9</v>
      </c>
      <c r="AS44" s="57">
        <f>AVERAGE(AT17,AT35)</f>
        <v>10.923272035510463</v>
      </c>
      <c r="AT44">
        <f>AVERAGE(AU16,AU34)</f>
        <v>6.6</v>
      </c>
      <c r="AU44">
        <f>AVERAGE(AU17,AU35)</f>
        <v>5.05</v>
      </c>
      <c r="AY44" s="2"/>
      <c r="BC44" s="1"/>
    </row>
    <row r="45" spans="2:56" x14ac:dyDescent="0.25">
      <c r="B45">
        <v>2</v>
      </c>
      <c r="C45" t="s">
        <v>1</v>
      </c>
      <c r="D45">
        <f>AVERAGE(F12,F38)</f>
        <v>38</v>
      </c>
      <c r="E45">
        <f>AVERAGE(F13,F39)</f>
        <v>4.5</v>
      </c>
      <c r="F45">
        <f>AVERAGE(G12,G38)</f>
        <v>24.1</v>
      </c>
      <c r="G45">
        <f>AVERAGE(G13,G39)</f>
        <v>1.65</v>
      </c>
      <c r="J45">
        <v>2</v>
      </c>
      <c r="K45" t="s">
        <v>249</v>
      </c>
      <c r="L45">
        <f>AVERAGE(N12,N38)</f>
        <v>27.049999999999997</v>
      </c>
      <c r="M45">
        <f>AVERAGE(N13,N39)</f>
        <v>10.45</v>
      </c>
      <c r="N45">
        <f>AVERAGE(O12,O38)</f>
        <v>8.25</v>
      </c>
      <c r="O45">
        <f>AVERAGE(O13,O39)</f>
        <v>3.05</v>
      </c>
      <c r="R45">
        <v>2</v>
      </c>
      <c r="S45" t="s">
        <v>249</v>
      </c>
      <c r="T45">
        <f>AVERAGE(V12,V38)</f>
        <v>29.4</v>
      </c>
      <c r="U45">
        <f>AVERAGE(V13,V39)</f>
        <v>11.7</v>
      </c>
      <c r="V45">
        <f>AVERAGE(W12,W38)</f>
        <v>4.75</v>
      </c>
      <c r="W45">
        <f>AVERAGE(W13,W39)</f>
        <v>4.45</v>
      </c>
      <c r="Z45">
        <v>2</v>
      </c>
      <c r="AA45" t="s">
        <v>249</v>
      </c>
      <c r="AB45">
        <f>AVERAGE(AD12,AD38)</f>
        <v>22.9</v>
      </c>
      <c r="AC45">
        <f>AVERAGE(AD13,AD39)</f>
        <v>10.9</v>
      </c>
      <c r="AD45">
        <f>AVERAGE(AE12,AE38)</f>
        <v>3.3</v>
      </c>
      <c r="AE45">
        <f>AVERAGE(AE13,AE39)</f>
        <v>2.8</v>
      </c>
      <c r="AH45">
        <v>2</v>
      </c>
      <c r="AI45" t="s">
        <v>249</v>
      </c>
      <c r="AJ45">
        <f>AVERAGE(AL12,AL38)</f>
        <v>26.2</v>
      </c>
      <c r="AK45" s="57">
        <f>AVERAGE(AL13,AL39)</f>
        <v>14.030748663101605</v>
      </c>
      <c r="AL45">
        <f>AVERAGE(AM12,AM38)</f>
        <v>4.7</v>
      </c>
      <c r="AM45">
        <f>AVERAGE(AM13,AM39)</f>
        <v>5.4</v>
      </c>
      <c r="AP45">
        <v>2</v>
      </c>
      <c r="AQ45" t="s">
        <v>249</v>
      </c>
      <c r="AR45">
        <f>AVERAGE(AT12,AT38)</f>
        <v>17.850000000000001</v>
      </c>
      <c r="AS45" s="57">
        <f>AVERAGE(AT13,AT39)</f>
        <v>8.4444136393235585</v>
      </c>
      <c r="AT45">
        <f>AVERAGE(AU12,AU38)</f>
        <v>4.9000000000000004</v>
      </c>
      <c r="AU45">
        <f>AVERAGE(AU13,AU39)</f>
        <v>4.9000000000000004</v>
      </c>
      <c r="BC45" s="1"/>
    </row>
    <row r="46" spans="2:56" x14ac:dyDescent="0.25">
      <c r="B46">
        <v>3</v>
      </c>
      <c r="C46" t="s">
        <v>2</v>
      </c>
      <c r="D46">
        <f>AVERAGE(F14,F24)</f>
        <v>19.2</v>
      </c>
      <c r="E46">
        <f>AVERAGE(F15,F25)</f>
        <v>2.9</v>
      </c>
      <c r="F46">
        <f>AVERAGE(G14,G24)</f>
        <v>17.3</v>
      </c>
      <c r="G46">
        <f>AVERAGE(G15,G25)</f>
        <v>1.6</v>
      </c>
      <c r="J46">
        <v>3</v>
      </c>
      <c r="K46" t="s">
        <v>276</v>
      </c>
      <c r="L46">
        <f>AVERAGE(N14,N24)</f>
        <v>16.05</v>
      </c>
      <c r="M46">
        <f>AVERAGE(N15,N25)</f>
        <v>8.0500000000000007</v>
      </c>
      <c r="N46">
        <f>AVERAGE(O14,O24)</f>
        <v>3.3</v>
      </c>
      <c r="O46">
        <f>AVERAGE(O15,O25)</f>
        <v>2.7</v>
      </c>
      <c r="R46">
        <v>3</v>
      </c>
      <c r="S46" t="s">
        <v>276</v>
      </c>
      <c r="T46">
        <f>AVERAGE(V14,V24)</f>
        <v>18.05</v>
      </c>
      <c r="U46">
        <f>AVERAGE(V15,V25)</f>
        <v>8.75</v>
      </c>
      <c r="V46">
        <f>AVERAGE(W14,W24)</f>
        <v>5</v>
      </c>
      <c r="W46">
        <f>AVERAGE(W15,W25)</f>
        <v>5.9</v>
      </c>
      <c r="Z46">
        <v>3</v>
      </c>
      <c r="AA46" t="s">
        <v>276</v>
      </c>
      <c r="AB46">
        <f>AVERAGE(AD14,AD24)</f>
        <v>22.85</v>
      </c>
      <c r="AC46">
        <f>AVERAGE(AD15,AD25)</f>
        <v>8.4499999999999993</v>
      </c>
      <c r="AD46">
        <f>AVERAGE(AE14,AE24)</f>
        <v>3.8</v>
      </c>
      <c r="AE46">
        <f>AVERAGE(AE15,AE25)</f>
        <v>2.5</v>
      </c>
      <c r="AH46">
        <v>3</v>
      </c>
      <c r="AI46" t="s">
        <v>276</v>
      </c>
      <c r="AJ46">
        <f>AVERAGE(AL14,AL24)</f>
        <v>22.450000000000003</v>
      </c>
      <c r="AK46" s="57">
        <f>AVERAGE(AL15,AL25)</f>
        <v>8.9369745394407918</v>
      </c>
      <c r="AL46">
        <f>AVERAGE(AM14,AM24)</f>
        <v>4.5999999999999996</v>
      </c>
      <c r="AM46">
        <f>AVERAGE(AM15,AM25)</f>
        <v>4.5999999999999996</v>
      </c>
      <c r="AP46">
        <v>3</v>
      </c>
      <c r="AQ46" t="s">
        <v>276</v>
      </c>
      <c r="AR46">
        <f>AVERAGE(AT14,AT24)</f>
        <v>19.899999999999999</v>
      </c>
      <c r="AS46" s="57">
        <f>AVERAGE(AT15,AT25)</f>
        <v>7.7485740933041036</v>
      </c>
      <c r="AT46">
        <f>AVERAGE(AU14,AU24)</f>
        <v>5.45</v>
      </c>
      <c r="AU46">
        <f>AVERAGE(AU15,AU25)</f>
        <v>5.45</v>
      </c>
      <c r="BC46" s="1"/>
    </row>
    <row r="47" spans="2:56" x14ac:dyDescent="0.25">
      <c r="B47">
        <v>4</v>
      </c>
      <c r="C47" t="s">
        <v>3</v>
      </c>
      <c r="J47">
        <v>4</v>
      </c>
      <c r="K47" t="s">
        <v>250</v>
      </c>
      <c r="L47">
        <f>AVERAGE(N22,N36)</f>
        <v>15.299999999999999</v>
      </c>
      <c r="M47">
        <f>AVERAGE(N23,N37)</f>
        <v>4.4499999999999993</v>
      </c>
      <c r="N47">
        <f>AVERAGE(O22,O36)</f>
        <v>13.350000000000001</v>
      </c>
      <c r="O47">
        <f>AVERAGE(O23,O37)</f>
        <v>2.6500000000000004</v>
      </c>
      <c r="R47">
        <v>4</v>
      </c>
      <c r="S47" t="s">
        <v>250</v>
      </c>
      <c r="T47">
        <f>AVERAGE(V22,V36)</f>
        <v>23</v>
      </c>
      <c r="U47">
        <f>AVERAGE(V23,V37)</f>
        <v>5.9</v>
      </c>
      <c r="V47">
        <f>AVERAGE(W22,W36)</f>
        <v>6.95</v>
      </c>
      <c r="W47">
        <f>AVERAGE(W23,W37)</f>
        <v>3.45</v>
      </c>
      <c r="Z47">
        <v>4</v>
      </c>
      <c r="AA47" t="s">
        <v>250</v>
      </c>
      <c r="AB47">
        <f>AVERAGE(AD22,AD36)</f>
        <v>39.65</v>
      </c>
      <c r="AC47">
        <f>AVERAGE(AD23,AD37)</f>
        <v>7.4</v>
      </c>
      <c r="AD47">
        <f>AVERAGE(AE22,AE36)</f>
        <v>5.85</v>
      </c>
      <c r="AE47">
        <f>AVERAGE(AE23,AE37)</f>
        <v>2.6</v>
      </c>
      <c r="AH47">
        <v>4</v>
      </c>
      <c r="AI47" t="s">
        <v>250</v>
      </c>
      <c r="AJ47">
        <f>AVERAGE(AL22,AL36)</f>
        <v>42.35</v>
      </c>
      <c r="AK47" s="57">
        <f>AVERAGE(AL23,AL37)</f>
        <v>7.0082265163507209</v>
      </c>
      <c r="AL47">
        <f>AVERAGE(AM22,AM36)</f>
        <v>7.35</v>
      </c>
      <c r="AM47">
        <f>AVERAGE(AM23,AM37)</f>
        <v>7.35</v>
      </c>
      <c r="AP47">
        <v>4</v>
      </c>
      <c r="AQ47" t="s">
        <v>250</v>
      </c>
      <c r="AR47">
        <f>AVERAGE(AT22,AT36)</f>
        <v>26.950000000000003</v>
      </c>
      <c r="AS47" s="57">
        <f>AVERAGE(AT23,AT37)</f>
        <v>4.6159781475618704</v>
      </c>
      <c r="AT47">
        <f>AVERAGE(AU22,AU36)</f>
        <v>8.65</v>
      </c>
      <c r="AU47">
        <f>AVERAGE(AU23,AU37)</f>
        <v>5</v>
      </c>
      <c r="BC47" s="1"/>
    </row>
    <row r="48" spans="2:56" x14ac:dyDescent="0.25">
      <c r="B48">
        <v>5</v>
      </c>
      <c r="C48" t="s">
        <v>4</v>
      </c>
      <c r="J48">
        <v>5</v>
      </c>
      <c r="K48" t="s">
        <v>4</v>
      </c>
      <c r="L48">
        <f>AVERAGE(N8,N26)</f>
        <v>21.15</v>
      </c>
      <c r="M48">
        <f>AVERAGE(N9,N27)</f>
        <v>6.15</v>
      </c>
      <c r="N48">
        <f>AVERAGE(O8,O26)</f>
        <v>15</v>
      </c>
      <c r="O48">
        <f>AVERAGE(O9,O27)</f>
        <v>3.45</v>
      </c>
      <c r="R48">
        <v>5</v>
      </c>
      <c r="S48" t="s">
        <v>4</v>
      </c>
      <c r="T48">
        <f>AVERAGE(V8,V26)</f>
        <v>26.4</v>
      </c>
      <c r="U48">
        <f>AVERAGE(V9,V27)</f>
        <v>7.75</v>
      </c>
      <c r="V48">
        <f>AVERAGE(W8,W26)</f>
        <v>6.95</v>
      </c>
      <c r="W48">
        <f>AVERAGE(W9,W27)</f>
        <v>19.150000000000002</v>
      </c>
      <c r="Z48">
        <v>5</v>
      </c>
      <c r="AA48" t="s">
        <v>4</v>
      </c>
      <c r="AB48">
        <f>AVERAGE(AD8,AD26)</f>
        <v>26.2</v>
      </c>
      <c r="AC48">
        <f>AVERAGE(AD9,AD27)</f>
        <v>8.9</v>
      </c>
      <c r="AD48">
        <f>AVERAGE(AE8,AE26)</f>
        <v>5.15</v>
      </c>
      <c r="AE48">
        <f>AVERAGE(AE9,AE27)</f>
        <v>3.3499999999999996</v>
      </c>
      <c r="AH48">
        <v>5</v>
      </c>
      <c r="AI48" t="s">
        <v>4</v>
      </c>
      <c r="AJ48">
        <f>AVERAGE(AL8,AL26)</f>
        <v>28.799999999999997</v>
      </c>
      <c r="AK48" s="57">
        <f>AVERAGE(AL9,AL27)</f>
        <v>7.03</v>
      </c>
      <c r="AL48">
        <f>AVERAGE(AM8,AM26)</f>
        <v>6.5</v>
      </c>
      <c r="AM48">
        <f>AVERAGE(AM9,AM27)</f>
        <v>4.75</v>
      </c>
      <c r="AP48">
        <v>5</v>
      </c>
      <c r="AQ48" t="s">
        <v>4</v>
      </c>
      <c r="AR48">
        <f>AVERAGE(AT8,AT26)</f>
        <v>21.1</v>
      </c>
      <c r="AS48" s="57">
        <f>AVERAGE(AT9,AT27)</f>
        <v>7.408360655737706</v>
      </c>
      <c r="AT48">
        <f>AVERAGE(AU8,AU26)</f>
        <v>5.4</v>
      </c>
      <c r="AU48">
        <f>AVERAGE(AU9,AU27)</f>
        <v>5.4</v>
      </c>
      <c r="BC48" s="1"/>
    </row>
    <row r="49" spans="2:55" x14ac:dyDescent="0.25">
      <c r="B49">
        <v>6</v>
      </c>
      <c r="C49" t="s">
        <v>5</v>
      </c>
      <c r="J49">
        <v>6</v>
      </c>
      <c r="K49" t="s">
        <v>154</v>
      </c>
      <c r="L49">
        <f>AVERAGE(N18,N28)</f>
        <v>3.85</v>
      </c>
      <c r="M49">
        <f>AVERAGE(N19,N29)</f>
        <v>4.1999999999999993</v>
      </c>
      <c r="N49">
        <f>AVERAGE(O18,O28)</f>
        <v>3.7</v>
      </c>
      <c r="O49">
        <f>AVERAGE(O19,O29)</f>
        <v>2.5999999999999996</v>
      </c>
      <c r="R49">
        <v>6</v>
      </c>
      <c r="S49" t="s">
        <v>154</v>
      </c>
      <c r="T49">
        <f>AVERAGE(V18,V28)</f>
        <v>15.600000000000001</v>
      </c>
      <c r="U49">
        <f>AVERAGE(V19,V29)</f>
        <v>5.95</v>
      </c>
      <c r="V49">
        <f>AVERAGE(W18,W28)</f>
        <v>4.5999999999999996</v>
      </c>
      <c r="W49">
        <f>AVERAGE(W19,W29)</f>
        <v>3.55</v>
      </c>
      <c r="Z49">
        <v>6</v>
      </c>
      <c r="AA49" t="s">
        <v>154</v>
      </c>
      <c r="AB49">
        <f>AVERAGE(AD18,AD28)</f>
        <v>23.200000000000003</v>
      </c>
      <c r="AC49">
        <f>AVERAGE(AD19,AD29)</f>
        <v>5.8000000000000007</v>
      </c>
      <c r="AD49">
        <f>AVERAGE(AE18,AE28)</f>
        <v>4.8</v>
      </c>
      <c r="AE49">
        <f>AVERAGE(AE19,AE29)</f>
        <v>2.95</v>
      </c>
      <c r="AH49">
        <v>6</v>
      </c>
      <c r="AI49" t="s">
        <v>154</v>
      </c>
      <c r="AJ49">
        <f>AVERAGE(AL18,AL28)</f>
        <v>20.350000000000001</v>
      </c>
      <c r="AK49" s="57">
        <f>AVERAGE(AL19,AL29)</f>
        <v>4.9670271093512035</v>
      </c>
      <c r="AL49">
        <f>AVERAGE(AM18,AM28)</f>
        <v>5.0999999999999996</v>
      </c>
      <c r="AM49">
        <f>AVERAGE(AM19,AM29)</f>
        <v>5.0999999999999996</v>
      </c>
      <c r="AP49">
        <v>6</v>
      </c>
      <c r="AQ49" t="s">
        <v>154</v>
      </c>
      <c r="AR49">
        <f>AVERAGE(AT18,AT28)</f>
        <v>16.100000000000001</v>
      </c>
      <c r="AS49" s="57">
        <f>AVERAGE(AT19,AT29)</f>
        <v>4.0342522083460253</v>
      </c>
      <c r="AT49">
        <f>AVERAGE(AU18,AU28)</f>
        <v>5.5</v>
      </c>
      <c r="AU49">
        <f>AVERAGE(AU19,AU29)</f>
        <v>5.5</v>
      </c>
      <c r="BC49" s="1"/>
    </row>
    <row r="50" spans="2:55" x14ac:dyDescent="0.25">
      <c r="B50">
        <v>7</v>
      </c>
      <c r="C50" t="s">
        <v>6</v>
      </c>
      <c r="D50">
        <f>AVERAGE(F20,F32)</f>
        <v>11.5</v>
      </c>
      <c r="E50">
        <f>AVERAGE(F21,F33)</f>
        <v>3.7</v>
      </c>
      <c r="F50">
        <f>AVERAGE(G20,G32)</f>
        <v>0.95</v>
      </c>
      <c r="G50">
        <f>AVERAGE(G21,G33)</f>
        <v>0.7</v>
      </c>
      <c r="J50">
        <v>7</v>
      </c>
      <c r="K50" t="s">
        <v>274</v>
      </c>
      <c r="L50">
        <f>AVERAGE(N20,N32)</f>
        <v>3.9</v>
      </c>
      <c r="M50">
        <f>AVERAGE(N21,N33)</f>
        <v>5.15</v>
      </c>
      <c r="N50">
        <f>AVERAGE(O20,O32)</f>
        <v>4.4000000000000004</v>
      </c>
      <c r="O50">
        <f>AVERAGE(O21,O33)</f>
        <v>2.95</v>
      </c>
      <c r="R50">
        <v>7</v>
      </c>
      <c r="S50" t="s">
        <v>274</v>
      </c>
      <c r="T50">
        <f>AVERAGE(V20,V32)</f>
        <v>4.9499999999999993</v>
      </c>
      <c r="U50">
        <f>AVERAGE(V21,V33)</f>
        <v>6.15</v>
      </c>
      <c r="V50">
        <f>AVERAGE(W20,W32)</f>
        <v>3.45</v>
      </c>
      <c r="W50">
        <f>AVERAGE(W21,W33)</f>
        <v>4.25</v>
      </c>
      <c r="Z50">
        <v>7</v>
      </c>
      <c r="AA50" t="s">
        <v>274</v>
      </c>
      <c r="AB50">
        <f>AVERAGE(AD20,AD32)</f>
        <v>5.75</v>
      </c>
      <c r="AC50">
        <f>AVERAGE(AD21,AD33)</f>
        <v>5.55</v>
      </c>
      <c r="AD50">
        <f>AVERAGE(AE20,AE32)</f>
        <v>3.4</v>
      </c>
      <c r="AE50">
        <f>AVERAGE(AE21,AE33)</f>
        <v>3.9499999999999997</v>
      </c>
      <c r="AH50">
        <v>7</v>
      </c>
      <c r="AI50" t="s">
        <v>274</v>
      </c>
      <c r="AJ50">
        <f>AVERAGE(AL20,AL32)</f>
        <v>3.75</v>
      </c>
      <c r="AK50" s="57">
        <f>AVERAGE(AL21,AL33)</f>
        <v>3.9730769230769232</v>
      </c>
      <c r="AL50">
        <f>AVERAGE(AM20,AM32)</f>
        <v>5</v>
      </c>
      <c r="AM50">
        <f>AVERAGE(AM21,AM33)</f>
        <v>5</v>
      </c>
      <c r="AP50">
        <v>7</v>
      </c>
      <c r="AQ50" t="s">
        <v>274</v>
      </c>
      <c r="AR50">
        <f>AVERAGE(AT20,AT32)</f>
        <v>4.25</v>
      </c>
      <c r="AS50" s="57">
        <f>AVERAGE(AT21,AT33)</f>
        <v>4.2059829059829061</v>
      </c>
      <c r="AT50">
        <f>AVERAGE(AU20,AU32)</f>
        <v>4.95</v>
      </c>
      <c r="AU50">
        <f>AVERAGE(AU21,AU33)</f>
        <v>4.95</v>
      </c>
      <c r="BC50" s="1"/>
    </row>
    <row r="51" spans="2:55" x14ac:dyDescent="0.25">
      <c r="B51">
        <v>8</v>
      </c>
      <c r="C51" t="s">
        <v>247</v>
      </c>
      <c r="J51">
        <v>8</v>
      </c>
      <c r="K51" t="s">
        <v>247</v>
      </c>
      <c r="L51">
        <f>AVERAGE(N10,N30)</f>
        <v>15.2</v>
      </c>
      <c r="M51">
        <f>AVERAGE(N11,N31)</f>
        <v>8</v>
      </c>
      <c r="N51">
        <f>AVERAGE(O10,O30)</f>
        <v>4.5</v>
      </c>
      <c r="O51">
        <f>AVERAGE(O11,O31)</f>
        <v>2.8</v>
      </c>
      <c r="R51">
        <v>8</v>
      </c>
      <c r="S51" t="s">
        <v>247</v>
      </c>
      <c r="T51">
        <f>AVERAGE(V10,V30)</f>
        <v>12.5</v>
      </c>
      <c r="U51">
        <f>AVERAGE(V11,V31)</f>
        <v>8.3000000000000007</v>
      </c>
      <c r="V51">
        <f>AVERAGE(W10,W30)</f>
        <v>3.75</v>
      </c>
      <c r="W51">
        <f>AVERAGE(W11,W31)</f>
        <v>3.85</v>
      </c>
      <c r="Z51">
        <v>8</v>
      </c>
      <c r="AA51" t="s">
        <v>247</v>
      </c>
      <c r="AB51">
        <f>AVERAGE(AD10,AD30)</f>
        <v>16.45</v>
      </c>
      <c r="AC51">
        <f>AVERAGE(AD11,AD31)</f>
        <v>9.9</v>
      </c>
      <c r="AD51">
        <f>AVERAGE(AE10,AE30)</f>
        <v>4.05</v>
      </c>
      <c r="AE51">
        <f>AVERAGE(AE11,AE31)</f>
        <v>3.8</v>
      </c>
      <c r="AH51">
        <v>8</v>
      </c>
      <c r="AI51" t="s">
        <v>247</v>
      </c>
      <c r="AJ51">
        <f>AVERAGE(AL10,AL30)</f>
        <v>6.8</v>
      </c>
      <c r="AK51" s="57">
        <f>AVERAGE(AL11,AL31)</f>
        <v>3.1575471698113207</v>
      </c>
      <c r="AL51">
        <f>AVERAGE(AM10,AM30)</f>
        <v>5.0999999999999996</v>
      </c>
      <c r="AM51">
        <f>AVERAGE(AM11,AM31)</f>
        <v>3.95</v>
      </c>
      <c r="AP51">
        <v>8</v>
      </c>
      <c r="AQ51" t="s">
        <v>247</v>
      </c>
      <c r="AR51">
        <f>AVERAGE(AT10,AT30)</f>
        <v>6.75</v>
      </c>
      <c r="AS51" s="57">
        <f>AVERAGE(AT11,AT31)</f>
        <v>3.9968553459119498</v>
      </c>
      <c r="AT51">
        <f>AVERAGE(AU10,AU30)</f>
        <v>4.45</v>
      </c>
      <c r="AU51">
        <f>AVERAGE(AU11,AU31)</f>
        <v>4.45</v>
      </c>
    </row>
    <row r="59" spans="2:55" x14ac:dyDescent="0.25">
      <c r="AU59" s="1"/>
    </row>
    <row r="60" spans="2:55" x14ac:dyDescent="0.25">
      <c r="AU60" s="1"/>
    </row>
    <row r="61" spans="2:55" x14ac:dyDescent="0.25">
      <c r="AU61" s="1"/>
    </row>
    <row r="62" spans="2:55" x14ac:dyDescent="0.25">
      <c r="AU62" s="1"/>
    </row>
    <row r="63" spans="2:55" x14ac:dyDescent="0.25">
      <c r="AD63" s="23"/>
      <c r="AU63" s="1"/>
    </row>
    <row r="64" spans="2:55" x14ac:dyDescent="0.25">
      <c r="AU64" s="1"/>
    </row>
    <row r="65" spans="47:47" x14ac:dyDescent="0.25">
      <c r="AU65" s="1"/>
    </row>
  </sheetData>
  <sortState ref="T57:Z58">
    <sortCondition ref="T5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89"/>
  <sheetViews>
    <sheetView workbookViewId="0">
      <selection activeCell="G10" sqref="G10"/>
    </sheetView>
  </sheetViews>
  <sheetFormatPr defaultRowHeight="15" x14ac:dyDescent="0.25"/>
  <cols>
    <col min="3" max="3" width="10.42578125" customWidth="1"/>
    <col min="9" max="9" width="8.7109375" customWidth="1"/>
    <col min="35" max="35" width="9.140625" customWidth="1"/>
    <col min="42" max="42" width="9.5703125" bestFit="1" customWidth="1"/>
  </cols>
  <sheetData>
    <row r="2" spans="1:43" x14ac:dyDescent="0.25">
      <c r="A2" t="s">
        <v>406</v>
      </c>
    </row>
    <row r="3" spans="1:43" x14ac:dyDescent="0.25">
      <c r="B3" t="s">
        <v>407</v>
      </c>
    </row>
    <row r="5" spans="1:43" x14ac:dyDescent="0.25">
      <c r="B5" t="s">
        <v>303</v>
      </c>
      <c r="J5" t="s">
        <v>317</v>
      </c>
      <c r="R5" t="s">
        <v>320</v>
      </c>
      <c r="Z5" t="s">
        <v>383</v>
      </c>
      <c r="AH5" t="s">
        <v>393</v>
      </c>
    </row>
    <row r="6" spans="1:43" x14ac:dyDescent="0.25">
      <c r="B6" t="s">
        <v>304</v>
      </c>
    </row>
    <row r="7" spans="1:43" x14ac:dyDescent="0.25">
      <c r="B7" t="s">
        <v>162</v>
      </c>
      <c r="C7" t="s">
        <v>163</v>
      </c>
      <c r="D7" t="s">
        <v>39</v>
      </c>
      <c r="E7" t="s">
        <v>200</v>
      </c>
      <c r="F7" t="s">
        <v>41</v>
      </c>
      <c r="G7" t="s">
        <v>42</v>
      </c>
      <c r="J7" t="s">
        <v>162</v>
      </c>
      <c r="K7" t="s">
        <v>163</v>
      </c>
      <c r="L7" t="s">
        <v>39</v>
      </c>
      <c r="M7" t="s">
        <v>200</v>
      </c>
      <c r="N7" t="s">
        <v>41</v>
      </c>
      <c r="O7" t="s">
        <v>42</v>
      </c>
      <c r="R7" t="s">
        <v>162</v>
      </c>
      <c r="S7" t="s">
        <v>163</v>
      </c>
      <c r="T7" t="s">
        <v>39</v>
      </c>
      <c r="U7" t="s">
        <v>200</v>
      </c>
      <c r="V7" t="s">
        <v>41</v>
      </c>
      <c r="W7" t="s">
        <v>42</v>
      </c>
      <c r="Z7" t="s">
        <v>162</v>
      </c>
      <c r="AA7" t="s">
        <v>163</v>
      </c>
      <c r="AB7" t="s">
        <v>39</v>
      </c>
      <c r="AC7" t="s">
        <v>200</v>
      </c>
      <c r="AD7" t="s">
        <v>41</v>
      </c>
      <c r="AE7" t="s">
        <v>42</v>
      </c>
      <c r="AH7" t="s">
        <v>162</v>
      </c>
      <c r="AI7" t="s">
        <v>163</v>
      </c>
      <c r="AJ7" t="s">
        <v>39</v>
      </c>
      <c r="AK7" t="s">
        <v>200</v>
      </c>
      <c r="AL7" t="s">
        <v>41</v>
      </c>
      <c r="AM7" t="s">
        <v>42</v>
      </c>
    </row>
    <row r="8" spans="1:43" x14ac:dyDescent="0.25">
      <c r="J8" s="5">
        <v>43241</v>
      </c>
      <c r="K8" s="18" t="s">
        <v>7</v>
      </c>
      <c r="L8" s="18">
        <v>8</v>
      </c>
      <c r="M8" s="20" t="s">
        <v>112</v>
      </c>
      <c r="N8">
        <v>13.2</v>
      </c>
      <c r="O8">
        <v>14.1</v>
      </c>
      <c r="R8" s="5" t="s">
        <v>318</v>
      </c>
      <c r="S8">
        <v>8</v>
      </c>
      <c r="T8" s="21" t="s">
        <v>7</v>
      </c>
      <c r="U8" t="s">
        <v>349</v>
      </c>
      <c r="V8">
        <v>12.9</v>
      </c>
      <c r="W8">
        <v>8.3000000000000007</v>
      </c>
      <c r="Z8" s="5" t="s">
        <v>382</v>
      </c>
      <c r="AA8" s="39">
        <v>8</v>
      </c>
      <c r="AB8" s="51" t="s">
        <v>7</v>
      </c>
      <c r="AC8" t="s">
        <v>330</v>
      </c>
      <c r="AD8">
        <v>13.2</v>
      </c>
      <c r="AE8">
        <v>5.9</v>
      </c>
      <c r="AH8" s="5" t="s">
        <v>392</v>
      </c>
      <c r="AI8" s="24">
        <v>8</v>
      </c>
      <c r="AJ8" t="s">
        <v>7</v>
      </c>
      <c r="AK8" t="s">
        <v>330</v>
      </c>
      <c r="AL8">
        <v>2.4</v>
      </c>
      <c r="AM8">
        <v>3.6</v>
      </c>
      <c r="AP8" s="5"/>
      <c r="AQ8" s="25"/>
    </row>
    <row r="9" spans="1:43" x14ac:dyDescent="0.25">
      <c r="J9" s="5">
        <v>43241</v>
      </c>
      <c r="K9" s="18" t="s">
        <v>9</v>
      </c>
      <c r="L9" s="18">
        <v>8</v>
      </c>
      <c r="M9" s="20" t="s">
        <v>113</v>
      </c>
      <c r="N9">
        <v>4.9000000000000004</v>
      </c>
      <c r="O9">
        <v>7</v>
      </c>
      <c r="R9" s="5" t="s">
        <v>318</v>
      </c>
      <c r="S9">
        <v>8</v>
      </c>
      <c r="T9" s="21" t="s">
        <v>9</v>
      </c>
      <c r="U9" t="s">
        <v>350</v>
      </c>
      <c r="V9">
        <v>12.9</v>
      </c>
      <c r="W9">
        <v>14.7</v>
      </c>
      <c r="Z9" s="5" t="s">
        <v>382</v>
      </c>
      <c r="AA9" s="39">
        <v>8</v>
      </c>
      <c r="AB9" s="51" t="s">
        <v>9</v>
      </c>
      <c r="AC9" t="s">
        <v>331</v>
      </c>
      <c r="AD9">
        <v>8.1</v>
      </c>
      <c r="AE9">
        <v>4.2</v>
      </c>
      <c r="AH9" s="5" t="s">
        <v>392</v>
      </c>
      <c r="AI9" s="24">
        <v>8</v>
      </c>
      <c r="AJ9" t="s">
        <v>9</v>
      </c>
      <c r="AK9" t="s">
        <v>331</v>
      </c>
      <c r="AL9">
        <v>1.4</v>
      </c>
      <c r="AM9">
        <v>2.8</v>
      </c>
      <c r="AP9" s="5"/>
      <c r="AQ9" s="25"/>
    </row>
    <row r="10" spans="1:43" x14ac:dyDescent="0.25">
      <c r="R10" s="5" t="s">
        <v>318</v>
      </c>
      <c r="S10">
        <v>3</v>
      </c>
      <c r="T10" s="21" t="s">
        <v>102</v>
      </c>
      <c r="U10" t="s">
        <v>351</v>
      </c>
      <c r="V10">
        <v>14.6</v>
      </c>
      <c r="W10">
        <v>8.6999999999999993</v>
      </c>
      <c r="Z10" s="5" t="s">
        <v>382</v>
      </c>
      <c r="AA10" s="39">
        <v>3</v>
      </c>
      <c r="AB10" s="51" t="s">
        <v>102</v>
      </c>
      <c r="AC10" t="s">
        <v>332</v>
      </c>
      <c r="AD10">
        <v>7.2</v>
      </c>
      <c r="AE10">
        <v>2.7</v>
      </c>
      <c r="AH10" s="5" t="s">
        <v>392</v>
      </c>
      <c r="AI10" s="24">
        <v>3</v>
      </c>
      <c r="AJ10" t="s">
        <v>102</v>
      </c>
      <c r="AK10" t="s">
        <v>332</v>
      </c>
      <c r="AL10">
        <v>1.5</v>
      </c>
      <c r="AM10">
        <v>2.7</v>
      </c>
      <c r="AP10" s="5"/>
      <c r="AQ10" s="25"/>
    </row>
    <row r="11" spans="1:43" x14ac:dyDescent="0.25">
      <c r="R11" s="5" t="s">
        <v>318</v>
      </c>
      <c r="S11">
        <v>3</v>
      </c>
      <c r="T11" s="21" t="s">
        <v>104</v>
      </c>
      <c r="U11" t="s">
        <v>352</v>
      </c>
      <c r="V11">
        <v>5.0999999999999996</v>
      </c>
      <c r="W11">
        <v>3.9</v>
      </c>
      <c r="Z11" s="5" t="s">
        <v>382</v>
      </c>
      <c r="AA11" s="39">
        <v>3</v>
      </c>
      <c r="AB11" s="51" t="s">
        <v>104</v>
      </c>
      <c r="AC11" t="s">
        <v>333</v>
      </c>
      <c r="AD11">
        <v>7</v>
      </c>
      <c r="AE11">
        <v>8.4</v>
      </c>
      <c r="AH11" s="5" t="s">
        <v>392</v>
      </c>
      <c r="AI11" s="24">
        <v>3</v>
      </c>
      <c r="AJ11" t="s">
        <v>104</v>
      </c>
      <c r="AK11" t="s">
        <v>333</v>
      </c>
      <c r="AL11">
        <v>2.1</v>
      </c>
      <c r="AM11">
        <v>3.3</v>
      </c>
      <c r="AP11" s="5"/>
      <c r="AQ11" s="25"/>
    </row>
    <row r="12" spans="1:43" x14ac:dyDescent="0.25">
      <c r="R12" s="5" t="s">
        <v>318</v>
      </c>
      <c r="S12">
        <v>5</v>
      </c>
      <c r="T12" s="21" t="s">
        <v>225</v>
      </c>
      <c r="U12" t="s">
        <v>353</v>
      </c>
      <c r="V12">
        <v>22.4</v>
      </c>
      <c r="W12">
        <v>19.8</v>
      </c>
      <c r="Z12" s="5" t="s">
        <v>382</v>
      </c>
      <c r="AA12" s="39">
        <v>5</v>
      </c>
      <c r="AB12" s="51" t="s">
        <v>225</v>
      </c>
      <c r="AC12" t="s">
        <v>334</v>
      </c>
      <c r="AD12">
        <v>18.5</v>
      </c>
      <c r="AE12">
        <v>9.6999999999999993</v>
      </c>
      <c r="AH12" s="5" t="s">
        <v>392</v>
      </c>
      <c r="AI12" s="24">
        <v>5</v>
      </c>
      <c r="AJ12" t="s">
        <v>225</v>
      </c>
      <c r="AK12" t="s">
        <v>334</v>
      </c>
      <c r="AL12">
        <v>11.3</v>
      </c>
      <c r="AM12">
        <v>3.8</v>
      </c>
      <c r="AP12" s="5"/>
      <c r="AQ12" s="25"/>
    </row>
    <row r="13" spans="1:43" x14ac:dyDescent="0.25">
      <c r="R13" s="5" t="s">
        <v>318</v>
      </c>
      <c r="S13">
        <v>5</v>
      </c>
      <c r="T13" s="21" t="s">
        <v>226</v>
      </c>
      <c r="U13" t="s">
        <v>354</v>
      </c>
      <c r="V13">
        <v>6.6</v>
      </c>
      <c r="W13">
        <v>9.5</v>
      </c>
      <c r="Z13" s="5" t="s">
        <v>382</v>
      </c>
      <c r="AA13" s="39">
        <v>5</v>
      </c>
      <c r="AB13" s="51" t="s">
        <v>226</v>
      </c>
      <c r="AC13" t="s">
        <v>335</v>
      </c>
      <c r="AD13">
        <v>5.7</v>
      </c>
      <c r="AE13">
        <v>3.5</v>
      </c>
      <c r="AH13" s="5" t="s">
        <v>392</v>
      </c>
      <c r="AI13" s="24">
        <v>5</v>
      </c>
      <c r="AJ13" t="s">
        <v>226</v>
      </c>
      <c r="AK13" t="s">
        <v>335</v>
      </c>
      <c r="AL13">
        <v>3.4</v>
      </c>
      <c r="AM13">
        <v>2.7</v>
      </c>
      <c r="AP13" s="5"/>
      <c r="AQ13" s="25"/>
    </row>
    <row r="14" spans="1:43" x14ac:dyDescent="0.25">
      <c r="R14" s="5" t="s">
        <v>318</v>
      </c>
      <c r="S14">
        <v>11</v>
      </c>
      <c r="T14" s="21" t="s">
        <v>227</v>
      </c>
      <c r="U14" t="s">
        <v>355</v>
      </c>
      <c r="V14">
        <v>5.2</v>
      </c>
      <c r="W14">
        <v>1.9</v>
      </c>
      <c r="Z14" s="5" t="s">
        <v>382</v>
      </c>
      <c r="AA14" s="39">
        <v>11</v>
      </c>
      <c r="AB14" s="51" t="s">
        <v>227</v>
      </c>
      <c r="AC14" t="s">
        <v>336</v>
      </c>
      <c r="AD14">
        <v>15.9</v>
      </c>
      <c r="AE14">
        <v>15.3</v>
      </c>
      <c r="AH14" s="5" t="s">
        <v>392</v>
      </c>
      <c r="AI14" s="24">
        <v>11</v>
      </c>
      <c r="AJ14" t="s">
        <v>227</v>
      </c>
      <c r="AK14" t="s">
        <v>336</v>
      </c>
      <c r="AL14">
        <v>7.5</v>
      </c>
      <c r="AM14">
        <v>3.4</v>
      </c>
      <c r="AP14" s="5"/>
      <c r="AQ14" s="25"/>
    </row>
    <row r="15" spans="1:43" x14ac:dyDescent="0.25">
      <c r="R15" s="5" t="s">
        <v>318</v>
      </c>
      <c r="S15">
        <v>11</v>
      </c>
      <c r="T15" s="21" t="s">
        <v>228</v>
      </c>
      <c r="U15" t="s">
        <v>356</v>
      </c>
      <c r="V15">
        <v>6.3</v>
      </c>
      <c r="W15">
        <v>6.7</v>
      </c>
      <c r="Z15" s="5" t="s">
        <v>382</v>
      </c>
      <c r="AA15" s="39">
        <v>11</v>
      </c>
      <c r="AB15" s="51" t="s">
        <v>228</v>
      </c>
      <c r="AC15" t="s">
        <v>337</v>
      </c>
      <c r="AD15">
        <v>6.4</v>
      </c>
      <c r="AE15">
        <v>7.8</v>
      </c>
      <c r="AH15" s="5" t="s">
        <v>392</v>
      </c>
      <c r="AI15" s="24">
        <v>11</v>
      </c>
      <c r="AJ15" t="s">
        <v>228</v>
      </c>
      <c r="AK15" t="s">
        <v>337</v>
      </c>
      <c r="AL15">
        <v>1.9</v>
      </c>
      <c r="AM15">
        <v>2.8</v>
      </c>
      <c r="AP15" s="5"/>
      <c r="AQ15" s="25"/>
    </row>
    <row r="16" spans="1:43" x14ac:dyDescent="0.25">
      <c r="B16" s="38">
        <v>43227</v>
      </c>
      <c r="C16" s="39">
        <v>4</v>
      </c>
      <c r="D16" s="2" t="s">
        <v>156</v>
      </c>
      <c r="E16" s="3" t="s">
        <v>98</v>
      </c>
      <c r="F16" s="4">
        <v>4.4000000000000004</v>
      </c>
      <c r="G16" s="4">
        <v>2.9</v>
      </c>
      <c r="H16" s="4"/>
      <c r="J16" s="5">
        <v>43241</v>
      </c>
      <c r="K16" s="18" t="s">
        <v>156</v>
      </c>
      <c r="L16" s="18">
        <v>4</v>
      </c>
      <c r="M16" s="18" t="s">
        <v>114</v>
      </c>
      <c r="N16">
        <v>24.1</v>
      </c>
      <c r="O16">
        <v>16.100000000000001</v>
      </c>
      <c r="R16" s="5" t="s">
        <v>318</v>
      </c>
      <c r="S16">
        <v>4</v>
      </c>
      <c r="T16" s="21" t="s">
        <v>156</v>
      </c>
      <c r="U16" t="s">
        <v>357</v>
      </c>
      <c r="V16">
        <v>16.7</v>
      </c>
      <c r="W16">
        <v>9.4</v>
      </c>
      <c r="Z16" s="5" t="s">
        <v>382</v>
      </c>
      <c r="AA16" s="39">
        <v>4</v>
      </c>
      <c r="AB16" s="51" t="s">
        <v>156</v>
      </c>
      <c r="AC16" t="s">
        <v>338</v>
      </c>
      <c r="AD16">
        <v>18.7</v>
      </c>
      <c r="AE16">
        <v>3.6</v>
      </c>
      <c r="AH16" s="5" t="s">
        <v>392</v>
      </c>
      <c r="AI16" s="24">
        <v>4</v>
      </c>
      <c r="AJ16" t="s">
        <v>156</v>
      </c>
      <c r="AK16" t="s">
        <v>338</v>
      </c>
      <c r="AL16">
        <v>7.3</v>
      </c>
      <c r="AM16">
        <v>2.9</v>
      </c>
      <c r="AP16" s="5"/>
      <c r="AQ16" s="25"/>
    </row>
    <row r="17" spans="2:43" x14ac:dyDescent="0.25">
      <c r="B17" s="38">
        <v>43227</v>
      </c>
      <c r="C17" s="39">
        <v>4</v>
      </c>
      <c r="D17" s="2" t="s">
        <v>157</v>
      </c>
      <c r="E17" s="3" t="s">
        <v>99</v>
      </c>
      <c r="F17" s="4">
        <v>2.2000000000000002</v>
      </c>
      <c r="G17" s="4">
        <v>3.7</v>
      </c>
      <c r="H17" s="4"/>
      <c r="J17" s="5">
        <v>43241</v>
      </c>
      <c r="K17" s="18" t="s">
        <v>157</v>
      </c>
      <c r="L17" s="18">
        <v>4</v>
      </c>
      <c r="M17" s="18" t="s">
        <v>115</v>
      </c>
      <c r="N17">
        <v>11.1</v>
      </c>
      <c r="O17">
        <v>12.9</v>
      </c>
      <c r="R17" s="5" t="s">
        <v>318</v>
      </c>
      <c r="S17">
        <v>4</v>
      </c>
      <c r="T17" s="21" t="s">
        <v>157</v>
      </c>
      <c r="U17" t="s">
        <v>358</v>
      </c>
      <c r="V17">
        <v>3.3</v>
      </c>
      <c r="W17">
        <v>2.1</v>
      </c>
      <c r="Z17" s="5" t="s">
        <v>382</v>
      </c>
      <c r="AA17" s="39">
        <v>4</v>
      </c>
      <c r="AB17" s="51" t="s">
        <v>157</v>
      </c>
      <c r="AC17" t="s">
        <v>339</v>
      </c>
      <c r="AD17">
        <v>7.6</v>
      </c>
      <c r="AE17">
        <v>2.9</v>
      </c>
      <c r="AH17" s="5" t="s">
        <v>392</v>
      </c>
      <c r="AI17" s="24">
        <v>4</v>
      </c>
      <c r="AJ17" t="s">
        <v>157</v>
      </c>
      <c r="AK17" t="s">
        <v>339</v>
      </c>
      <c r="AL17">
        <v>2.2999999999999998</v>
      </c>
      <c r="AM17">
        <v>4</v>
      </c>
      <c r="AP17" s="5"/>
      <c r="AQ17" s="25"/>
    </row>
    <row r="18" spans="2:43" x14ac:dyDescent="0.25">
      <c r="B18" s="38">
        <v>43227</v>
      </c>
      <c r="C18" s="39">
        <v>1</v>
      </c>
      <c r="D18" s="2" t="s">
        <v>158</v>
      </c>
      <c r="E18" s="3" t="s">
        <v>100</v>
      </c>
      <c r="F18" s="4">
        <v>4.0999999999999996</v>
      </c>
      <c r="G18" s="4">
        <v>3</v>
      </c>
      <c r="H18" s="4"/>
      <c r="J18" s="5">
        <v>43241</v>
      </c>
      <c r="K18" s="18" t="s">
        <v>158</v>
      </c>
      <c r="L18" s="18">
        <v>1</v>
      </c>
      <c r="M18" s="18" t="s">
        <v>8</v>
      </c>
      <c r="N18">
        <v>4.9000000000000004</v>
      </c>
      <c r="O18">
        <v>4.2</v>
      </c>
      <c r="R18" s="5" t="s">
        <v>318</v>
      </c>
      <c r="S18">
        <v>1</v>
      </c>
      <c r="T18" s="21" t="s">
        <v>158</v>
      </c>
      <c r="U18" t="s">
        <v>359</v>
      </c>
      <c r="V18">
        <v>6</v>
      </c>
      <c r="W18">
        <v>2.2999999999999998</v>
      </c>
      <c r="Z18" s="5" t="s">
        <v>382</v>
      </c>
      <c r="AA18" s="39">
        <v>1</v>
      </c>
      <c r="AB18" s="51" t="s">
        <v>158</v>
      </c>
      <c r="AC18" t="s">
        <v>340</v>
      </c>
      <c r="AD18">
        <v>2</v>
      </c>
      <c r="AE18">
        <v>2.2000000000000002</v>
      </c>
      <c r="AH18" s="5" t="s">
        <v>392</v>
      </c>
      <c r="AI18" s="24">
        <v>1</v>
      </c>
      <c r="AJ18" t="s">
        <v>158</v>
      </c>
      <c r="AK18" t="s">
        <v>340</v>
      </c>
      <c r="AL18">
        <v>0.2</v>
      </c>
      <c r="AM18">
        <v>2.8</v>
      </c>
      <c r="AP18" s="5"/>
      <c r="AQ18" s="25"/>
    </row>
    <row r="19" spans="2:43" x14ac:dyDescent="0.25">
      <c r="B19" s="38">
        <v>43227</v>
      </c>
      <c r="C19" s="39">
        <v>1</v>
      </c>
      <c r="D19" s="2" t="s">
        <v>159</v>
      </c>
      <c r="E19" s="3" t="s">
        <v>101</v>
      </c>
      <c r="F19" s="4">
        <v>6.1</v>
      </c>
      <c r="G19" s="4">
        <v>1.9</v>
      </c>
      <c r="H19" s="4"/>
      <c r="J19" s="5">
        <v>43241</v>
      </c>
      <c r="K19" s="18" t="s">
        <v>159</v>
      </c>
      <c r="L19" s="18">
        <v>1</v>
      </c>
      <c r="M19" s="18" t="s">
        <v>10</v>
      </c>
      <c r="N19">
        <v>5.8</v>
      </c>
      <c r="O19">
        <v>3.7</v>
      </c>
      <c r="R19" s="5" t="s">
        <v>318</v>
      </c>
      <c r="S19">
        <v>1</v>
      </c>
      <c r="T19" s="21" t="s">
        <v>159</v>
      </c>
      <c r="U19" t="s">
        <v>360</v>
      </c>
      <c r="V19">
        <v>4.7</v>
      </c>
      <c r="W19">
        <v>2</v>
      </c>
      <c r="Z19" s="5" t="s">
        <v>382</v>
      </c>
      <c r="AA19" s="39">
        <v>1</v>
      </c>
      <c r="AB19" s="51" t="s">
        <v>159</v>
      </c>
      <c r="AC19" t="s">
        <v>341</v>
      </c>
      <c r="AD19">
        <v>4.7</v>
      </c>
      <c r="AE19">
        <v>2.7</v>
      </c>
      <c r="AH19" s="5" t="s">
        <v>392</v>
      </c>
      <c r="AI19" s="24">
        <v>1</v>
      </c>
      <c r="AJ19" t="s">
        <v>159</v>
      </c>
      <c r="AK19" t="s">
        <v>341</v>
      </c>
      <c r="AL19">
        <v>0.6</v>
      </c>
      <c r="AM19">
        <v>1.5</v>
      </c>
      <c r="AP19" s="5"/>
      <c r="AQ19" s="25"/>
    </row>
    <row r="20" spans="2:43" x14ac:dyDescent="0.25">
      <c r="B20" s="38">
        <v>43227</v>
      </c>
      <c r="C20" s="39">
        <v>1</v>
      </c>
      <c r="D20" s="2" t="s">
        <v>127</v>
      </c>
      <c r="E20" s="3" t="s">
        <v>103</v>
      </c>
      <c r="F20" s="4">
        <v>3.9</v>
      </c>
      <c r="G20" s="4">
        <v>3.7</v>
      </c>
      <c r="H20" s="4"/>
      <c r="J20" s="5">
        <v>43241</v>
      </c>
      <c r="K20" s="18" t="s">
        <v>127</v>
      </c>
      <c r="L20" s="18">
        <v>1</v>
      </c>
      <c r="M20" s="18" t="s">
        <v>12</v>
      </c>
      <c r="N20">
        <v>4.9000000000000004</v>
      </c>
      <c r="O20">
        <v>3.4</v>
      </c>
      <c r="R20" s="5" t="s">
        <v>318</v>
      </c>
      <c r="S20">
        <v>1</v>
      </c>
      <c r="T20" s="21" t="s">
        <v>127</v>
      </c>
      <c r="U20" t="s">
        <v>361</v>
      </c>
      <c r="V20">
        <v>4</v>
      </c>
      <c r="W20">
        <v>2</v>
      </c>
      <c r="Z20" s="5" t="s">
        <v>382</v>
      </c>
      <c r="AA20" s="39">
        <v>1</v>
      </c>
      <c r="AB20" s="51" t="s">
        <v>127</v>
      </c>
      <c r="AC20" t="s">
        <v>342</v>
      </c>
      <c r="AD20">
        <v>1.4</v>
      </c>
      <c r="AE20">
        <v>2.6</v>
      </c>
      <c r="AH20" s="5" t="s">
        <v>392</v>
      </c>
      <c r="AI20" s="24">
        <v>1</v>
      </c>
      <c r="AJ20" t="s">
        <v>127</v>
      </c>
      <c r="AK20" t="s">
        <v>342</v>
      </c>
      <c r="AL20">
        <v>0.5</v>
      </c>
      <c r="AM20">
        <v>3.3</v>
      </c>
      <c r="AP20" s="5"/>
      <c r="AQ20" s="25"/>
    </row>
    <row r="21" spans="2:43" x14ac:dyDescent="0.25">
      <c r="B21" s="38">
        <v>43227</v>
      </c>
      <c r="C21" s="39">
        <v>1</v>
      </c>
      <c r="D21" s="2" t="s">
        <v>128</v>
      </c>
      <c r="E21" s="3" t="s">
        <v>105</v>
      </c>
      <c r="F21" s="4">
        <v>5.4</v>
      </c>
      <c r="G21" s="4">
        <v>7.3</v>
      </c>
      <c r="H21" s="4"/>
      <c r="J21" s="5">
        <v>43241</v>
      </c>
      <c r="K21" s="18" t="s">
        <v>128</v>
      </c>
      <c r="L21" s="18">
        <v>1</v>
      </c>
      <c r="M21" s="18" t="s">
        <v>14</v>
      </c>
      <c r="N21">
        <v>2.7</v>
      </c>
      <c r="O21">
        <v>3.3</v>
      </c>
      <c r="R21" s="5" t="s">
        <v>318</v>
      </c>
      <c r="S21">
        <v>1</v>
      </c>
      <c r="T21" s="21" t="s">
        <v>128</v>
      </c>
      <c r="U21" t="s">
        <v>362</v>
      </c>
      <c r="V21">
        <v>2.2999999999999998</v>
      </c>
      <c r="W21">
        <v>2.1</v>
      </c>
      <c r="Z21" s="5" t="s">
        <v>382</v>
      </c>
      <c r="AA21" s="39">
        <v>1</v>
      </c>
      <c r="AB21" s="51" t="s">
        <v>128</v>
      </c>
      <c r="AC21" t="s">
        <v>343</v>
      </c>
      <c r="AD21">
        <v>1.9</v>
      </c>
      <c r="AE21">
        <v>3.3</v>
      </c>
      <c r="AH21" s="5" t="s">
        <v>392</v>
      </c>
      <c r="AI21" s="24">
        <v>1</v>
      </c>
      <c r="AJ21" t="s">
        <v>128</v>
      </c>
      <c r="AK21" t="s">
        <v>343</v>
      </c>
      <c r="AL21">
        <v>0.2</v>
      </c>
      <c r="AM21">
        <v>3.4</v>
      </c>
      <c r="AP21" s="5"/>
      <c r="AQ21" s="25"/>
    </row>
    <row r="22" spans="2:43" x14ac:dyDescent="0.25">
      <c r="R22" s="5" t="s">
        <v>318</v>
      </c>
      <c r="S22">
        <v>5</v>
      </c>
      <c r="T22" s="21" t="s">
        <v>34</v>
      </c>
      <c r="U22" t="s">
        <v>363</v>
      </c>
      <c r="V22">
        <v>13.1</v>
      </c>
      <c r="W22">
        <v>13.8</v>
      </c>
      <c r="Z22" s="5" t="s">
        <v>382</v>
      </c>
      <c r="AA22" s="39">
        <v>5</v>
      </c>
      <c r="AB22" s="51" t="s">
        <v>34</v>
      </c>
      <c r="AC22" t="s">
        <v>344</v>
      </c>
      <c r="AD22">
        <v>22.6</v>
      </c>
      <c r="AE22">
        <v>10.3</v>
      </c>
      <c r="AH22" s="5" t="s">
        <v>392</v>
      </c>
      <c r="AI22" s="24">
        <v>5</v>
      </c>
      <c r="AJ22" t="s">
        <v>34</v>
      </c>
      <c r="AK22" t="s">
        <v>344</v>
      </c>
      <c r="AL22">
        <v>13.6</v>
      </c>
      <c r="AM22">
        <v>5.3</v>
      </c>
      <c r="AP22" s="5"/>
      <c r="AQ22" s="25"/>
    </row>
    <row r="23" spans="2:43" x14ac:dyDescent="0.25">
      <c r="R23" s="5" t="s">
        <v>318</v>
      </c>
      <c r="S23">
        <v>5</v>
      </c>
      <c r="T23" s="21" t="s">
        <v>36</v>
      </c>
      <c r="U23" t="s">
        <v>364</v>
      </c>
      <c r="V23">
        <v>3.6</v>
      </c>
      <c r="W23">
        <v>4</v>
      </c>
      <c r="Z23" s="5" t="s">
        <v>382</v>
      </c>
      <c r="AA23" s="39">
        <v>5</v>
      </c>
      <c r="AB23" s="51" t="s">
        <v>36</v>
      </c>
      <c r="AC23" t="s">
        <v>345</v>
      </c>
      <c r="AD23">
        <v>8.3000000000000007</v>
      </c>
      <c r="AE23">
        <v>4.8</v>
      </c>
      <c r="AH23" s="5" t="s">
        <v>392</v>
      </c>
      <c r="AI23" s="24">
        <v>5</v>
      </c>
      <c r="AJ23" t="s">
        <v>36</v>
      </c>
      <c r="AK23" t="s">
        <v>345</v>
      </c>
      <c r="AL23">
        <v>2.8</v>
      </c>
      <c r="AM23">
        <v>3.9</v>
      </c>
      <c r="AP23" s="5"/>
      <c r="AQ23" s="25"/>
    </row>
    <row r="24" spans="2:43" x14ac:dyDescent="0.25">
      <c r="J24" s="5">
        <v>43241</v>
      </c>
      <c r="K24" s="18" t="s">
        <v>201</v>
      </c>
      <c r="L24" s="18">
        <v>8</v>
      </c>
      <c r="M24" s="20" t="s">
        <v>16</v>
      </c>
      <c r="N24">
        <v>12.5</v>
      </c>
      <c r="O24">
        <v>6.3</v>
      </c>
      <c r="R24" s="5" t="s">
        <v>318</v>
      </c>
      <c r="S24">
        <v>8</v>
      </c>
      <c r="T24" s="21" t="s">
        <v>201</v>
      </c>
      <c r="U24" t="s">
        <v>365</v>
      </c>
      <c r="V24">
        <v>10</v>
      </c>
      <c r="W24">
        <v>7</v>
      </c>
      <c r="Z24" s="5" t="s">
        <v>382</v>
      </c>
      <c r="AA24" s="39">
        <v>8</v>
      </c>
      <c r="AB24" s="51" t="s">
        <v>201</v>
      </c>
      <c r="AC24" t="s">
        <v>346</v>
      </c>
      <c r="AD24">
        <v>9.1</v>
      </c>
      <c r="AE24">
        <v>5.7</v>
      </c>
      <c r="AH24" s="5" t="s">
        <v>392</v>
      </c>
      <c r="AI24" s="24">
        <v>8</v>
      </c>
      <c r="AJ24" t="s">
        <v>201</v>
      </c>
      <c r="AK24" t="s">
        <v>346</v>
      </c>
      <c r="AL24">
        <v>3</v>
      </c>
      <c r="AM24">
        <v>4.0999999999999996</v>
      </c>
      <c r="AP24" s="5"/>
      <c r="AQ24" s="25"/>
    </row>
    <row r="25" spans="2:43" x14ac:dyDescent="0.25">
      <c r="J25" s="5">
        <v>43241</v>
      </c>
      <c r="K25" s="18" t="s">
        <v>202</v>
      </c>
      <c r="L25" s="18">
        <v>8</v>
      </c>
      <c r="M25" s="20" t="s">
        <v>18</v>
      </c>
      <c r="N25">
        <v>9.5</v>
      </c>
      <c r="O25">
        <v>7.9</v>
      </c>
      <c r="R25" s="5" t="s">
        <v>318</v>
      </c>
      <c r="S25">
        <v>8</v>
      </c>
      <c r="T25" s="21" t="s">
        <v>202</v>
      </c>
      <c r="U25" t="s">
        <v>366</v>
      </c>
      <c r="V25">
        <v>8.6999999999999993</v>
      </c>
      <c r="W25">
        <v>11.5</v>
      </c>
      <c r="Z25" s="5" t="s">
        <v>382</v>
      </c>
      <c r="AA25" s="39">
        <v>8</v>
      </c>
      <c r="AB25" s="51" t="s">
        <v>202</v>
      </c>
      <c r="AC25" t="s">
        <v>347</v>
      </c>
      <c r="AD25">
        <v>4.5999999999999996</v>
      </c>
      <c r="AE25">
        <v>3.8</v>
      </c>
      <c r="AH25" s="5" t="s">
        <v>392</v>
      </c>
      <c r="AI25" s="24">
        <v>8</v>
      </c>
      <c r="AJ25" t="s">
        <v>202</v>
      </c>
      <c r="AK25" t="s">
        <v>347</v>
      </c>
      <c r="AL25">
        <v>2.1</v>
      </c>
      <c r="AM25">
        <v>3.1</v>
      </c>
      <c r="AP25" s="5"/>
      <c r="AQ25" s="25"/>
    </row>
    <row r="26" spans="2:43" x14ac:dyDescent="0.25">
      <c r="R26" s="5" t="s">
        <v>318</v>
      </c>
      <c r="S26">
        <v>3</v>
      </c>
      <c r="T26" s="21" t="s">
        <v>229</v>
      </c>
      <c r="U26" t="s">
        <v>367</v>
      </c>
      <c r="V26">
        <v>21.1</v>
      </c>
      <c r="W26">
        <v>10.3</v>
      </c>
      <c r="Z26" s="5" t="s">
        <v>382</v>
      </c>
      <c r="AA26" s="39">
        <v>3</v>
      </c>
      <c r="AB26" s="51" t="s">
        <v>229</v>
      </c>
      <c r="AC26" t="s">
        <v>348</v>
      </c>
      <c r="AD26">
        <v>18.600000000000001</v>
      </c>
      <c r="AE26">
        <v>4.2</v>
      </c>
      <c r="AH26" s="5" t="s">
        <v>392</v>
      </c>
      <c r="AI26" s="24">
        <v>3</v>
      </c>
      <c r="AJ26" t="s">
        <v>229</v>
      </c>
      <c r="AK26" t="s">
        <v>348</v>
      </c>
      <c r="AL26">
        <v>2.4</v>
      </c>
      <c r="AM26">
        <v>3</v>
      </c>
      <c r="AP26" s="5"/>
      <c r="AQ26" s="25"/>
    </row>
    <row r="27" spans="2:43" x14ac:dyDescent="0.25">
      <c r="R27" s="5" t="s">
        <v>318</v>
      </c>
      <c r="S27">
        <v>3</v>
      </c>
      <c r="T27" s="21" t="s">
        <v>230</v>
      </c>
      <c r="U27" t="s">
        <v>368</v>
      </c>
      <c r="V27">
        <v>4.7</v>
      </c>
      <c r="W27">
        <v>3.8</v>
      </c>
      <c r="Z27" s="5" t="s">
        <v>382</v>
      </c>
      <c r="AA27" s="39">
        <v>3</v>
      </c>
      <c r="AB27" s="51" t="s">
        <v>230</v>
      </c>
      <c r="AC27" t="s">
        <v>349</v>
      </c>
      <c r="AD27">
        <v>3.9</v>
      </c>
      <c r="AE27">
        <v>2.5</v>
      </c>
      <c r="AH27" s="5" t="s">
        <v>392</v>
      </c>
      <c r="AI27" s="24">
        <v>3</v>
      </c>
      <c r="AJ27" t="s">
        <v>230</v>
      </c>
      <c r="AK27" t="s">
        <v>349</v>
      </c>
      <c r="AL27">
        <v>2.4</v>
      </c>
      <c r="AM27">
        <v>2.5</v>
      </c>
      <c r="AP27" s="5"/>
      <c r="AQ27" s="25"/>
    </row>
    <row r="28" spans="2:43" x14ac:dyDescent="0.25">
      <c r="R28" s="5" t="s">
        <v>318</v>
      </c>
      <c r="S28">
        <v>11</v>
      </c>
      <c r="T28" s="21" t="s">
        <v>231</v>
      </c>
      <c r="U28" t="s">
        <v>369</v>
      </c>
      <c r="V28">
        <v>10.199999999999999</v>
      </c>
      <c r="W28">
        <v>2.5</v>
      </c>
      <c r="Z28" s="5" t="s">
        <v>382</v>
      </c>
      <c r="AA28" s="39">
        <v>11</v>
      </c>
      <c r="AB28" s="51" t="s">
        <v>231</v>
      </c>
      <c r="AC28" t="s">
        <v>350</v>
      </c>
      <c r="AD28">
        <v>10.1</v>
      </c>
      <c r="AE28">
        <v>6.2</v>
      </c>
      <c r="AH28" s="5" t="s">
        <v>392</v>
      </c>
      <c r="AI28" s="24">
        <v>11</v>
      </c>
      <c r="AJ28" t="s">
        <v>231</v>
      </c>
      <c r="AK28" t="s">
        <v>350</v>
      </c>
      <c r="AL28">
        <v>5.4</v>
      </c>
      <c r="AM28">
        <v>4.4000000000000004</v>
      </c>
      <c r="AP28" s="5"/>
      <c r="AQ28" s="25"/>
    </row>
    <row r="29" spans="2:43" x14ac:dyDescent="0.25">
      <c r="R29" s="5" t="s">
        <v>318</v>
      </c>
      <c r="S29">
        <v>11</v>
      </c>
      <c r="T29" s="21" t="s">
        <v>232</v>
      </c>
      <c r="U29" t="s">
        <v>370</v>
      </c>
      <c r="V29">
        <v>5.0999999999999996</v>
      </c>
      <c r="W29">
        <v>9</v>
      </c>
      <c r="Z29" s="5" t="s">
        <v>382</v>
      </c>
      <c r="AA29" s="39">
        <v>11</v>
      </c>
      <c r="AB29" s="51" t="s">
        <v>232</v>
      </c>
      <c r="AC29" t="s">
        <v>351</v>
      </c>
      <c r="AD29">
        <v>2</v>
      </c>
      <c r="AE29">
        <v>3.6</v>
      </c>
      <c r="AH29" s="5" t="s">
        <v>392</v>
      </c>
      <c r="AI29" s="24">
        <v>11</v>
      </c>
      <c r="AJ29" t="s">
        <v>232</v>
      </c>
      <c r="AK29" t="s">
        <v>351</v>
      </c>
      <c r="AL29">
        <v>0.7</v>
      </c>
      <c r="AM29">
        <v>3.6</v>
      </c>
      <c r="AP29" s="5"/>
      <c r="AQ29" s="25"/>
    </row>
    <row r="30" spans="2:43" x14ac:dyDescent="0.25">
      <c r="B30" s="38">
        <v>43227</v>
      </c>
      <c r="C30" s="39">
        <v>4</v>
      </c>
      <c r="D30" s="2" t="s">
        <v>160</v>
      </c>
      <c r="E30" s="3" t="s">
        <v>106</v>
      </c>
      <c r="F30" s="4">
        <v>33.9</v>
      </c>
      <c r="G30" s="4">
        <v>50.8</v>
      </c>
      <c r="H30" s="4"/>
      <c r="J30" s="5">
        <v>43241</v>
      </c>
      <c r="K30" s="18" t="s">
        <v>160</v>
      </c>
      <c r="L30" s="18">
        <v>4</v>
      </c>
      <c r="M30" s="18" t="s">
        <v>20</v>
      </c>
      <c r="N30">
        <v>22.2</v>
      </c>
      <c r="O30">
        <v>28</v>
      </c>
      <c r="R30" s="5" t="s">
        <v>318</v>
      </c>
      <c r="S30">
        <v>4</v>
      </c>
      <c r="T30" s="21" t="s">
        <v>160</v>
      </c>
      <c r="U30" t="s">
        <v>371</v>
      </c>
      <c r="V30">
        <v>27.1</v>
      </c>
      <c r="W30">
        <v>18.3</v>
      </c>
      <c r="Z30" s="5" t="s">
        <v>382</v>
      </c>
      <c r="AA30" s="39">
        <v>4</v>
      </c>
      <c r="AB30" s="51" t="s">
        <v>160</v>
      </c>
      <c r="AC30" t="s">
        <v>352</v>
      </c>
      <c r="AD30">
        <v>6.8</v>
      </c>
      <c r="AE30">
        <v>3.1</v>
      </c>
      <c r="AG30">
        <v>9.9</v>
      </c>
      <c r="AH30" s="5" t="s">
        <v>392</v>
      </c>
      <c r="AI30" s="24">
        <v>4</v>
      </c>
      <c r="AJ30" t="s">
        <v>160</v>
      </c>
      <c r="AK30" t="s">
        <v>352</v>
      </c>
      <c r="AL30">
        <v>10.8</v>
      </c>
      <c r="AM30">
        <v>4.8</v>
      </c>
      <c r="AP30" s="5"/>
      <c r="AQ30" s="25"/>
    </row>
    <row r="31" spans="2:43" x14ac:dyDescent="0.25">
      <c r="B31" s="38">
        <v>43227</v>
      </c>
      <c r="C31" s="39">
        <v>4</v>
      </c>
      <c r="D31" s="2" t="s">
        <v>161</v>
      </c>
      <c r="E31" s="3" t="s">
        <v>107</v>
      </c>
      <c r="F31" s="4">
        <v>6</v>
      </c>
      <c r="G31" s="4">
        <v>3.6</v>
      </c>
      <c r="H31" s="4"/>
      <c r="J31" s="5">
        <v>43241</v>
      </c>
      <c r="K31" s="18" t="s">
        <v>161</v>
      </c>
      <c r="L31" s="18">
        <v>4</v>
      </c>
      <c r="M31" s="18" t="s">
        <v>22</v>
      </c>
      <c r="N31">
        <v>10.3</v>
      </c>
      <c r="O31">
        <v>14.1</v>
      </c>
      <c r="R31" s="5" t="s">
        <v>318</v>
      </c>
      <c r="S31">
        <v>4</v>
      </c>
      <c r="T31" s="21" t="s">
        <v>161</v>
      </c>
      <c r="U31" t="s">
        <v>372</v>
      </c>
      <c r="V31">
        <v>5.8</v>
      </c>
      <c r="W31">
        <v>3</v>
      </c>
      <c r="Z31" s="5" t="s">
        <v>382</v>
      </c>
      <c r="AA31" s="39">
        <v>4</v>
      </c>
      <c r="AB31" s="51" t="s">
        <v>161</v>
      </c>
      <c r="AC31" t="s">
        <v>353</v>
      </c>
      <c r="AD31">
        <v>6.7</v>
      </c>
      <c r="AE31">
        <v>3.1</v>
      </c>
      <c r="AG31">
        <v>9.8000000000000007</v>
      </c>
      <c r="AH31" s="5" t="s">
        <v>392</v>
      </c>
      <c r="AI31" s="24">
        <v>4</v>
      </c>
      <c r="AJ31" t="s">
        <v>161</v>
      </c>
      <c r="AK31" t="s">
        <v>353</v>
      </c>
      <c r="AL31">
        <v>7.5</v>
      </c>
      <c r="AM31">
        <v>4.2</v>
      </c>
      <c r="AP31" s="5"/>
      <c r="AQ31" s="25"/>
    </row>
    <row r="34" spans="2:47" x14ac:dyDescent="0.25">
      <c r="D34" t="s">
        <v>394</v>
      </c>
      <c r="E34" t="s">
        <v>395</v>
      </c>
      <c r="F34" t="s">
        <v>396</v>
      </c>
      <c r="G34" t="s">
        <v>397</v>
      </c>
      <c r="L34" t="s">
        <v>394</v>
      </c>
      <c r="M34" t="s">
        <v>395</v>
      </c>
      <c r="N34" t="s">
        <v>396</v>
      </c>
      <c r="O34" t="s">
        <v>397</v>
      </c>
      <c r="T34" t="s">
        <v>394</v>
      </c>
      <c r="U34" t="s">
        <v>395</v>
      </c>
      <c r="V34" t="s">
        <v>396</v>
      </c>
      <c r="W34" t="s">
        <v>397</v>
      </c>
      <c r="AB34" t="s">
        <v>394</v>
      </c>
      <c r="AC34" t="s">
        <v>395</v>
      </c>
      <c r="AD34" t="s">
        <v>396</v>
      </c>
      <c r="AE34" t="s">
        <v>397</v>
      </c>
      <c r="AJ34" t="s">
        <v>394</v>
      </c>
      <c r="AK34" t="s">
        <v>395</v>
      </c>
      <c r="AL34" t="s">
        <v>396</v>
      </c>
      <c r="AM34" t="s">
        <v>397</v>
      </c>
    </row>
    <row r="36" spans="2:47" x14ac:dyDescent="0.25">
      <c r="B36">
        <v>1</v>
      </c>
      <c r="C36" t="s">
        <v>6</v>
      </c>
      <c r="D36">
        <f>AVERAGE(F18,F20)</f>
        <v>4</v>
      </c>
      <c r="E36">
        <f>AVERAGE(F19,F21)</f>
        <v>5.75</v>
      </c>
      <c r="F36">
        <f>AVERAGE(G18,G20)</f>
        <v>3.35</v>
      </c>
      <c r="G36">
        <f>AVERAGE(G19,G21)</f>
        <v>4.5999999999999996</v>
      </c>
      <c r="J36">
        <v>1</v>
      </c>
      <c r="K36" t="s">
        <v>6</v>
      </c>
      <c r="L36">
        <f>AVERAGE(N18,N20)</f>
        <v>4.9000000000000004</v>
      </c>
      <c r="M36">
        <f>AVERAGE(N19,N21)</f>
        <v>4.25</v>
      </c>
      <c r="N36">
        <f>AVERAGE(O18,O20)</f>
        <v>3.8</v>
      </c>
      <c r="O36">
        <f>AVERAGE(O19,O21)</f>
        <v>3.5</v>
      </c>
      <c r="P36" s="1"/>
      <c r="R36">
        <v>1</v>
      </c>
      <c r="S36" t="s">
        <v>6</v>
      </c>
      <c r="T36">
        <f>AVERAGE(V18,V20)</f>
        <v>5</v>
      </c>
      <c r="U36">
        <f>AVERAGE(V19,V21)</f>
        <v>3.5</v>
      </c>
      <c r="V36">
        <f>AVERAGE(W18,W20)</f>
        <v>2.15</v>
      </c>
      <c r="W36">
        <f>AVERAGE(W19,W21)</f>
        <v>2.0499999999999998</v>
      </c>
      <c r="Z36">
        <v>1</v>
      </c>
      <c r="AA36" t="s">
        <v>6</v>
      </c>
      <c r="AB36">
        <f>AVERAGE(AD18,AD20)</f>
        <v>1.7</v>
      </c>
      <c r="AC36">
        <f>AVERAGE(AD19,AD21)</f>
        <v>3.3</v>
      </c>
      <c r="AD36">
        <f>AVERAGE(AE18,AE20)</f>
        <v>2.4000000000000004</v>
      </c>
      <c r="AE36">
        <f>AVERAGE(AE19,AE21)</f>
        <v>3</v>
      </c>
      <c r="AH36">
        <v>1</v>
      </c>
      <c r="AI36" t="s">
        <v>6</v>
      </c>
      <c r="AJ36">
        <f>AVERAGE(AL18,AL20)</f>
        <v>0.35</v>
      </c>
      <c r="AK36">
        <f>AVERAGE(AL19,AL21)</f>
        <v>0.4</v>
      </c>
      <c r="AL36">
        <f>AVERAGE(AM18,AM20)</f>
        <v>3.05</v>
      </c>
      <c r="AM36">
        <f>AVERAGE(AM19,AM21)</f>
        <v>2.4500000000000002</v>
      </c>
      <c r="AU36" s="1"/>
    </row>
    <row r="37" spans="2:47" x14ac:dyDescent="0.25">
      <c r="B37">
        <v>3</v>
      </c>
      <c r="C37" t="s">
        <v>233</v>
      </c>
      <c r="J37">
        <v>3</v>
      </c>
      <c r="K37" t="s">
        <v>233</v>
      </c>
      <c r="R37">
        <v>3</v>
      </c>
      <c r="S37" t="s">
        <v>233</v>
      </c>
      <c r="T37">
        <f>AVERAGE(V10,V26)</f>
        <v>17.850000000000001</v>
      </c>
      <c r="U37">
        <f>AVERAGE(V11,V27)</f>
        <v>4.9000000000000004</v>
      </c>
      <c r="V37">
        <f>AVERAGE(W10,W26)</f>
        <v>9.5</v>
      </c>
      <c r="W37">
        <f>AVERAGE(W11,W27)</f>
        <v>3.8499999999999996</v>
      </c>
      <c r="Z37">
        <v>3</v>
      </c>
      <c r="AA37" t="s">
        <v>233</v>
      </c>
      <c r="AB37">
        <f>AVERAGE(AD10,AD26)</f>
        <v>12.9</v>
      </c>
      <c r="AC37">
        <f>AVERAGE(AD11,AD27)</f>
        <v>5.45</v>
      </c>
      <c r="AD37">
        <f>AVERAGE(AE10,AE26)</f>
        <v>3.45</v>
      </c>
      <c r="AE37">
        <f>AVERAGE(AE11,AE27)</f>
        <v>5.45</v>
      </c>
      <c r="AH37">
        <v>3</v>
      </c>
      <c r="AI37" t="s">
        <v>233</v>
      </c>
      <c r="AJ37">
        <f>AVERAGE(AL10,AL26)</f>
        <v>1.95</v>
      </c>
      <c r="AK37">
        <f>AVERAGE(AL11,AL27)</f>
        <v>2.25</v>
      </c>
      <c r="AL37">
        <f>AVERAGE(AM10,AM26)</f>
        <v>2.85</v>
      </c>
      <c r="AM37">
        <f>AVERAGE(AM11,AM27)</f>
        <v>2.9</v>
      </c>
      <c r="AU37" s="1"/>
    </row>
    <row r="38" spans="2:47" x14ac:dyDescent="0.25">
      <c r="B38">
        <v>4</v>
      </c>
      <c r="C38" t="s">
        <v>164</v>
      </c>
      <c r="D38">
        <f>AVERAGE(F16,F30)</f>
        <v>19.149999999999999</v>
      </c>
      <c r="E38">
        <f>AVERAGE(F17,F31)</f>
        <v>4.0999999999999996</v>
      </c>
      <c r="F38">
        <f>AVERAGE(G16,G30)</f>
        <v>26.849999999999998</v>
      </c>
      <c r="G38">
        <f>AVERAGE(G17,G31)</f>
        <v>3.6500000000000004</v>
      </c>
      <c r="J38">
        <v>4</v>
      </c>
      <c r="K38" t="s">
        <v>164</v>
      </c>
      <c r="L38">
        <f>AVERAGE(N16,N30)</f>
        <v>23.15</v>
      </c>
      <c r="M38">
        <f>AVERAGE(N17,N31)</f>
        <v>10.7</v>
      </c>
      <c r="N38">
        <f>AVERAGE(O16,O30)</f>
        <v>22.05</v>
      </c>
      <c r="O38">
        <f>AVERAGE(O17,O31)</f>
        <v>13.5</v>
      </c>
      <c r="P38" s="1"/>
      <c r="R38">
        <v>4</v>
      </c>
      <c r="S38" t="s">
        <v>164</v>
      </c>
      <c r="T38">
        <f>AVERAGE(V16,V30)</f>
        <v>21.9</v>
      </c>
      <c r="U38">
        <f>AVERAGE(V17,V31)</f>
        <v>4.55</v>
      </c>
      <c r="V38">
        <f>AVERAGE(W16,W30)</f>
        <v>13.850000000000001</v>
      </c>
      <c r="W38">
        <f>AVERAGE(W17,W31)</f>
        <v>2.5499999999999998</v>
      </c>
      <c r="Z38">
        <v>4</v>
      </c>
      <c r="AA38" t="s">
        <v>164</v>
      </c>
      <c r="AB38">
        <f>AVERAGE(AD16,AD30)</f>
        <v>12.75</v>
      </c>
      <c r="AC38">
        <f>AVERAGE(AD17,AD31)</f>
        <v>7.15</v>
      </c>
      <c r="AD38">
        <f>AVERAGE(AE16,AE30)</f>
        <v>3.35</v>
      </c>
      <c r="AE38">
        <f>AVERAGE(AE17,AE31)</f>
        <v>3</v>
      </c>
      <c r="AH38">
        <v>4</v>
      </c>
      <c r="AI38" t="s">
        <v>164</v>
      </c>
      <c r="AJ38">
        <f>AVERAGE(AL16,AL30)</f>
        <v>9.0500000000000007</v>
      </c>
      <c r="AK38">
        <f>AVERAGE(AL17,AL31)</f>
        <v>4.9000000000000004</v>
      </c>
      <c r="AL38">
        <f>AVERAGE(AM16,AM30)</f>
        <v>3.8499999999999996</v>
      </c>
      <c r="AM38">
        <f>AVERAGE(AM17,AM31)</f>
        <v>4.0999999999999996</v>
      </c>
      <c r="AU38" s="1"/>
    </row>
    <row r="39" spans="2:47" x14ac:dyDescent="0.25">
      <c r="B39">
        <v>5</v>
      </c>
      <c r="C39" t="s">
        <v>234</v>
      </c>
      <c r="J39">
        <v>5</v>
      </c>
      <c r="K39" t="s">
        <v>234</v>
      </c>
      <c r="R39">
        <v>5</v>
      </c>
      <c r="S39" t="s">
        <v>234</v>
      </c>
      <c r="T39">
        <f>AVERAGE(V12,V22)</f>
        <v>17.75</v>
      </c>
      <c r="U39">
        <f>AVERAGE(V13,V23)</f>
        <v>5.0999999999999996</v>
      </c>
      <c r="V39">
        <f>AVERAGE(W12,W22)</f>
        <v>16.8</v>
      </c>
      <c r="W39">
        <f>AVERAGE(W13,W23)</f>
        <v>6.75</v>
      </c>
      <c r="Z39">
        <v>5</v>
      </c>
      <c r="AA39" t="s">
        <v>234</v>
      </c>
      <c r="AB39">
        <f>AVERAGE(AD12,AD22)</f>
        <v>20.55</v>
      </c>
      <c r="AC39">
        <f>AVERAGE(AD13,AD23)</f>
        <v>7</v>
      </c>
      <c r="AD39">
        <f>AVERAGE(AE12,AE22)</f>
        <v>10</v>
      </c>
      <c r="AE39">
        <f>AVERAGE(AE13,AE23)</f>
        <v>4.1500000000000004</v>
      </c>
      <c r="AH39">
        <v>5</v>
      </c>
      <c r="AI39" t="s">
        <v>234</v>
      </c>
      <c r="AJ39">
        <f>AVERAGE(AL12,AL22)</f>
        <v>12.45</v>
      </c>
      <c r="AK39">
        <f>AVERAGE(AL13,AL23)</f>
        <v>3.0999999999999996</v>
      </c>
      <c r="AL39">
        <f>AVERAGE(AM12,AM22)</f>
        <v>4.55</v>
      </c>
      <c r="AM39">
        <f>AVERAGE(AM13,AM23)</f>
        <v>3.3</v>
      </c>
      <c r="AU39" s="1"/>
    </row>
    <row r="40" spans="2:47" x14ac:dyDescent="0.25">
      <c r="B40">
        <v>8</v>
      </c>
      <c r="C40" t="s">
        <v>203</v>
      </c>
      <c r="J40">
        <v>8</v>
      </c>
      <c r="K40" t="s">
        <v>203</v>
      </c>
      <c r="L40">
        <f>AVERAGE(N8,N24)</f>
        <v>12.85</v>
      </c>
      <c r="M40">
        <f>AVERAGE(N9,N25)</f>
        <v>7.2</v>
      </c>
      <c r="N40">
        <f>AVERAGE(O8,O24)</f>
        <v>10.199999999999999</v>
      </c>
      <c r="O40">
        <f>AVERAGE(O9,O25)</f>
        <v>7.45</v>
      </c>
      <c r="P40" s="1"/>
      <c r="R40">
        <v>8</v>
      </c>
      <c r="S40" t="s">
        <v>203</v>
      </c>
      <c r="T40">
        <f>AVERAGE(V8,V24)</f>
        <v>11.45</v>
      </c>
      <c r="U40">
        <f>AVERAGE(V9,V25)</f>
        <v>10.8</v>
      </c>
      <c r="V40">
        <f>AVERAGE(W8,W24)</f>
        <v>7.65</v>
      </c>
      <c r="W40">
        <f>AVERAGE(W9,W25)</f>
        <v>13.1</v>
      </c>
      <c r="Z40">
        <v>8</v>
      </c>
      <c r="AA40" t="s">
        <v>203</v>
      </c>
      <c r="AB40">
        <f>AVERAGE(AD8,AD24)</f>
        <v>11.149999999999999</v>
      </c>
      <c r="AC40">
        <f>AVERAGE(AD9,AD25)</f>
        <v>6.35</v>
      </c>
      <c r="AD40">
        <f>AVERAGE(AE8,AE24)</f>
        <v>5.8000000000000007</v>
      </c>
      <c r="AE40">
        <f>AVERAGE(AE9,AE25)</f>
        <v>4</v>
      </c>
      <c r="AH40">
        <v>8</v>
      </c>
      <c r="AI40" t="s">
        <v>203</v>
      </c>
      <c r="AJ40">
        <f>AVERAGE(AL8,AL24)</f>
        <v>2.7</v>
      </c>
      <c r="AK40">
        <f>AVERAGE(AL9,AL25)</f>
        <v>1.75</v>
      </c>
      <c r="AL40">
        <f>AVERAGE(AM8,AM24)</f>
        <v>3.8499999999999996</v>
      </c>
      <c r="AM40">
        <f>AVERAGE(AM9,AM25)</f>
        <v>2.95</v>
      </c>
      <c r="AU40" s="1"/>
    </row>
    <row r="41" spans="2:47" x14ac:dyDescent="0.25">
      <c r="B41">
        <v>11</v>
      </c>
      <c r="C41" t="s">
        <v>235</v>
      </c>
      <c r="J41">
        <v>11</v>
      </c>
      <c r="K41" t="s">
        <v>235</v>
      </c>
      <c r="R41">
        <v>11</v>
      </c>
      <c r="S41" t="s">
        <v>235</v>
      </c>
      <c r="T41">
        <f>AVERAGE(V14,V28)</f>
        <v>7.6999999999999993</v>
      </c>
      <c r="U41">
        <f>AVERAGE(V15,V29)</f>
        <v>5.6999999999999993</v>
      </c>
      <c r="V41">
        <f>AVERAGE(W14,W28)</f>
        <v>2.2000000000000002</v>
      </c>
      <c r="W41">
        <f>AVERAGE(W15,W29)</f>
        <v>7.85</v>
      </c>
      <c r="Z41">
        <v>11</v>
      </c>
      <c r="AA41" t="s">
        <v>235</v>
      </c>
      <c r="AB41">
        <f>AVERAGE(AD14,AD28)</f>
        <v>13</v>
      </c>
      <c r="AC41">
        <f>AVERAGE(AD15,AD29)</f>
        <v>4.2</v>
      </c>
      <c r="AD41">
        <f>AVERAGE(AE14,AE28)</f>
        <v>10.75</v>
      </c>
      <c r="AE41">
        <f>AVERAGE(AE15,AE29)</f>
        <v>5.7</v>
      </c>
      <c r="AH41">
        <v>11</v>
      </c>
      <c r="AI41" t="s">
        <v>235</v>
      </c>
      <c r="AJ41">
        <f>AVERAGE(AL14,AL28)</f>
        <v>6.45</v>
      </c>
      <c r="AK41">
        <f>AVERAGE(AL15,AL29)</f>
        <v>1.2999999999999998</v>
      </c>
      <c r="AL41">
        <f>AVERAGE(AM14,AM28)</f>
        <v>3.9000000000000004</v>
      </c>
      <c r="AM41">
        <f>AVERAGE(AM15,AM29)</f>
        <v>3.2</v>
      </c>
      <c r="AU41" s="1"/>
    </row>
    <row r="43" spans="2:47" x14ac:dyDescent="0.25">
      <c r="S43" t="s">
        <v>404</v>
      </c>
      <c r="AA43" t="s">
        <v>405</v>
      </c>
    </row>
    <row r="44" spans="2:47" x14ac:dyDescent="0.25">
      <c r="U44" s="23"/>
      <c r="V44" s="23"/>
    </row>
    <row r="47" spans="2:47" x14ac:dyDescent="0.25">
      <c r="C47" s="38"/>
      <c r="D47" s="39"/>
      <c r="E47" s="40"/>
      <c r="F47" s="39"/>
      <c r="G47" s="39"/>
      <c r="H47" s="39"/>
      <c r="I47" s="39"/>
    </row>
    <row r="48" spans="2:47" x14ac:dyDescent="0.25">
      <c r="C48" s="38"/>
      <c r="D48" s="39"/>
      <c r="E48" s="40"/>
      <c r="F48" s="39"/>
      <c r="G48" s="39"/>
      <c r="H48" s="39"/>
      <c r="I48" s="39"/>
    </row>
    <row r="49" spans="3:9" x14ac:dyDescent="0.25">
      <c r="C49" s="38"/>
      <c r="D49" s="39"/>
      <c r="E49" s="40"/>
      <c r="F49" s="39"/>
      <c r="G49" s="39"/>
      <c r="H49" s="39"/>
      <c r="I49" s="39"/>
    </row>
    <row r="50" spans="3:9" x14ac:dyDescent="0.25">
      <c r="C50" s="38"/>
      <c r="D50" s="39"/>
      <c r="E50" s="40"/>
      <c r="F50" s="39"/>
      <c r="G50" s="39"/>
      <c r="H50" s="39"/>
      <c r="I50" s="39"/>
    </row>
    <row r="51" spans="3:9" x14ac:dyDescent="0.25">
      <c r="C51" s="38"/>
      <c r="D51" s="39"/>
      <c r="E51" s="40"/>
      <c r="F51" s="39"/>
      <c r="G51" s="39"/>
      <c r="H51" s="39"/>
      <c r="I51" s="39"/>
    </row>
    <row r="52" spans="3:9" x14ac:dyDescent="0.25">
      <c r="C52" s="38"/>
      <c r="D52" s="39"/>
      <c r="E52" s="40"/>
      <c r="F52" s="39"/>
      <c r="G52" s="39"/>
      <c r="H52" s="39"/>
      <c r="I52" s="39"/>
    </row>
    <row r="53" spans="3:9" x14ac:dyDescent="0.25">
      <c r="C53" s="38"/>
      <c r="D53" s="39"/>
      <c r="E53" s="40"/>
      <c r="F53" s="39"/>
      <c r="G53" s="39"/>
      <c r="H53" s="39"/>
      <c r="I53" s="39"/>
    </row>
    <row r="54" spans="3:9" x14ac:dyDescent="0.25">
      <c r="C54" s="38"/>
      <c r="D54" s="39"/>
      <c r="E54" s="40"/>
      <c r="F54" s="39"/>
      <c r="G54" s="39"/>
      <c r="H54" s="39"/>
      <c r="I54" s="39"/>
    </row>
    <row r="78" spans="34:37" x14ac:dyDescent="0.25">
      <c r="AI78" s="27" t="s">
        <v>163</v>
      </c>
      <c r="AJ78" s="26" t="s">
        <v>260</v>
      </c>
    </row>
    <row r="79" spans="34:37" x14ac:dyDescent="0.25">
      <c r="AH79">
        <v>1</v>
      </c>
      <c r="AI79" t="s">
        <v>6</v>
      </c>
      <c r="AJ79" s="1">
        <v>116.87</v>
      </c>
      <c r="AK79" t="s">
        <v>252</v>
      </c>
    </row>
    <row r="80" spans="34:37" x14ac:dyDescent="0.25">
      <c r="AH80">
        <v>3</v>
      </c>
      <c r="AI80" t="s">
        <v>261</v>
      </c>
      <c r="AJ80" s="1">
        <v>159.27000000000001</v>
      </c>
      <c r="AK80" t="s">
        <v>253</v>
      </c>
    </row>
    <row r="81" spans="25:37" x14ac:dyDescent="0.25">
      <c r="AH81">
        <v>4</v>
      </c>
      <c r="AI81" t="s">
        <v>262</v>
      </c>
      <c r="AJ81" s="1">
        <v>168.77</v>
      </c>
      <c r="AK81" t="s">
        <v>254</v>
      </c>
    </row>
    <row r="82" spans="25:37" x14ac:dyDescent="0.25">
      <c r="AH82">
        <v>5</v>
      </c>
      <c r="AI82" t="s">
        <v>263</v>
      </c>
      <c r="AJ82" s="1">
        <v>174.29</v>
      </c>
      <c r="AK82" t="s">
        <v>254</v>
      </c>
    </row>
    <row r="83" spans="25:37" x14ac:dyDescent="0.25">
      <c r="AH83">
        <v>8</v>
      </c>
      <c r="AI83" t="s">
        <v>259</v>
      </c>
      <c r="AJ83" s="1">
        <v>179.49</v>
      </c>
      <c r="AK83" t="s">
        <v>248</v>
      </c>
    </row>
    <row r="84" spans="25:37" x14ac:dyDescent="0.25">
      <c r="Y84">
        <v>1</v>
      </c>
      <c r="Z84" t="s">
        <v>251</v>
      </c>
      <c r="AA84">
        <v>116.87</v>
      </c>
      <c r="AB84" t="s">
        <v>252</v>
      </c>
      <c r="AH84">
        <v>11</v>
      </c>
      <c r="AI84" t="s">
        <v>258</v>
      </c>
      <c r="AJ84" s="1">
        <v>159.05000000000001</v>
      </c>
      <c r="AK84" t="s">
        <v>253</v>
      </c>
    </row>
    <row r="85" spans="25:37" x14ac:dyDescent="0.25">
      <c r="Y85">
        <v>3</v>
      </c>
      <c r="Z85" t="s">
        <v>255</v>
      </c>
      <c r="AA85">
        <v>159.27000000000001</v>
      </c>
      <c r="AB85" t="s">
        <v>253</v>
      </c>
    </row>
    <row r="86" spans="25:37" x14ac:dyDescent="0.25">
      <c r="Y86">
        <v>4</v>
      </c>
      <c r="Z86" t="s">
        <v>256</v>
      </c>
      <c r="AA86">
        <v>168.77</v>
      </c>
      <c r="AB86" t="s">
        <v>254</v>
      </c>
    </row>
    <row r="87" spans="25:37" x14ac:dyDescent="0.25">
      <c r="Y87">
        <v>5</v>
      </c>
      <c r="Z87" t="s">
        <v>257</v>
      </c>
      <c r="AA87">
        <v>174.29</v>
      </c>
      <c r="AB87" t="s">
        <v>254</v>
      </c>
    </row>
    <row r="88" spans="25:37" x14ac:dyDescent="0.25">
      <c r="Y88">
        <v>8</v>
      </c>
      <c r="Z88" t="s">
        <v>259</v>
      </c>
      <c r="AA88">
        <v>179.49</v>
      </c>
      <c r="AB88" t="s">
        <v>248</v>
      </c>
    </row>
    <row r="89" spans="25:37" x14ac:dyDescent="0.25">
      <c r="Y89">
        <v>11</v>
      </c>
      <c r="Z89" t="s">
        <v>258</v>
      </c>
      <c r="AA89">
        <v>159.05000000000001</v>
      </c>
      <c r="AB89" t="s">
        <v>253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workbookViewId="0">
      <selection activeCell="A4" sqref="A4:G6"/>
    </sheetView>
  </sheetViews>
  <sheetFormatPr defaultRowHeight="15" x14ac:dyDescent="0.25"/>
  <cols>
    <col min="2" max="2" width="11.7109375" customWidth="1"/>
    <col min="3" max="3" width="10.7109375" customWidth="1"/>
    <col min="4" max="4" width="10" customWidth="1"/>
    <col min="5" max="5" width="10.28515625" customWidth="1"/>
    <col min="6" max="6" width="12" customWidth="1"/>
    <col min="7" max="7" width="9.7109375" customWidth="1"/>
  </cols>
  <sheetData>
    <row r="3" spans="2:7" ht="15.75" thickBot="1" x14ac:dyDescent="0.3"/>
    <row r="4" spans="2:7" ht="16.5" thickTop="1" x14ac:dyDescent="0.25">
      <c r="B4" s="30"/>
      <c r="C4" s="58" t="s">
        <v>131</v>
      </c>
      <c r="D4" s="58"/>
      <c r="E4" s="31" t="s">
        <v>132</v>
      </c>
      <c r="F4" s="31" t="s">
        <v>133</v>
      </c>
      <c r="G4" s="10" t="s">
        <v>403</v>
      </c>
    </row>
    <row r="5" spans="2:7" ht="15.75" x14ac:dyDescent="0.25">
      <c r="B5" s="28" t="s">
        <v>134</v>
      </c>
      <c r="C5" s="29" t="s">
        <v>135</v>
      </c>
      <c r="D5" s="29" t="s">
        <v>136</v>
      </c>
      <c r="E5" s="29" t="s">
        <v>137</v>
      </c>
      <c r="F5" s="29" t="s">
        <v>264</v>
      </c>
      <c r="G5" s="10" t="s">
        <v>401</v>
      </c>
    </row>
    <row r="6" spans="2:7" ht="15.75" x14ac:dyDescent="0.25">
      <c r="B6" s="32" t="s">
        <v>138</v>
      </c>
      <c r="C6" s="33">
        <v>43048</v>
      </c>
      <c r="D6" s="33">
        <v>43202</v>
      </c>
      <c r="E6" s="33">
        <v>43219</v>
      </c>
      <c r="F6" s="33">
        <v>43255</v>
      </c>
      <c r="G6" s="11"/>
    </row>
    <row r="7" spans="2:7" ht="15.75" x14ac:dyDescent="0.25">
      <c r="B7" s="32" t="s">
        <v>139</v>
      </c>
      <c r="C7" s="33">
        <v>43047</v>
      </c>
      <c r="D7" s="33">
        <v>43202</v>
      </c>
      <c r="E7" s="33">
        <v>43215</v>
      </c>
      <c r="F7" s="33">
        <v>43244</v>
      </c>
      <c r="G7" s="11"/>
    </row>
    <row r="8" spans="2:7" ht="15.75" x14ac:dyDescent="0.25">
      <c r="B8" s="32" t="s">
        <v>140</v>
      </c>
      <c r="C8" s="33">
        <v>43053</v>
      </c>
      <c r="D8" s="33">
        <v>43203</v>
      </c>
      <c r="E8" s="33">
        <v>43218</v>
      </c>
      <c r="F8" s="33">
        <v>43244</v>
      </c>
      <c r="G8" s="11"/>
    </row>
    <row r="9" spans="2:7" ht="15.75" x14ac:dyDescent="0.25">
      <c r="B9" s="32" t="s">
        <v>141</v>
      </c>
      <c r="C9" s="33">
        <v>43047</v>
      </c>
      <c r="D9" s="33">
        <v>43203</v>
      </c>
      <c r="E9" s="33">
        <v>43214</v>
      </c>
      <c r="F9" s="33">
        <v>43243</v>
      </c>
      <c r="G9" s="11"/>
    </row>
    <row r="10" spans="2:7" ht="16.5" thickBot="1" x14ac:dyDescent="0.3">
      <c r="B10" s="34" t="s">
        <v>142</v>
      </c>
      <c r="C10" s="35" t="s">
        <v>143</v>
      </c>
      <c r="D10" s="35" t="s">
        <v>143</v>
      </c>
      <c r="E10" s="35">
        <v>43227</v>
      </c>
      <c r="F10" s="35">
        <v>43249</v>
      </c>
      <c r="G10" s="11" t="s">
        <v>402</v>
      </c>
    </row>
    <row r="11" spans="2:7" ht="15.75" thickTop="1" x14ac:dyDescent="0.25">
      <c r="C11" s="11"/>
      <c r="D11" s="11"/>
      <c r="E11" s="11"/>
      <c r="F11" s="12"/>
      <c r="G11" s="11"/>
    </row>
    <row r="12" spans="2:7" x14ac:dyDescent="0.25">
      <c r="C12" s="9"/>
      <c r="D12" s="9"/>
      <c r="E12" s="9"/>
      <c r="F12" s="9"/>
      <c r="G12" s="9"/>
    </row>
  </sheetData>
  <mergeCells count="1">
    <mergeCell ref="C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DeKalb</vt:lpstr>
      <vt:lpstr>Monmouth</vt:lpstr>
      <vt:lpstr>Urbana</vt:lpstr>
      <vt:lpstr>Perry</vt:lpstr>
      <vt:lpstr>Neoga</vt:lpstr>
      <vt:lpstr>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Nafziger, Emerson D</dc:creator>
  <cp:lastModifiedBy>wzhang77</cp:lastModifiedBy>
  <dcterms:created xsi:type="dcterms:W3CDTF">2016-12-14T21:15:38Z</dcterms:created>
  <dcterms:modified xsi:type="dcterms:W3CDTF">2018-10-19T16:18:51Z</dcterms:modified>
</cp:coreProperties>
</file>