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noclocks\gmhr\data-raw\working\"/>
    </mc:Choice>
  </mc:AlternateContent>
  <xr:revisionPtr revIDLastSave="0" documentId="13_ncr:1_{DA85C0A2-241B-49E9-B944-919B914E18E4}" xr6:coauthVersionLast="47" xr6:coauthVersionMax="47" xr10:uidLastSave="{00000000-0000-0000-0000-000000000000}"/>
  <bookViews>
    <workbookView xWindow="-120" yWindow="-120" windowWidth="29040" windowHeight="15720" activeTab="12" xr2:uid="{DEA8520B-FBA0-482B-8CE5-12B5BD136609}"/>
  </bookViews>
  <sheets>
    <sheet name="README" sheetId="1" r:id="rId1"/>
    <sheet name="CHANGELOG" sheetId="2" r:id="rId2"/>
    <sheet name="PARAMS" sheetId="7" r:id="rId3"/>
    <sheet name="NOTES" sheetId="8" r:id="rId4"/>
    <sheet name="METADATA" sheetId="10" r:id="rId5"/>
    <sheet name="-&gt;" sheetId="9" r:id="rId6"/>
    <sheet name="Lookups" sheetId="3" r:id="rId7"/>
    <sheet name="Current" sheetId="5" r:id="rId8"/>
    <sheet name="Prior" sheetId="4" r:id="rId9"/>
    <sheet name="Data" sheetId="6" r:id="rId10"/>
    <sheet name="Sheet11" sheetId="11" r:id="rId11"/>
    <sheet name="Sheet12" sheetId="12" r:id="rId12"/>
    <sheet name="Sheet13" sheetId="13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0" l="1"/>
  <c r="K26" i="10"/>
  <c r="J26" i="10"/>
  <c r="J25" i="10"/>
  <c r="C25" i="10"/>
  <c r="J24" i="10"/>
  <c r="K23" i="10"/>
  <c r="K27" i="10" s="1"/>
  <c r="J23" i="10"/>
  <c r="O22" i="10" a="1"/>
  <c r="P38" i="10" s="1"/>
  <c r="Q38" i="10" s="1"/>
  <c r="J22" i="10"/>
  <c r="J21" i="10"/>
  <c r="J20" i="10"/>
  <c r="C20" i="10"/>
  <c r="K19" i="10"/>
  <c r="J19" i="10"/>
  <c r="J18" i="10"/>
  <c r="J17" i="10"/>
  <c r="C17" i="10"/>
  <c r="C21" i="10" s="1"/>
  <c r="K16" i="10"/>
  <c r="K20" i="10" s="1"/>
  <c r="J16" i="10"/>
  <c r="J15" i="10"/>
  <c r="J14" i="10"/>
  <c r="K13" i="10"/>
  <c r="J13" i="10"/>
  <c r="C13" i="10"/>
  <c r="K12" i="10"/>
  <c r="J12" i="10"/>
  <c r="C12" i="10"/>
  <c r="J11" i="10"/>
  <c r="J10" i="10"/>
  <c r="T9" i="10"/>
  <c r="K9" i="10"/>
  <c r="J9" i="10"/>
  <c r="C9" i="10"/>
  <c r="T8" i="10"/>
  <c r="J8" i="10"/>
  <c r="O7" i="10" a="1"/>
  <c r="P14" i="10" s="1"/>
  <c r="Q14" i="10" s="1"/>
  <c r="J7" i="10"/>
  <c r="P4" i="10"/>
  <c r="P33" i="10" l="1"/>
  <c r="Q33" i="10" s="1"/>
  <c r="P18" i="10"/>
  <c r="Q18" i="10" s="1"/>
  <c r="P24" i="10"/>
  <c r="Q24" i="10" s="1"/>
  <c r="P27" i="10"/>
  <c r="Q27" i="10" s="1"/>
  <c r="P15" i="10"/>
  <c r="Q15" i="10" s="1"/>
  <c r="P21" i="10"/>
  <c r="Q21" i="10" s="1"/>
  <c r="P34" i="10"/>
  <c r="Q34" i="10" s="1"/>
  <c r="P9" i="10"/>
  <c r="Q9" i="10" s="1"/>
  <c r="P12" i="10"/>
  <c r="Q12" i="10" s="1"/>
  <c r="P28" i="10"/>
  <c r="P29" i="10"/>
  <c r="Q29" i="10" s="1"/>
  <c r="P35" i="10"/>
  <c r="Q35" i="10" s="1"/>
  <c r="P25" i="10"/>
  <c r="Q25" i="10" s="1"/>
  <c r="P19" i="10"/>
  <c r="Q19" i="10" s="1"/>
  <c r="P16" i="10"/>
  <c r="Q16" i="10" s="1"/>
  <c r="O22" i="10"/>
  <c r="P22" i="10" s="1"/>
  <c r="P30" i="10"/>
  <c r="Q30" i="10" s="1"/>
  <c r="P36" i="10"/>
  <c r="Q36" i="10" s="1"/>
  <c r="P10" i="10"/>
  <c r="Q10" i="10" s="1"/>
  <c r="O7" i="10"/>
  <c r="P7" i="10" s="1"/>
  <c r="Q7" i="10" s="1"/>
  <c r="P13" i="10"/>
  <c r="Q13" i="10" s="1"/>
  <c r="P31" i="10"/>
  <c r="Q31" i="10" s="1"/>
  <c r="P37" i="10"/>
  <c r="Q37" i="10" s="1"/>
  <c r="P8" i="10"/>
  <c r="Q8" i="10" s="1"/>
  <c r="P26" i="10"/>
  <c r="Q26" i="10" s="1"/>
  <c r="P11" i="10"/>
  <c r="Q11" i="10" s="1"/>
  <c r="P17" i="10"/>
  <c r="Q17" i="10" s="1"/>
  <c r="P20" i="10"/>
  <c r="Q20" i="10" s="1"/>
  <c r="P23" i="10"/>
  <c r="Q23" i="10" s="1"/>
  <c r="P32" i="10"/>
  <c r="Q3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<sst xmlns="http://schemas.openxmlformats.org/spreadsheetml/2006/main" count="2305" uniqueCount="609">
  <si>
    <t>charge codes</t>
  </si>
  <si>
    <t>property_groups</t>
  </si>
  <si>
    <t>periods</t>
  </si>
  <si>
    <t>as_of_dates</t>
  </si>
  <si>
    <t>Leases Included</t>
  </si>
  <si>
    <t>Base Rent</t>
  </si>
  <si>
    <t>1008 S. 4Th</t>
  </si>
  <si>
    <t>Lease: Partially Completed, Lease: Completed, Lease: Approved, Lease: Partially Completed, Lease: Completed, Lease: Approved, Unit Assigned, No Unit Assigned</t>
  </si>
  <si>
    <t>Best Deal Guarantee Gift Card</t>
  </si>
  <si>
    <t>1047 Commonwealth Avenue</t>
  </si>
  <si>
    <t>Best Deal Guarantee Gift Card Adjustment</t>
  </si>
  <si>
    <t>307 E. Daniel</t>
  </si>
  <si>
    <t>Lease Approved</t>
  </si>
  <si>
    <t>Lease: Approved</t>
  </si>
  <si>
    <t>Covered Parking</t>
  </si>
  <si>
    <t>501 S. 6Th</t>
  </si>
  <si>
    <t>Lease Completed</t>
  </si>
  <si>
    <t>Lease: Completed</t>
  </si>
  <si>
    <t>Garage Parking</t>
  </si>
  <si>
    <t>908 S. 1St</t>
  </si>
  <si>
    <t>Lease Partially Completed</t>
  </si>
  <si>
    <t>Lease: Partially Completed</t>
  </si>
  <si>
    <t>Group New Lease Gift Card</t>
  </si>
  <si>
    <t>Academy 65</t>
  </si>
  <si>
    <t>Renewal Lease Approved</t>
  </si>
  <si>
    <t>Group New Lease Gift Card Adjustment</t>
  </si>
  <si>
    <t>Academy Lincoln</t>
  </si>
  <si>
    <t>Renewal Lease Partially Completed</t>
  </si>
  <si>
    <t>Group Renewal Gift Card</t>
  </si>
  <si>
    <t>The Dean Campustown</t>
  </si>
  <si>
    <t>Group Renewal Gift Card Adjustment</t>
  </si>
  <si>
    <t>Lot Parking</t>
  </si>
  <si>
    <t>Model / Office</t>
  </si>
  <si>
    <t>New Item Giveaway</t>
  </si>
  <si>
    <t>New Lease Gift Card</t>
  </si>
  <si>
    <t>New Lease Gift Card Adjustment</t>
  </si>
  <si>
    <t>New Lease Monthly Concession</t>
  </si>
  <si>
    <t>New Lease One-Time Concession</t>
  </si>
  <si>
    <t>Pet Rent</t>
  </si>
  <si>
    <t>Renewal Gift Card</t>
  </si>
  <si>
    <t>Renewal Gift Card Adjustment</t>
  </si>
  <si>
    <t>Renewal Item Giveaway</t>
  </si>
  <si>
    <t>Renewal Item Giveaway Adjustment</t>
  </si>
  <si>
    <t>id</t>
  </si>
  <si>
    <t>property_group</t>
  </si>
  <si>
    <t>Renewal Monthly Concession</t>
  </si>
  <si>
    <t>Renewal One-Time Concession</t>
  </si>
  <si>
    <t>Uncovered Garage Parking</t>
  </si>
  <si>
    <t>summary_tbls</t>
  </si>
  <si>
    <t>table</t>
  </si>
  <si>
    <t>original</t>
  </si>
  <si>
    <t>clean</t>
  </si>
  <si>
    <t>used</t>
  </si>
  <si>
    <t>col_type</t>
  </si>
  <si>
    <t>data_type</t>
  </si>
  <si>
    <t>format</t>
  </si>
  <si>
    <t>description</t>
  </si>
  <si>
    <t>comment</t>
  </si>
  <si>
    <t>header_start_col</t>
  </si>
  <si>
    <t>A</t>
  </si>
  <si>
    <t>start_col</t>
  </si>
  <si>
    <t>header</t>
  </si>
  <si>
    <t>summary</t>
  </si>
  <si>
    <t>text</t>
  </si>
  <si>
    <t>character</t>
  </si>
  <si>
    <t>header_start_row</t>
  </si>
  <si>
    <t>start_row</t>
  </si>
  <si>
    <t>tbl</t>
  </si>
  <si>
    <t>numeric</t>
  </si>
  <si>
    <t>integer</t>
  </si>
  <si>
    <t>header_start_cell</t>
  </si>
  <si>
    <t>start_cell</t>
  </si>
  <si>
    <t>total_avg</t>
  </si>
  <si>
    <t>header_stop_col</t>
  </si>
  <si>
    <t>O</t>
  </si>
  <si>
    <t>stop_col</t>
  </si>
  <si>
    <t>double</t>
  </si>
  <si>
    <t>decimal</t>
  </si>
  <si>
    <t>header_stop_row</t>
  </si>
  <si>
    <t>stop_row</t>
  </si>
  <si>
    <t>header_stop_cell</t>
  </si>
  <si>
    <t>stop_cell</t>
  </si>
  <si>
    <t>header_range</t>
  </si>
  <si>
    <t>range</t>
  </si>
  <si>
    <t>tbl_start_col</t>
  </si>
  <si>
    <t>tbl_start_row</t>
  </si>
  <si>
    <t>tbl_start cell</t>
  </si>
  <si>
    <t>tbl_stop_col</t>
  </si>
  <si>
    <t>percent</t>
  </si>
  <si>
    <t>tbl_stop_row</t>
  </si>
  <si>
    <t>tbl_stop_cell</t>
  </si>
  <si>
    <t>tbl_range</t>
  </si>
  <si>
    <t>B</t>
  </si>
  <si>
    <t>details</t>
  </si>
  <si>
    <t>building_unit</t>
  </si>
  <si>
    <t>total_avg_start_col</t>
  </si>
  <si>
    <t>string</t>
  </si>
  <si>
    <t>enum</t>
  </si>
  <si>
    <t>name</t>
  </si>
  <si>
    <t>date_range</t>
  </si>
  <si>
    <t>lease_term_duration</t>
  </si>
  <si>
    <t>months</t>
  </si>
  <si>
    <t>date</t>
  </si>
  <si>
    <t>YYYY-MM-DD</t>
  </si>
  <si>
    <t>unit_name</t>
  </si>
  <si>
    <t>unit_type</t>
  </si>
  <si>
    <t>unit_status</t>
  </si>
  <si>
    <t>resident</t>
  </si>
  <si>
    <t>lease_status</t>
  </si>
  <si>
    <t>lease_term_name</t>
  </si>
  <si>
    <t>lease_term_start</t>
  </si>
  <si>
    <t>lease_term_end</t>
  </si>
  <si>
    <t>completed_date</t>
  </si>
  <si>
    <t>approved_date</t>
  </si>
  <si>
    <t>deposit_charged</t>
  </si>
  <si>
    <t>budgeted_rent</t>
  </si>
  <si>
    <t>ledger</t>
  </si>
  <si>
    <t>charge_code</t>
  </si>
  <si>
    <t>scheduled_charges</t>
  </si>
  <si>
    <t>posted_charges</t>
  </si>
  <si>
    <t>1008 S. 4th</t>
  </si>
  <si>
    <t>212-A</t>
  </si>
  <si>
    <t>B1</t>
  </si>
  <si>
    <t>Notice Rented</t>
  </si>
  <si>
    <t>Jones, Estelle</t>
  </si>
  <si>
    <t>2024/2025 (08/16/2024-07/30/2025)</t>
  </si>
  <si>
    <t>Resident</t>
  </si>
  <si>
    <t>212-B</t>
  </si>
  <si>
    <t>Griffin, Kedzie</t>
  </si>
  <si>
    <t>312-A</t>
  </si>
  <si>
    <t>Li, Yilin</t>
  </si>
  <si>
    <t>312-B</t>
  </si>
  <si>
    <t>Occupied No Notice</t>
  </si>
  <si>
    <t>Jiang, Janice</t>
  </si>
  <si>
    <t>412-A</t>
  </si>
  <si>
    <t>Shah, Diya</t>
  </si>
  <si>
    <t>Transfer 2024/2025 (08/16/2024-07/30/2025)</t>
  </si>
  <si>
    <t>412-B</t>
  </si>
  <si>
    <t>Karat, Jahnavi Menon</t>
  </si>
  <si>
    <t>512-A</t>
  </si>
  <si>
    <t>Zhang, Angela</t>
  </si>
  <si>
    <t>512-B</t>
  </si>
  <si>
    <t>Bertuca, Samantha</t>
  </si>
  <si>
    <t>213-A</t>
  </si>
  <si>
    <t>B2</t>
  </si>
  <si>
    <t>Sandschafer, Gabriela (Gabriela)</t>
  </si>
  <si>
    <t>213-B</t>
  </si>
  <si>
    <t>Sampson, Charlotte</t>
  </si>
  <si>
    <t>313-A</t>
  </si>
  <si>
    <t>Gambacorta, Angelina</t>
  </si>
  <si>
    <t>313-B</t>
  </si>
  <si>
    <t>Grassano, Sophia</t>
  </si>
  <si>
    <t>413-A</t>
  </si>
  <si>
    <t>Hawley, Anna</t>
  </si>
  <si>
    <t>413-B</t>
  </si>
  <si>
    <t>Cuthbert, Emily</t>
  </si>
  <si>
    <t>513-A</t>
  </si>
  <si>
    <t>Wan, Yu</t>
  </si>
  <si>
    <t>513-B</t>
  </si>
  <si>
    <t>He, Xi</t>
  </si>
  <si>
    <t>106-A</t>
  </si>
  <si>
    <t>B3</t>
  </si>
  <si>
    <t>Zhang, Yuchen</t>
  </si>
  <si>
    <t>106-B</t>
  </si>
  <si>
    <t>Hess, Sebastian</t>
  </si>
  <si>
    <t>107-A</t>
  </si>
  <si>
    <t>Huang, Yifei</t>
  </si>
  <si>
    <t>107-B</t>
  </si>
  <si>
    <t>Yang, Wanjia</t>
  </si>
  <si>
    <t>308-A</t>
  </si>
  <si>
    <t>Wei, Sydney</t>
  </si>
  <si>
    <t>308-B</t>
  </si>
  <si>
    <t>Schripsema, Lyndsay Joe</t>
  </si>
  <si>
    <t>408-A</t>
  </si>
  <si>
    <t>Jiao, Xiaole (Aurora)</t>
  </si>
  <si>
    <t>408-B</t>
  </si>
  <si>
    <t>He, Jiayi</t>
  </si>
  <si>
    <t>508-A</t>
  </si>
  <si>
    <t>Sellars, Lauren (Anna Sellars)</t>
  </si>
  <si>
    <t>508-B</t>
  </si>
  <si>
    <t>Sellars, Anna</t>
  </si>
  <si>
    <t>207-A</t>
  </si>
  <si>
    <t>B4</t>
  </si>
  <si>
    <t>Brzeski, Amy</t>
  </si>
  <si>
    <t>207-B</t>
  </si>
  <si>
    <t>Parages, Blake</t>
  </si>
  <si>
    <t>Flynn, Colin</t>
  </si>
  <si>
    <t>105-A</t>
  </si>
  <si>
    <t>B5</t>
  </si>
  <si>
    <t>Chess, Katerina</t>
  </si>
  <si>
    <t>105-B</t>
  </si>
  <si>
    <t>Chang, Madelyn</t>
  </si>
  <si>
    <t>210-A</t>
  </si>
  <si>
    <t>C1</t>
  </si>
  <si>
    <t>Yu, Xiangyi</t>
  </si>
  <si>
    <t>210-B</t>
  </si>
  <si>
    <t>Rauf, Mahum</t>
  </si>
  <si>
    <t>210-C</t>
  </si>
  <si>
    <t>Cheng, Adeleine</t>
  </si>
  <si>
    <t>310-A</t>
  </si>
  <si>
    <t>Murphy, Kendall</t>
  </si>
  <si>
    <t>310-B</t>
  </si>
  <si>
    <t>Ouimet, Danielle</t>
  </si>
  <si>
    <t>310-C</t>
  </si>
  <si>
    <t>Ham, Kaitlin</t>
  </si>
  <si>
    <t>410-A</t>
  </si>
  <si>
    <t>Taiwo, Ameera</t>
  </si>
  <si>
    <t>410-B</t>
  </si>
  <si>
    <t>Kashif, Maheen</t>
  </si>
  <si>
    <t>410-C</t>
  </si>
  <si>
    <t>Sultan, Armeen</t>
  </si>
  <si>
    <t>510-A</t>
  </si>
  <si>
    <t>Les, Jessica</t>
  </si>
  <si>
    <t>510-B</t>
  </si>
  <si>
    <t>Wietzema, Natalie</t>
  </si>
  <si>
    <t>510-C</t>
  </si>
  <si>
    <t>Cepeda, Sophia</t>
  </si>
  <si>
    <t>214-A</t>
  </si>
  <si>
    <t>D1</t>
  </si>
  <si>
    <t>Henry, Samantha (Sam)</t>
  </si>
  <si>
    <t>214-B</t>
  </si>
  <si>
    <t>Fox, Emily</t>
  </si>
  <si>
    <t>214-C</t>
  </si>
  <si>
    <t>Cotton, Lanie</t>
  </si>
  <si>
    <t>214-D</t>
  </si>
  <si>
    <t>Rabin, Dylan</t>
  </si>
  <si>
    <t>314-A</t>
  </si>
  <si>
    <t>Hull, Lucas</t>
  </si>
  <si>
    <t>314-B</t>
  </si>
  <si>
    <t>Knetl, Charles</t>
  </si>
  <si>
    <t>314-C</t>
  </si>
  <si>
    <t>Flores, David</t>
  </si>
  <si>
    <t>314-D</t>
  </si>
  <si>
    <t>Dastrup, Scott</t>
  </si>
  <si>
    <t>414-A</t>
  </si>
  <si>
    <t>Burke, Brendan</t>
  </si>
  <si>
    <t>414-B</t>
  </si>
  <si>
    <t>Shevlin, Andrew</t>
  </si>
  <si>
    <t>414-C</t>
  </si>
  <si>
    <t>Bieda, Luke</t>
  </si>
  <si>
    <t>414-D</t>
  </si>
  <si>
    <t>DiLuia, Joshua</t>
  </si>
  <si>
    <t>514-A</t>
  </si>
  <si>
    <t>Gunawan, Fiona</t>
  </si>
  <si>
    <t>514-B</t>
  </si>
  <si>
    <t>McClendon, Ariana</t>
  </si>
  <si>
    <t>514-C</t>
  </si>
  <si>
    <t>Moy, Kayla</t>
  </si>
  <si>
    <t>514-D</t>
  </si>
  <si>
    <t>Huang, Amy</t>
  </si>
  <si>
    <t>204-A</t>
  </si>
  <si>
    <t>D1 Balcony</t>
  </si>
  <si>
    <t>Bossard, Hayley</t>
  </si>
  <si>
    <t>204-B</t>
  </si>
  <si>
    <t>Brancato, Ava</t>
  </si>
  <si>
    <t>204-C</t>
  </si>
  <si>
    <t>Maki, Layla</t>
  </si>
  <si>
    <t>204-D</t>
  </si>
  <si>
    <t>Baker, Emily</t>
  </si>
  <si>
    <t>304-A</t>
  </si>
  <si>
    <t>Lasak, Anna</t>
  </si>
  <si>
    <t>304-B</t>
  </si>
  <si>
    <t>Gordon, Hailey</t>
  </si>
  <si>
    <t>304-C</t>
  </si>
  <si>
    <t>Lynch, Uma</t>
  </si>
  <si>
    <t>304-D</t>
  </si>
  <si>
    <t>Kochan, Stella</t>
  </si>
  <si>
    <t>404-A</t>
  </si>
  <si>
    <t>Louie, David</t>
  </si>
  <si>
    <t>404-B</t>
  </si>
  <si>
    <t>Choe, Jason</t>
  </si>
  <si>
    <t>404-C</t>
  </si>
  <si>
    <t>Chen, Andy</t>
  </si>
  <si>
    <t>404-D</t>
  </si>
  <si>
    <t>Garingan, Luke</t>
  </si>
  <si>
    <t>504-A</t>
  </si>
  <si>
    <t>SUHNG, MAN-WEI</t>
  </si>
  <si>
    <t>504-B</t>
  </si>
  <si>
    <t>Zhang, Yuer</t>
  </si>
  <si>
    <t>504-C</t>
  </si>
  <si>
    <t>Jia, Yinuo</t>
  </si>
  <si>
    <t>504-D</t>
  </si>
  <si>
    <t>Zhu, Moyan</t>
  </si>
  <si>
    <t>205-A</t>
  </si>
  <si>
    <t>D2</t>
  </si>
  <si>
    <t>Foreman, Tiana</t>
  </si>
  <si>
    <t>205-B</t>
  </si>
  <si>
    <t>Lagasca, Madison</t>
  </si>
  <si>
    <t>205-C</t>
  </si>
  <si>
    <t>Athanasopoulous, Angelina</t>
  </si>
  <si>
    <t>205-D</t>
  </si>
  <si>
    <t>Vina, Noelle Iris</t>
  </si>
  <si>
    <t>206-A</t>
  </si>
  <si>
    <t>Faraci, Sofia</t>
  </si>
  <si>
    <t>206-B</t>
  </si>
  <si>
    <t>Reyes, Julissa</t>
  </si>
  <si>
    <t>206-C</t>
  </si>
  <si>
    <t>Ulloa, Jasmin</t>
  </si>
  <si>
    <t>206-D</t>
  </si>
  <si>
    <t>Kenny, Megan</t>
  </si>
  <si>
    <t>209-A</t>
  </si>
  <si>
    <t>Zhang, Runqi</t>
  </si>
  <si>
    <t>209-B</t>
  </si>
  <si>
    <t>Perez-Ruiz, Yamilet</t>
  </si>
  <si>
    <t>209-C</t>
  </si>
  <si>
    <t>Chow, Faith</t>
  </si>
  <si>
    <t>209-D</t>
  </si>
  <si>
    <t>Perez-Ruiz, Jennifer</t>
  </si>
  <si>
    <t>305-A</t>
  </si>
  <si>
    <t>Axibal, Jalen</t>
  </si>
  <si>
    <t>305-B</t>
  </si>
  <si>
    <t>Rydell, Jackson</t>
  </si>
  <si>
    <t>305-C</t>
  </si>
  <si>
    <t>Ahmari, Alexander</t>
  </si>
  <si>
    <t>305-D</t>
  </si>
  <si>
    <t>Patel, Pratham</t>
  </si>
  <si>
    <t>306-A</t>
  </si>
  <si>
    <t>Stueck, Aidan</t>
  </si>
  <si>
    <t>306-B</t>
  </si>
  <si>
    <t>Sharma, Aniketh</t>
  </si>
  <si>
    <t>306-C</t>
  </si>
  <si>
    <t>Bhurgri, Asher</t>
  </si>
  <si>
    <t>306-D</t>
  </si>
  <si>
    <t>Parthasarathy, Madhav</t>
  </si>
  <si>
    <t>309-A</t>
  </si>
  <si>
    <t>Dziengel, Sara</t>
  </si>
  <si>
    <t>309-B</t>
  </si>
  <si>
    <t>Thoman, Kelly</t>
  </si>
  <si>
    <t>309-C</t>
  </si>
  <si>
    <t>Miller, Anna</t>
  </si>
  <si>
    <t>309-D</t>
  </si>
  <si>
    <t>Spanos, Grace</t>
  </si>
  <si>
    <t>405-A</t>
  </si>
  <si>
    <t>Fialek, Nathan</t>
  </si>
  <si>
    <t>405-B</t>
  </si>
  <si>
    <t>Novotny, Jonathan</t>
  </si>
  <si>
    <t>405-C</t>
  </si>
  <si>
    <t>Rosner, Brian</t>
  </si>
  <si>
    <t>405-D</t>
  </si>
  <si>
    <t>Lin, Timothy</t>
  </si>
  <si>
    <t>406-A</t>
  </si>
  <si>
    <t>Gwozdz, Michael</t>
  </si>
  <si>
    <t>406-B</t>
  </si>
  <si>
    <t>Micaletti, Michael</t>
  </si>
  <si>
    <t>406-C</t>
  </si>
  <si>
    <t>Dolan, Declan</t>
  </si>
  <si>
    <t>406-D</t>
  </si>
  <si>
    <t>Torres, Saul</t>
  </si>
  <si>
    <t>409-A</t>
  </si>
  <si>
    <t>Kelly, Mason</t>
  </si>
  <si>
    <t>409-B</t>
  </si>
  <si>
    <t>Xu, Zhongyang</t>
  </si>
  <si>
    <t>409-C</t>
  </si>
  <si>
    <t>Vacant Rented Ready</t>
  </si>
  <si>
    <t>Lindley, Matthew</t>
  </si>
  <si>
    <t>409-D</t>
  </si>
  <si>
    <t>Raymond-Bertrand, Jean Christophe</t>
  </si>
  <si>
    <t>505-A</t>
  </si>
  <si>
    <t>Shroff, Vaarin</t>
  </si>
  <si>
    <t>505-B</t>
  </si>
  <si>
    <t>Patel, Ohm</t>
  </si>
  <si>
    <t>505-C</t>
  </si>
  <si>
    <t>Shah, Rohan</t>
  </si>
  <si>
    <t>505-D</t>
  </si>
  <si>
    <t>Pasawala, Aum</t>
  </si>
  <si>
    <t>506-A</t>
  </si>
  <si>
    <t>Seaton, Taylor</t>
  </si>
  <si>
    <t>506-B</t>
  </si>
  <si>
    <t>Possin, Mia</t>
  </si>
  <si>
    <t>506-C</t>
  </si>
  <si>
    <t>Ostling, Sofia</t>
  </si>
  <si>
    <t>506-D</t>
  </si>
  <si>
    <t>Noel, Megan</t>
  </si>
  <si>
    <t>509-A</t>
  </si>
  <si>
    <t>Repond, Alma</t>
  </si>
  <si>
    <t>509-B</t>
  </si>
  <si>
    <t>Young, Ella</t>
  </si>
  <si>
    <t>509-C</t>
  </si>
  <si>
    <t>Stoch, Natalie</t>
  </si>
  <si>
    <t>509-D</t>
  </si>
  <si>
    <t>Mazhar, Mishael</t>
  </si>
  <si>
    <t>307-A</t>
  </si>
  <si>
    <t>D3 Balcony</t>
  </si>
  <si>
    <t>Dong, Keying</t>
  </si>
  <si>
    <t>307-B</t>
  </si>
  <si>
    <t>Liu, Xuanke</t>
  </si>
  <si>
    <t>307-C</t>
  </si>
  <si>
    <t>Martin, Doretha</t>
  </si>
  <si>
    <t>307-D</t>
  </si>
  <si>
    <t>Davis, Marcie</t>
  </si>
  <si>
    <t>407-A</t>
  </si>
  <si>
    <t>Irwin, Moira</t>
  </si>
  <si>
    <t>407-B</t>
  </si>
  <si>
    <t>Zhou, Ziqi</t>
  </si>
  <si>
    <t>407-C</t>
  </si>
  <si>
    <t>Konrath, Julia</t>
  </si>
  <si>
    <t>407-D</t>
  </si>
  <si>
    <t>Bushong, Shelby</t>
  </si>
  <si>
    <t>507-A</t>
  </si>
  <si>
    <t>DiMonte, Chloe</t>
  </si>
  <si>
    <t>507-B</t>
  </si>
  <si>
    <t>Netemeyer, Kayla</t>
  </si>
  <si>
    <t>507-C</t>
  </si>
  <si>
    <t>Bechtlofft, Reese</t>
  </si>
  <si>
    <t>507-D</t>
  </si>
  <si>
    <t>Voigt, Celia</t>
  </si>
  <si>
    <t>211</t>
  </si>
  <si>
    <t>M1 Murphy</t>
  </si>
  <si>
    <t>Chen, Tianshuo</t>
  </si>
  <si>
    <t>311</t>
  </si>
  <si>
    <t>De Castro, Thiago</t>
  </si>
  <si>
    <t>511</t>
  </si>
  <si>
    <t>Gu, Ruoyu</t>
  </si>
  <si>
    <t>Zhang, Xiaoyi</t>
  </si>
  <si>
    <t>201</t>
  </si>
  <si>
    <t>M1 Murphy Balcony</t>
  </si>
  <si>
    <t>Chen, Yishi</t>
  </si>
  <si>
    <t>202</t>
  </si>
  <si>
    <t>Wang, Siyuan</t>
  </si>
  <si>
    <t>203</t>
  </si>
  <si>
    <t>Patel, Naiya</t>
  </si>
  <si>
    <t>301</t>
  </si>
  <si>
    <t>Wang, Shuting</t>
  </si>
  <si>
    <t>302</t>
  </si>
  <si>
    <t>Qian, Jiawen</t>
  </si>
  <si>
    <t>303</t>
  </si>
  <si>
    <t>Irawan, Celesta</t>
  </si>
  <si>
    <t>401</t>
  </si>
  <si>
    <t>Lee-Isranukul, Chayapon</t>
  </si>
  <si>
    <t>402</t>
  </si>
  <si>
    <t>Wiggins, Dheeran</t>
  </si>
  <si>
    <t>403</t>
  </si>
  <si>
    <t>Chen, Chen</t>
  </si>
  <si>
    <t>501</t>
  </si>
  <si>
    <t>Lee, Soo Bin (Devon)</t>
  </si>
  <si>
    <t>502</t>
  </si>
  <si>
    <t>Abednego, Scott</t>
  </si>
  <si>
    <t>503</t>
  </si>
  <si>
    <t>Siebert, Brooke</t>
  </si>
  <si>
    <t>101</t>
  </si>
  <si>
    <t>S1</t>
  </si>
  <si>
    <t>Curnyn, Jack</t>
  </si>
  <si>
    <t>102</t>
  </si>
  <si>
    <t>Kim, Ryan</t>
  </si>
  <si>
    <t>103</t>
  </si>
  <si>
    <t>Hall, Alexander</t>
  </si>
  <si>
    <t>104</t>
  </si>
  <si>
    <t>Robinson, Kaila</t>
  </si>
  <si>
    <t>215</t>
  </si>
  <si>
    <t>S2</t>
  </si>
  <si>
    <t>Chen, Gege</t>
  </si>
  <si>
    <t>315</t>
  </si>
  <si>
    <t>Pan, Maowei</t>
  </si>
  <si>
    <t>415</t>
  </si>
  <si>
    <t>Corrales, Michael (Michael)</t>
  </si>
  <si>
    <t>515</t>
  </si>
  <si>
    <t>Liu, Grace</t>
  </si>
  <si>
    <t>deposit_charge</t>
  </si>
  <si>
    <t>95</t>
  </si>
  <si>
    <t>Kim, Tae Yeung (Tae)</t>
  </si>
  <si>
    <t>2024/2025 (08/17/2024-07/31/2025)</t>
  </si>
  <si>
    <t>99</t>
  </si>
  <si>
    <t>Huang, Yuxin</t>
  </si>
  <si>
    <t>Huang, Tzu-Hsuan (Gloria)</t>
  </si>
  <si>
    <t>105</t>
  </si>
  <si>
    <t>Chun, Derrick</t>
  </si>
  <si>
    <t>107</t>
  </si>
  <si>
    <t>Li, You</t>
  </si>
  <si>
    <t>214</t>
  </si>
  <si>
    <t>Xu, Ke (Linda)</t>
  </si>
  <si>
    <t>216</t>
  </si>
  <si>
    <t>Zhong, Chenyang (Ryan)</t>
  </si>
  <si>
    <t>218</t>
  </si>
  <si>
    <t>Kim, MinJe (MinJe)</t>
  </si>
  <si>
    <t>220</t>
  </si>
  <si>
    <t>Chen, Shuowen</t>
  </si>
  <si>
    <t>314</t>
  </si>
  <si>
    <t>Li, Yingqiao</t>
  </si>
  <si>
    <t>316</t>
  </si>
  <si>
    <t>Chen, Siwen (Renae)</t>
  </si>
  <si>
    <t>318</t>
  </si>
  <si>
    <t>Hu, Xinya (Mia)</t>
  </si>
  <si>
    <t>320</t>
  </si>
  <si>
    <t>Ma, Can</t>
  </si>
  <si>
    <t>414</t>
  </si>
  <si>
    <t>Li, Vicky</t>
  </si>
  <si>
    <t>416</t>
  </si>
  <si>
    <t>Rueckert, Patricia (tricia)</t>
  </si>
  <si>
    <t>418</t>
  </si>
  <si>
    <t>Zhang, Zhihao</t>
  </si>
  <si>
    <t>420</t>
  </si>
  <si>
    <t>Huang, Xue (Nieve Huang)</t>
  </si>
  <si>
    <t>514</t>
  </si>
  <si>
    <t>Jiang, Yuqi</t>
  </si>
  <si>
    <t>516</t>
  </si>
  <si>
    <t>Liu, Yishan</t>
  </si>
  <si>
    <t>518</t>
  </si>
  <si>
    <t>Yao, Lulu (Lulu)</t>
  </si>
  <si>
    <t>520</t>
  </si>
  <si>
    <t>So, Christian (Christian)</t>
  </si>
  <si>
    <t>614</t>
  </si>
  <si>
    <t>Wang, Yuying (Yuying Wang)</t>
  </si>
  <si>
    <t>616</t>
  </si>
  <si>
    <t>Yihan, Wu</t>
  </si>
  <si>
    <t>618</t>
  </si>
  <si>
    <t>Han, Xu (Han)</t>
  </si>
  <si>
    <t>620</t>
  </si>
  <si>
    <t>Sheng, Yihao</t>
  </si>
  <si>
    <t>97</t>
  </si>
  <si>
    <t>Zhang, Yuanhaocheng</t>
  </si>
  <si>
    <t>109</t>
  </si>
  <si>
    <t>Zhang, Haoyun</t>
  </si>
  <si>
    <t>232</t>
  </si>
  <si>
    <t>Zhang, Yikai</t>
  </si>
  <si>
    <t>233</t>
  </si>
  <si>
    <t>Dong, Yasong</t>
  </si>
  <si>
    <t>332</t>
  </si>
  <si>
    <t>Guo, Xingchen (Lisa)</t>
  </si>
  <si>
    <t>333</t>
  </si>
  <si>
    <t>Huang, Shengyi</t>
  </si>
  <si>
    <t>432</t>
  </si>
  <si>
    <t>Wang, Qiqi</t>
  </si>
  <si>
    <t>433</t>
  </si>
  <si>
    <t>Qian, Leyi</t>
  </si>
  <si>
    <t>532</t>
  </si>
  <si>
    <t>Xing, Yulin</t>
  </si>
  <si>
    <t>533</t>
  </si>
  <si>
    <t>Hao, Chengshuo</t>
  </si>
  <si>
    <t>632</t>
  </si>
  <si>
    <t>Manohar, Rajiv</t>
  </si>
  <si>
    <t>633</t>
  </si>
  <si>
    <t>Qi, Shuoxi (Qi)</t>
  </si>
  <si>
    <t>208</t>
  </si>
  <si>
    <t>S3</t>
  </si>
  <si>
    <t>Carriuolo, Nathan (Nate)</t>
  </si>
  <si>
    <t>210</t>
  </si>
  <si>
    <t>Li, Jipeng</t>
  </si>
  <si>
    <t>212</t>
  </si>
  <si>
    <t>Zhang, Siye</t>
  </si>
  <si>
    <t>222</t>
  </si>
  <si>
    <t>Han, Nicholas (Nick)</t>
  </si>
  <si>
    <t>228</t>
  </si>
  <si>
    <t>Zhang, Hongji (Hongji)</t>
  </si>
  <si>
    <t>Li, Hengcheng</t>
  </si>
  <si>
    <t>304</t>
  </si>
  <si>
    <t>Xu, Qianting</t>
  </si>
  <si>
    <t>306</t>
  </si>
  <si>
    <t>Qin, Lutao (Tommy Qin)</t>
  </si>
  <si>
    <t>308</t>
  </si>
  <si>
    <t>Wen, Xinru</t>
  </si>
  <si>
    <t>310</t>
  </si>
  <si>
    <t>Chen, Xuhua</t>
  </si>
  <si>
    <t>312</t>
  </si>
  <si>
    <t>Ge, Yutong</t>
  </si>
  <si>
    <t>322</t>
  </si>
  <si>
    <t>Yang, Yifei</t>
  </si>
  <si>
    <t>324</t>
  </si>
  <si>
    <t>KAO, TZUHAN</t>
  </si>
  <si>
    <t>330</t>
  </si>
  <si>
    <t>Chen, Xinting</t>
  </si>
  <si>
    <t>Chen, Maria</t>
  </si>
  <si>
    <t>408</t>
  </si>
  <si>
    <t>Yu, Na</t>
  </si>
  <si>
    <t>410</t>
  </si>
  <si>
    <t>Chen, Xuefei</t>
  </si>
  <si>
    <t>426</t>
  </si>
  <si>
    <t>Selkin, Jason</t>
  </si>
  <si>
    <t>Meng, Zhongyunqi</t>
  </si>
  <si>
    <t>504</t>
  </si>
  <si>
    <t>Hua, Cuiyan (Melody)</t>
  </si>
  <si>
    <t>506</t>
  </si>
  <si>
    <t>Fu, Tiantian (Tiantian)</t>
  </si>
  <si>
    <t>508</t>
  </si>
  <si>
    <t>Bian, Xinyue</t>
  </si>
  <si>
    <t>509</t>
  </si>
  <si>
    <t>Liu, Jiannan</t>
  </si>
  <si>
    <t>510</t>
  </si>
  <si>
    <t>Luo, Ziying</t>
  </si>
  <si>
    <t>512</t>
  </si>
  <si>
    <t>Huo, Yingming</t>
  </si>
  <si>
    <t>528</t>
  </si>
  <si>
    <t>Li, Hanyi</t>
  </si>
  <si>
    <t>610</t>
  </si>
  <si>
    <t>Wu, Jiale</t>
  </si>
  <si>
    <t>624</t>
  </si>
  <si>
    <t>Cai, Yuqi</t>
  </si>
  <si>
    <t>excluded_units</t>
  </si>
  <si>
    <t>rentable_units</t>
  </si>
  <si>
    <t>avg_scheduled_charges</t>
  </si>
  <si>
    <t>occupied_current</t>
  </si>
  <si>
    <t>new_lease_2023</t>
  </si>
  <si>
    <t>new_lease_2024</t>
  </si>
  <si>
    <t>renewal_2023</t>
  </si>
  <si>
    <t>renewal_2024</t>
  </si>
  <si>
    <t>total_2023</t>
  </si>
  <si>
    <t>total_2024</t>
  </si>
  <si>
    <t>pct_2023</t>
  </si>
  <si>
    <t>pct_2024</t>
  </si>
  <si>
    <t>variance</t>
  </si>
  <si>
    <t>projected_availability</t>
  </si>
  <si>
    <t>Not Selected</t>
  </si>
  <si>
    <t>S4</t>
  </si>
  <si>
    <t>S5</t>
  </si>
  <si>
    <t>S6</t>
  </si>
  <si>
    <t>S7</t>
  </si>
  <si>
    <t>S8</t>
  </si>
  <si>
    <t>S9</t>
  </si>
  <si>
    <t>S10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</si>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</sst>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X:\noclocks\gmhr\data-raw\original\Pre-Lease%20-%202024-06-05T144159.276.xlsx" TargetMode="External"/><Relationship Id="rId1" Type="http://schemas.openxmlformats.org/officeDocument/2006/relationships/externalLinkPath" Target="/noclocks/gmhr/data-raw/original/Pre-Lease%20-%202024-06-05T144159.27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008 S. 4Th"/>
      <sheetName val="1047 Commonwealth Avenue"/>
      <sheetName val="307 E. Daniel"/>
      <sheetName val="501 S. 6Th"/>
      <sheetName val="908 S. 1St"/>
      <sheetName val="Academy 65"/>
      <sheetName val="Academy Lincoln"/>
      <sheetName val="The Dean Campustown"/>
      <sheetName val="Report Parameters"/>
    </sheetNames>
    <sheetDataSet>
      <sheetData sheetId="0">
        <row r="8">
          <cell r="A8" t="str">
            <v>Unit Type</v>
          </cell>
          <cell r="B8" t="str">
            <v>Excluded Units</v>
          </cell>
          <cell r="C8" t="str">
            <v>Rentable Units</v>
          </cell>
          <cell r="D8" t="str">
            <v>Avg Scheduled Charges</v>
          </cell>
          <cell r="E8" t="str">
            <v>Occupied (Current)</v>
          </cell>
          <cell r="F8" t="str">
            <v>New Lease 2023</v>
          </cell>
          <cell r="G8" t="str">
            <v>New Lease 2024</v>
          </cell>
          <cell r="H8" t="str">
            <v>Renewal 2023</v>
          </cell>
          <cell r="I8" t="str">
            <v>Renewal 2024</v>
          </cell>
          <cell r="J8" t="str">
            <v>Total 2023</v>
          </cell>
          <cell r="K8" t="str">
            <v>Total 2024</v>
          </cell>
          <cell r="L8" t="str">
            <v>% 2023</v>
          </cell>
          <cell r="M8" t="str">
            <v>% 2024</v>
          </cell>
          <cell r="N8" t="str">
            <v>Variance</v>
          </cell>
          <cell r="O8" t="str">
            <v>Projected Availability</v>
          </cell>
        </row>
        <row r="28">
          <cell r="A28" t="str">
            <v>Bldg-Unit</v>
          </cell>
          <cell r="B28" t="str">
            <v>Unit Type</v>
          </cell>
          <cell r="C28" t="str">
            <v>Unit Status</v>
          </cell>
          <cell r="D28" t="str">
            <v>Resident</v>
          </cell>
          <cell r="E28" t="str">
            <v>Lease Status</v>
          </cell>
          <cell r="F28" t="str">
            <v>Lease Term Name</v>
          </cell>
          <cell r="G28" t="str">
            <v>Lease Term</v>
          </cell>
          <cell r="H28" t="str">
            <v>Lease Start</v>
          </cell>
          <cell r="I28" t="str">
            <v>Lease End</v>
          </cell>
          <cell r="J28" t="str">
            <v>Completed</v>
          </cell>
          <cell r="K28" t="str">
            <v>Approved</v>
          </cell>
          <cell r="L28" t="str">
            <v>Deposit Charged</v>
          </cell>
          <cell r="M28" t="str">
            <v>Budgeted Rent</v>
          </cell>
          <cell r="N28" t="str">
            <v>Ledger</v>
          </cell>
          <cell r="O28" t="str">
            <v>Charge Code</v>
          </cell>
          <cell r="P28" t="str">
            <v>Scheduled Charges</v>
          </cell>
          <cell r="Q28" t="str">
            <v>Posted Charges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5EB9-0922-4C62-9110-916F675525E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EC2F-015C-4AF4-97B7-B89787D0B6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22C4-9FC2-4C5C-85B6-AC890B96DD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6788-0804-445C-9036-540441A51D54}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31E4-D621-4530-8F3D-26F3A75A7E7C}">
  <dimension ref="B4:V38"/>
  <sheetViews>
    <sheetView workbookViewId="0">
      <selection activeCell="M7" sqref="M7"/>
    </sheetView>
  </sheetViews>
  <sheetFormatPr defaultRowHeight="15" x14ac:dyDescent="0.25"/>
  <cols>
    <col min="2" max="2" width="16.140625" bestFit="1" customWidth="1"/>
    <col min="10" max="10" width="20.85546875" customWidth="1"/>
    <col min="15" max="15" width="21.5703125" bestFit="1" customWidth="1"/>
    <col min="16" max="17" width="22.28515625" bestFit="1" customWidth="1"/>
  </cols>
  <sheetData>
    <row r="4" spans="2:22" x14ac:dyDescent="0.25">
      <c r="P4" t="str">
        <f xml:space="preserve"> LOWER(SUBSTITUTE(SUBSTITUTE(SUBSTITUTE(SUBSTITUTE(SUBSTITUTE($O4," ","_"),"(",""),")",""),"%","pct"),"-","_"))</f>
        <v/>
      </c>
    </row>
    <row r="5" spans="2:22" x14ac:dyDescent="0.25">
      <c r="B5" t="s">
        <v>48</v>
      </c>
    </row>
    <row r="6" spans="2:22" x14ac:dyDescent="0.25"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  <c r="U6" t="s">
        <v>56</v>
      </c>
      <c r="V6" t="s">
        <v>57</v>
      </c>
    </row>
    <row r="7" spans="2:22" x14ac:dyDescent="0.25">
      <c r="B7" t="s">
        <v>58</v>
      </c>
      <c r="C7" t="s">
        <v>59</v>
      </c>
      <c r="F7" t="s">
        <v>60</v>
      </c>
      <c r="H7" t="s">
        <v>61</v>
      </c>
      <c r="J7" t="str">
        <f>H$7&amp;"_"&amp;$F7</f>
        <v>header_start_col</v>
      </c>
      <c r="K7" t="s">
        <v>59</v>
      </c>
      <c r="N7" t="s">
        <v>62</v>
      </c>
      <c r="O7" t="str" cm="1">
        <f t="array" ref="O7:O21">TRANSPOSE('[1]1008 S. 4Th'!$A$8:$O$8)</f>
        <v>Unit Type</v>
      </c>
      <c r="P7" t="str">
        <f xml:space="preserve"> LOWER(SUBSTITUTE(SUBSTITUTE(SUBSTITUTE(SUBSTITUTE(SUBSTITUTE($O7," ","_"),"(",""),")",""),"%","pct"),"-","_"))</f>
        <v>unit_type</v>
      </c>
      <c r="Q7" t="str">
        <f>P7</f>
        <v>unit_type</v>
      </c>
      <c r="R7" t="s">
        <v>63</v>
      </c>
      <c r="S7" t="s">
        <v>64</v>
      </c>
      <c r="T7" t="s">
        <v>43</v>
      </c>
    </row>
    <row r="8" spans="2:22" x14ac:dyDescent="0.25">
      <c r="B8" t="s">
        <v>65</v>
      </c>
      <c r="C8">
        <v>8</v>
      </c>
      <c r="F8" t="s">
        <v>66</v>
      </c>
      <c r="H8" t="s">
        <v>67</v>
      </c>
      <c r="J8" t="str">
        <f t="shared" ref="J8:J13" si="0">H$7&amp;"_"&amp;$F8</f>
        <v>header_start_row</v>
      </c>
      <c r="K8">
        <v>8</v>
      </c>
      <c r="N8" t="s">
        <v>62</v>
      </c>
      <c r="O8" t="str">
        <v>Excluded Units</v>
      </c>
      <c r="P8" t="str">
        <f t="shared" ref="P8:P38" si="1" xml:space="preserve"> LOWER(SUBSTITUTE(SUBSTITUTE(SUBSTITUTE(SUBSTITUTE(SUBSTITUTE($O8," ","_"),"(",""),")",""),"%","pct"),"-","_"))</f>
        <v>excluded_units</v>
      </c>
      <c r="Q8" t="str">
        <f t="shared" ref="Q8:Q21" si="2">P8</f>
        <v>excluded_units</v>
      </c>
      <c r="R8" t="s">
        <v>68</v>
      </c>
      <c r="S8" t="s">
        <v>69</v>
      </c>
      <c r="T8" t="str">
        <f>S8</f>
        <v>integer</v>
      </c>
    </row>
    <row r="9" spans="2:22" x14ac:dyDescent="0.25">
      <c r="B9" t="s">
        <v>70</v>
      </c>
      <c r="C9" s="3" t="str">
        <f>C7&amp;C8</f>
        <v>A8</v>
      </c>
      <c r="F9" t="s">
        <v>71</v>
      </c>
      <c r="H9" t="s">
        <v>72</v>
      </c>
      <c r="J9" t="str">
        <f t="shared" si="0"/>
        <v>header_start_cell</v>
      </c>
      <c r="K9" t="str">
        <f>K7&amp;K8</f>
        <v>A8</v>
      </c>
      <c r="N9" t="s">
        <v>62</v>
      </c>
      <c r="O9" t="str">
        <v>Rentable Units</v>
      </c>
      <c r="P9" t="str">
        <f t="shared" si="1"/>
        <v>rentable_units</v>
      </c>
      <c r="Q9" t="str">
        <f t="shared" si="2"/>
        <v>rentable_units</v>
      </c>
      <c r="R9" t="s">
        <v>68</v>
      </c>
      <c r="S9" t="s">
        <v>69</v>
      </c>
      <c r="T9" t="str">
        <f>S9</f>
        <v>integer</v>
      </c>
    </row>
    <row r="10" spans="2:22" x14ac:dyDescent="0.25">
      <c r="B10" t="s">
        <v>73</v>
      </c>
      <c r="C10" t="s">
        <v>74</v>
      </c>
      <c r="F10" t="s">
        <v>75</v>
      </c>
      <c r="J10" t="str">
        <f t="shared" si="0"/>
        <v>header_stop_col</v>
      </c>
      <c r="K10" t="s">
        <v>74</v>
      </c>
      <c r="N10" t="s">
        <v>62</v>
      </c>
      <c r="O10" t="str">
        <v>Avg Scheduled Charges</v>
      </c>
      <c r="P10" t="str">
        <f t="shared" si="1"/>
        <v>avg_scheduled_charges</v>
      </c>
      <c r="Q10" t="str">
        <f t="shared" si="2"/>
        <v>avg_scheduled_charges</v>
      </c>
      <c r="R10" t="s">
        <v>68</v>
      </c>
      <c r="S10" t="s">
        <v>76</v>
      </c>
      <c r="T10" t="s">
        <v>77</v>
      </c>
    </row>
    <row r="11" spans="2:22" x14ac:dyDescent="0.25">
      <c r="B11" t="s">
        <v>78</v>
      </c>
      <c r="C11">
        <v>8</v>
      </c>
      <c r="F11" t="s">
        <v>79</v>
      </c>
      <c r="J11" t="str">
        <f t="shared" si="0"/>
        <v>header_stop_row</v>
      </c>
      <c r="K11">
        <v>8</v>
      </c>
      <c r="N11" t="s">
        <v>62</v>
      </c>
      <c r="O11" t="str">
        <v>Occupied (Current)</v>
      </c>
      <c r="P11" t="str">
        <f t="shared" si="1"/>
        <v>occupied_current</v>
      </c>
      <c r="Q11" t="str">
        <f t="shared" si="2"/>
        <v>occupied_current</v>
      </c>
      <c r="R11" t="s">
        <v>68</v>
      </c>
      <c r="S11" t="s">
        <v>69</v>
      </c>
      <c r="T11" t="s">
        <v>69</v>
      </c>
    </row>
    <row r="12" spans="2:22" x14ac:dyDescent="0.25">
      <c r="B12" t="s">
        <v>80</v>
      </c>
      <c r="C12" s="3" t="str">
        <f>C10&amp;C11</f>
        <v>O8</v>
      </c>
      <c r="F12" t="s">
        <v>81</v>
      </c>
      <c r="J12" t="str">
        <f t="shared" si="0"/>
        <v>header_stop_cell</v>
      </c>
      <c r="K12" t="str">
        <f>K10&amp;K11</f>
        <v>O8</v>
      </c>
      <c r="N12" t="s">
        <v>62</v>
      </c>
      <c r="O12" t="str">
        <v>New Lease 2023</v>
      </c>
      <c r="P12" t="str">
        <f t="shared" si="1"/>
        <v>new_lease_2023</v>
      </c>
      <c r="Q12" t="str">
        <f t="shared" si="2"/>
        <v>new_lease_2023</v>
      </c>
      <c r="R12" t="s">
        <v>68</v>
      </c>
      <c r="S12" t="s">
        <v>69</v>
      </c>
      <c r="T12" t="s">
        <v>69</v>
      </c>
    </row>
    <row r="13" spans="2:22" x14ac:dyDescent="0.25">
      <c r="B13" t="s">
        <v>82</v>
      </c>
      <c r="C13" s="3" t="str">
        <f>C9&amp;":"&amp;C12</f>
        <v>A8:O8</v>
      </c>
      <c r="F13" t="s">
        <v>83</v>
      </c>
      <c r="J13" t="str">
        <f t="shared" si="0"/>
        <v>header_range</v>
      </c>
      <c r="K13" t="str">
        <f>K9&amp;":"&amp;K12</f>
        <v>A8:O8</v>
      </c>
      <c r="N13" t="s">
        <v>62</v>
      </c>
      <c r="O13" t="str">
        <v>New Lease 2024</v>
      </c>
      <c r="P13" t="str">
        <f t="shared" si="1"/>
        <v>new_lease_2024</v>
      </c>
      <c r="Q13" t="str">
        <f t="shared" si="2"/>
        <v>new_lease_2024</v>
      </c>
      <c r="R13" t="s">
        <v>68</v>
      </c>
      <c r="S13" t="s">
        <v>69</v>
      </c>
      <c r="T13" t="s">
        <v>69</v>
      </c>
    </row>
    <row r="14" spans="2:22" x14ac:dyDescent="0.25">
      <c r="J14" t="str">
        <f>H$8&amp;"_"&amp;$F7</f>
        <v>tbl_start_col</v>
      </c>
      <c r="K14" t="s">
        <v>59</v>
      </c>
      <c r="N14" t="s">
        <v>62</v>
      </c>
      <c r="O14" t="str">
        <v>Renewal 2023</v>
      </c>
      <c r="P14" t="str">
        <f t="shared" si="1"/>
        <v>renewal_2023</v>
      </c>
      <c r="Q14" t="str">
        <f t="shared" si="2"/>
        <v>renewal_2023</v>
      </c>
      <c r="R14" t="s">
        <v>68</v>
      </c>
      <c r="S14" t="s">
        <v>69</v>
      </c>
      <c r="T14" t="s">
        <v>69</v>
      </c>
    </row>
    <row r="15" spans="2:22" x14ac:dyDescent="0.25">
      <c r="B15" t="s">
        <v>84</v>
      </c>
      <c r="C15" t="s">
        <v>59</v>
      </c>
      <c r="J15" t="str">
        <f t="shared" ref="J15:J20" si="3">H$8&amp;"_"&amp;$F8</f>
        <v>tbl_start_row</v>
      </c>
      <c r="K15">
        <v>9</v>
      </c>
      <c r="N15" t="s">
        <v>62</v>
      </c>
      <c r="O15" t="str">
        <v>Renewal 2024</v>
      </c>
      <c r="P15" t="str">
        <f t="shared" si="1"/>
        <v>renewal_2024</v>
      </c>
      <c r="Q15" t="str">
        <f t="shared" si="2"/>
        <v>renewal_2024</v>
      </c>
      <c r="R15" t="s">
        <v>68</v>
      </c>
      <c r="S15" t="s">
        <v>69</v>
      </c>
      <c r="T15" t="s">
        <v>69</v>
      </c>
    </row>
    <row r="16" spans="2:22" x14ac:dyDescent="0.25">
      <c r="B16" t="s">
        <v>85</v>
      </c>
      <c r="C16">
        <v>9</v>
      </c>
      <c r="J16" t="str">
        <f t="shared" si="3"/>
        <v>tbl_start_cell</v>
      </c>
      <c r="K16" t="str">
        <f>K14&amp;K15</f>
        <v>A9</v>
      </c>
      <c r="N16" t="s">
        <v>62</v>
      </c>
      <c r="O16" t="str">
        <v>Total 2023</v>
      </c>
      <c r="P16" t="str">
        <f t="shared" si="1"/>
        <v>total_2023</v>
      </c>
      <c r="Q16" t="str">
        <f t="shared" si="2"/>
        <v>total_2023</v>
      </c>
      <c r="R16" t="s">
        <v>68</v>
      </c>
      <c r="S16" t="s">
        <v>69</v>
      </c>
      <c r="T16" t="s">
        <v>69</v>
      </c>
    </row>
    <row r="17" spans="2:20" x14ac:dyDescent="0.25">
      <c r="B17" t="s">
        <v>86</v>
      </c>
      <c r="C17" t="str">
        <f>C15&amp;C16</f>
        <v>A9</v>
      </c>
      <c r="J17" t="str">
        <f t="shared" si="3"/>
        <v>tbl_stop_col</v>
      </c>
      <c r="K17" t="s">
        <v>74</v>
      </c>
      <c r="N17" t="s">
        <v>62</v>
      </c>
      <c r="O17" t="str">
        <v>Total 2024</v>
      </c>
      <c r="P17" t="str">
        <f t="shared" si="1"/>
        <v>total_2024</v>
      </c>
      <c r="Q17" t="str">
        <f t="shared" si="2"/>
        <v>total_2024</v>
      </c>
      <c r="R17" t="s">
        <v>68</v>
      </c>
      <c r="S17" t="s">
        <v>69</v>
      </c>
      <c r="T17" t="s">
        <v>69</v>
      </c>
    </row>
    <row r="18" spans="2:20" x14ac:dyDescent="0.25">
      <c r="B18" t="s">
        <v>87</v>
      </c>
      <c r="C18" t="s">
        <v>74</v>
      </c>
      <c r="J18" t="str">
        <f t="shared" si="3"/>
        <v>tbl_stop_row</v>
      </c>
      <c r="K18">
        <v>23</v>
      </c>
      <c r="N18" t="s">
        <v>62</v>
      </c>
      <c r="O18" t="str">
        <v>% 2023</v>
      </c>
      <c r="P18" t="str">
        <f t="shared" si="1"/>
        <v>pct_2023</v>
      </c>
      <c r="Q18" t="str">
        <f t="shared" si="2"/>
        <v>pct_2023</v>
      </c>
      <c r="R18" t="s">
        <v>68</v>
      </c>
      <c r="S18" t="s">
        <v>76</v>
      </c>
      <c r="T18" t="s">
        <v>88</v>
      </c>
    </row>
    <row r="19" spans="2:20" x14ac:dyDescent="0.25">
      <c r="B19" t="s">
        <v>89</v>
      </c>
      <c r="C19">
        <v>23</v>
      </c>
      <c r="J19" t="str">
        <f t="shared" si="3"/>
        <v>tbl_stop_cell</v>
      </c>
      <c r="K19" t="str">
        <f>K17&amp;K18</f>
        <v>O23</v>
      </c>
      <c r="N19" t="s">
        <v>62</v>
      </c>
      <c r="O19" t="str">
        <v>% 2024</v>
      </c>
      <c r="P19" t="str">
        <f t="shared" si="1"/>
        <v>pct_2024</v>
      </c>
      <c r="Q19" t="str">
        <f t="shared" si="2"/>
        <v>pct_2024</v>
      </c>
      <c r="R19" t="s">
        <v>68</v>
      </c>
      <c r="S19" t="s">
        <v>76</v>
      </c>
      <c r="T19" t="s">
        <v>88</v>
      </c>
    </row>
    <row r="20" spans="2:20" x14ac:dyDescent="0.25">
      <c r="B20" t="s">
        <v>90</v>
      </c>
      <c r="C20" t="str">
        <f>C18&amp;C19</f>
        <v>O23</v>
      </c>
      <c r="J20" t="str">
        <f t="shared" si="3"/>
        <v>tbl_range</v>
      </c>
      <c r="K20" t="str">
        <f>K16&amp;":"&amp;K19</f>
        <v>A9:O23</v>
      </c>
      <c r="N20" t="s">
        <v>62</v>
      </c>
      <c r="O20" t="str">
        <v>Variance</v>
      </c>
      <c r="P20" t="str">
        <f t="shared" si="1"/>
        <v>variance</v>
      </c>
      <c r="Q20" t="str">
        <f t="shared" si="2"/>
        <v>variance</v>
      </c>
      <c r="R20" t="s">
        <v>68</v>
      </c>
      <c r="S20" t="s">
        <v>76</v>
      </c>
      <c r="T20" t="s">
        <v>88</v>
      </c>
    </row>
    <row r="21" spans="2:20" x14ac:dyDescent="0.25">
      <c r="B21" t="s">
        <v>91</v>
      </c>
      <c r="C21" s="3" t="str">
        <f>C17&amp;":"&amp;C20</f>
        <v>A9:O23</v>
      </c>
      <c r="J21" t="str">
        <f>H$9&amp;"_"&amp;$F7</f>
        <v>total_avg_start_col</v>
      </c>
      <c r="K21" t="s">
        <v>92</v>
      </c>
      <c r="N21" t="s">
        <v>62</v>
      </c>
      <c r="O21" t="str">
        <v>Projected Availability</v>
      </c>
      <c r="P21" t="str">
        <f t="shared" si="1"/>
        <v>projected_availability</v>
      </c>
      <c r="Q21" t="str">
        <f t="shared" si="2"/>
        <v>projected_availability</v>
      </c>
      <c r="R21" t="s">
        <v>68</v>
      </c>
      <c r="S21" t="s">
        <v>69</v>
      </c>
      <c r="T21" t="s">
        <v>69</v>
      </c>
    </row>
    <row r="22" spans="2:20" x14ac:dyDescent="0.25">
      <c r="J22" t="str">
        <f t="shared" ref="J22:J27" si="4">H$9&amp;"_"&amp;$F8</f>
        <v>total_avg_start_row</v>
      </c>
      <c r="K22">
        <v>24</v>
      </c>
      <c r="N22" t="s">
        <v>93</v>
      </c>
      <c r="O22" t="str" cm="1">
        <f t="array" ref="O22:O38">TRANSPOSE('[1]1008 S. 4Th'!$A$28:$Q$28)</f>
        <v>Bldg-Unit</v>
      </c>
      <c r="P22" t="str">
        <f t="shared" si="1"/>
        <v>bldg_unit</v>
      </c>
      <c r="Q22" s="3" t="s">
        <v>94</v>
      </c>
      <c r="R22" t="s">
        <v>63</v>
      </c>
      <c r="S22" t="s">
        <v>64</v>
      </c>
      <c r="T22" t="s">
        <v>43</v>
      </c>
    </row>
    <row r="23" spans="2:20" x14ac:dyDescent="0.25">
      <c r="B23" t="s">
        <v>95</v>
      </c>
      <c r="C23" t="s">
        <v>92</v>
      </c>
      <c r="J23" t="str">
        <f t="shared" si="4"/>
        <v>total_avg_start_cell</v>
      </c>
      <c r="K23" t="str">
        <f>K21&amp;K22</f>
        <v>B24</v>
      </c>
      <c r="N23" t="s">
        <v>93</v>
      </c>
      <c r="O23" t="str">
        <v>Unit Type</v>
      </c>
      <c r="P23" t="str">
        <f t="shared" si="1"/>
        <v>unit_type</v>
      </c>
      <c r="Q23" t="str">
        <f t="shared" ref="Q23:Q38" si="5">P23</f>
        <v>unit_type</v>
      </c>
      <c r="R23" t="s">
        <v>63</v>
      </c>
      <c r="S23" t="s">
        <v>64</v>
      </c>
      <c r="T23" t="s">
        <v>96</v>
      </c>
    </row>
    <row r="24" spans="2:20" x14ac:dyDescent="0.25">
      <c r="C24">
        <v>24</v>
      </c>
      <c r="J24" t="str">
        <f t="shared" si="4"/>
        <v>total_avg_stop_col</v>
      </c>
      <c r="K24" t="s">
        <v>74</v>
      </c>
      <c r="N24" t="s">
        <v>93</v>
      </c>
      <c r="O24" t="str">
        <v>Unit Status</v>
      </c>
      <c r="P24" t="str">
        <f t="shared" si="1"/>
        <v>unit_status</v>
      </c>
      <c r="Q24" t="str">
        <f t="shared" si="5"/>
        <v>unit_status</v>
      </c>
      <c r="R24" t="s">
        <v>63</v>
      </c>
      <c r="S24" t="s">
        <v>64</v>
      </c>
      <c r="T24" t="s">
        <v>97</v>
      </c>
    </row>
    <row r="25" spans="2:20" x14ac:dyDescent="0.25">
      <c r="C25" t="str">
        <f>C23&amp;C24</f>
        <v>B24</v>
      </c>
      <c r="J25" t="str">
        <f t="shared" si="4"/>
        <v>total_avg_stop_row</v>
      </c>
      <c r="K25">
        <v>24</v>
      </c>
      <c r="N25" t="s">
        <v>93</v>
      </c>
      <c r="O25" t="str">
        <v>Resident</v>
      </c>
      <c r="P25" t="str">
        <f t="shared" si="1"/>
        <v>resident</v>
      </c>
      <c r="Q25" t="str">
        <f t="shared" si="5"/>
        <v>resident</v>
      </c>
      <c r="R25" t="s">
        <v>63</v>
      </c>
      <c r="S25" t="s">
        <v>64</v>
      </c>
      <c r="T25" t="s">
        <v>98</v>
      </c>
    </row>
    <row r="26" spans="2:20" x14ac:dyDescent="0.25">
      <c r="J26" t="str">
        <f t="shared" si="4"/>
        <v>total_avg_stop_cell</v>
      </c>
      <c r="K26" t="str">
        <f>K24&amp;K25</f>
        <v>O24</v>
      </c>
      <c r="N26" t="s">
        <v>93</v>
      </c>
      <c r="O26" t="str">
        <v>Lease Status</v>
      </c>
      <c r="P26" t="str">
        <f t="shared" si="1"/>
        <v>lease_status</v>
      </c>
      <c r="Q26" t="str">
        <f t="shared" si="5"/>
        <v>lease_status</v>
      </c>
      <c r="R26" t="s">
        <v>63</v>
      </c>
      <c r="S26" t="s">
        <v>64</v>
      </c>
      <c r="T26" t="s">
        <v>97</v>
      </c>
    </row>
    <row r="27" spans="2:20" x14ac:dyDescent="0.25">
      <c r="J27" t="str">
        <f t="shared" si="4"/>
        <v>total_avg_range</v>
      </c>
      <c r="K27" t="str">
        <f>K23&amp;":"&amp;K26</f>
        <v>B24:O24</v>
      </c>
      <c r="N27" t="s">
        <v>93</v>
      </c>
      <c r="O27" t="str">
        <v>Lease Term Name</v>
      </c>
      <c r="P27" t="str">
        <f t="shared" si="1"/>
        <v>lease_term_name</v>
      </c>
      <c r="Q27" t="str">
        <f t="shared" si="5"/>
        <v>lease_term_name</v>
      </c>
      <c r="R27" t="s">
        <v>63</v>
      </c>
      <c r="S27" t="s">
        <v>64</v>
      </c>
      <c r="T27" t="s">
        <v>99</v>
      </c>
    </row>
    <row r="28" spans="2:20" x14ac:dyDescent="0.25">
      <c r="N28" t="s">
        <v>93</v>
      </c>
      <c r="O28" t="str">
        <v>Lease Term</v>
      </c>
      <c r="P28" t="str">
        <f t="shared" si="1"/>
        <v>lease_term</v>
      </c>
      <c r="Q28" s="3" t="s">
        <v>100</v>
      </c>
      <c r="R28" t="s">
        <v>68</v>
      </c>
      <c r="S28" t="s">
        <v>69</v>
      </c>
      <c r="T28" t="s">
        <v>101</v>
      </c>
    </row>
    <row r="29" spans="2:20" x14ac:dyDescent="0.25">
      <c r="N29" t="s">
        <v>93</v>
      </c>
      <c r="O29" t="str">
        <v>Lease Start</v>
      </c>
      <c r="P29" t="str">
        <f t="shared" si="1"/>
        <v>lease_start</v>
      </c>
      <c r="Q29" s="3" t="str">
        <f>P29&amp;"_date"</f>
        <v>lease_start_date</v>
      </c>
      <c r="R29" t="s">
        <v>102</v>
      </c>
      <c r="S29" t="s">
        <v>102</v>
      </c>
      <c r="T29" t="s">
        <v>103</v>
      </c>
    </row>
    <row r="30" spans="2:20" x14ac:dyDescent="0.25">
      <c r="N30" t="s">
        <v>93</v>
      </c>
      <c r="O30" t="str">
        <v>Lease End</v>
      </c>
      <c r="P30" t="str">
        <f t="shared" si="1"/>
        <v>lease_end</v>
      </c>
      <c r="Q30" s="3" t="str">
        <f>P30&amp;"_date"</f>
        <v>lease_end_date</v>
      </c>
      <c r="R30" t="s">
        <v>102</v>
      </c>
      <c r="S30" t="s">
        <v>102</v>
      </c>
      <c r="T30" t="s">
        <v>103</v>
      </c>
    </row>
    <row r="31" spans="2:20" x14ac:dyDescent="0.25">
      <c r="N31" t="s">
        <v>93</v>
      </c>
      <c r="O31" t="str">
        <v>Completed</v>
      </c>
      <c r="P31" t="str">
        <f t="shared" si="1"/>
        <v>completed</v>
      </c>
      <c r="Q31" s="3" t="str">
        <f>P31&amp;"_date"</f>
        <v>completed_date</v>
      </c>
      <c r="R31" t="s">
        <v>102</v>
      </c>
      <c r="S31" t="s">
        <v>102</v>
      </c>
      <c r="T31" t="s">
        <v>103</v>
      </c>
    </row>
    <row r="32" spans="2:20" x14ac:dyDescent="0.25">
      <c r="N32" t="s">
        <v>93</v>
      </c>
      <c r="O32" t="str">
        <v>Approved</v>
      </c>
      <c r="P32" t="str">
        <f t="shared" si="1"/>
        <v>approved</v>
      </c>
      <c r="Q32" s="3" t="str">
        <f>P32&amp;"_date"</f>
        <v>approved_date</v>
      </c>
      <c r="R32" t="s">
        <v>102</v>
      </c>
      <c r="S32" t="s">
        <v>102</v>
      </c>
      <c r="T32" t="s">
        <v>103</v>
      </c>
    </row>
    <row r="33" spans="14:20" x14ac:dyDescent="0.25">
      <c r="N33" t="s">
        <v>93</v>
      </c>
      <c r="O33" t="str">
        <v>Deposit Charged</v>
      </c>
      <c r="P33" t="str">
        <f t="shared" si="1"/>
        <v>deposit_charged</v>
      </c>
      <c r="Q33" t="str">
        <f t="shared" si="5"/>
        <v>deposit_charged</v>
      </c>
      <c r="R33" t="s">
        <v>68</v>
      </c>
      <c r="S33" t="s">
        <v>76</v>
      </c>
      <c r="T33" t="s">
        <v>77</v>
      </c>
    </row>
    <row r="34" spans="14:20" x14ac:dyDescent="0.25">
      <c r="N34" t="s">
        <v>93</v>
      </c>
      <c r="O34" t="str">
        <v>Budgeted Rent</v>
      </c>
      <c r="P34" t="str">
        <f t="shared" si="1"/>
        <v>budgeted_rent</v>
      </c>
      <c r="Q34" t="str">
        <f t="shared" si="5"/>
        <v>budgeted_rent</v>
      </c>
      <c r="R34" t="s">
        <v>68</v>
      </c>
      <c r="S34" t="s">
        <v>76</v>
      </c>
      <c r="T34" t="s">
        <v>77</v>
      </c>
    </row>
    <row r="35" spans="14:20" x14ac:dyDescent="0.25">
      <c r="N35" t="s">
        <v>93</v>
      </c>
      <c r="O35" t="str">
        <v>Ledger</v>
      </c>
      <c r="P35" t="str">
        <f t="shared" si="1"/>
        <v>ledger</v>
      </c>
      <c r="Q35" t="str">
        <f t="shared" si="5"/>
        <v>ledger</v>
      </c>
      <c r="R35" t="s">
        <v>63</v>
      </c>
      <c r="S35" t="s">
        <v>64</v>
      </c>
      <c r="T35" t="s">
        <v>97</v>
      </c>
    </row>
    <row r="36" spans="14:20" x14ac:dyDescent="0.25">
      <c r="N36" t="s">
        <v>93</v>
      </c>
      <c r="O36" t="str">
        <v>Charge Code</v>
      </c>
      <c r="P36" t="str">
        <f t="shared" si="1"/>
        <v>charge_code</v>
      </c>
      <c r="Q36" t="str">
        <f t="shared" si="5"/>
        <v>charge_code</v>
      </c>
      <c r="R36" t="s">
        <v>63</v>
      </c>
      <c r="S36" t="s">
        <v>64</v>
      </c>
      <c r="T36" t="s">
        <v>97</v>
      </c>
    </row>
    <row r="37" spans="14:20" x14ac:dyDescent="0.25">
      <c r="N37" t="s">
        <v>93</v>
      </c>
      <c r="O37" t="str">
        <v>Scheduled Charges</v>
      </c>
      <c r="P37" t="str">
        <f t="shared" si="1"/>
        <v>scheduled_charges</v>
      </c>
      <c r="Q37" t="str">
        <f t="shared" si="5"/>
        <v>scheduled_charges</v>
      </c>
      <c r="R37" t="s">
        <v>68</v>
      </c>
      <c r="S37" t="s">
        <v>76</v>
      </c>
      <c r="T37" t="s">
        <v>77</v>
      </c>
    </row>
    <row r="38" spans="14:20" x14ac:dyDescent="0.25">
      <c r="N38" t="s">
        <v>93</v>
      </c>
      <c r="O38" t="str">
        <v>Posted Charges</v>
      </c>
      <c r="P38" t="str">
        <f t="shared" si="1"/>
        <v>posted_charges</v>
      </c>
      <c r="Q38" t="str">
        <f t="shared" si="5"/>
        <v>posted_charges</v>
      </c>
      <c r="R38" t="s">
        <v>68</v>
      </c>
      <c r="S38" t="s">
        <v>76</v>
      </c>
      <c r="T38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1E9C-A8DE-419E-B73A-3E6759B4DE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2EBC-63FA-4003-9965-FF42B47E3EEE}">
  <dimension ref="B5:Q34"/>
  <sheetViews>
    <sheetView workbookViewId="0">
      <selection activeCell="M5" sqref="M5"/>
    </sheetView>
  </sheetViews>
  <sheetFormatPr defaultRowHeight="15" x14ac:dyDescent="0.25"/>
  <cols>
    <col min="10" max="10" width="10.42578125" bestFit="1" customWidth="1"/>
    <col min="11" max="12" width="10.42578125" customWidth="1"/>
  </cols>
  <sheetData>
    <row r="5" spans="2:17" x14ac:dyDescent="0.25">
      <c r="B5" s="1" t="s">
        <v>0</v>
      </c>
      <c r="G5" s="1" t="s">
        <v>1</v>
      </c>
      <c r="J5" s="1" t="s">
        <v>2</v>
      </c>
      <c r="K5" s="1"/>
      <c r="L5" s="1" t="s">
        <v>3</v>
      </c>
      <c r="N5" s="1" t="s">
        <v>4</v>
      </c>
    </row>
    <row r="6" spans="2:17" x14ac:dyDescent="0.25">
      <c r="B6" t="s">
        <v>5</v>
      </c>
      <c r="G6" t="s">
        <v>6</v>
      </c>
      <c r="J6" s="2">
        <v>45536</v>
      </c>
      <c r="K6" s="2"/>
      <c r="L6" s="2">
        <v>45447</v>
      </c>
      <c r="N6" t="s">
        <v>7</v>
      </c>
    </row>
    <row r="7" spans="2:17" x14ac:dyDescent="0.25">
      <c r="B7" t="s">
        <v>8</v>
      </c>
      <c r="G7" t="s">
        <v>9</v>
      </c>
      <c r="J7" s="2"/>
      <c r="K7" s="2"/>
      <c r="L7" s="2">
        <v>45412</v>
      </c>
    </row>
    <row r="8" spans="2:17" x14ac:dyDescent="0.25">
      <c r="B8" t="s">
        <v>10</v>
      </c>
      <c r="G8" t="s">
        <v>11</v>
      </c>
      <c r="N8" t="s">
        <v>12</v>
      </c>
      <c r="Q8" t="s">
        <v>13</v>
      </c>
    </row>
    <row r="9" spans="2:17" x14ac:dyDescent="0.25">
      <c r="B9" t="s">
        <v>14</v>
      </c>
      <c r="G9" t="s">
        <v>15</v>
      </c>
      <c r="N9" t="s">
        <v>16</v>
      </c>
      <c r="Q9" t="s">
        <v>17</v>
      </c>
    </row>
    <row r="10" spans="2:17" x14ac:dyDescent="0.25">
      <c r="B10" t="s">
        <v>18</v>
      </c>
      <c r="G10" t="s">
        <v>19</v>
      </c>
      <c r="N10" t="s">
        <v>20</v>
      </c>
      <c r="Q10" t="s">
        <v>21</v>
      </c>
    </row>
    <row r="11" spans="2:17" x14ac:dyDescent="0.25">
      <c r="B11" t="s">
        <v>22</v>
      </c>
      <c r="G11" t="s">
        <v>23</v>
      </c>
      <c r="N11" t="s">
        <v>24</v>
      </c>
    </row>
    <row r="12" spans="2:17" x14ac:dyDescent="0.25">
      <c r="B12" t="s">
        <v>25</v>
      </c>
      <c r="G12" t="s">
        <v>26</v>
      </c>
      <c r="N12" t="s">
        <v>27</v>
      </c>
    </row>
    <row r="13" spans="2:17" x14ac:dyDescent="0.25">
      <c r="B13" t="s">
        <v>28</v>
      </c>
      <c r="G13" t="s">
        <v>29</v>
      </c>
    </row>
    <row r="14" spans="2:17" x14ac:dyDescent="0.25">
      <c r="B14" t="s">
        <v>30</v>
      </c>
    </row>
    <row r="15" spans="2:17" x14ac:dyDescent="0.25">
      <c r="B15" t="s">
        <v>31</v>
      </c>
    </row>
    <row r="16" spans="2:17" x14ac:dyDescent="0.25">
      <c r="B16" t="s">
        <v>32</v>
      </c>
    </row>
    <row r="17" spans="2:11" x14ac:dyDescent="0.25">
      <c r="B17" t="s">
        <v>33</v>
      </c>
    </row>
    <row r="18" spans="2:11" x14ac:dyDescent="0.25">
      <c r="B18" t="s">
        <v>34</v>
      </c>
    </row>
    <row r="19" spans="2:11" x14ac:dyDescent="0.25">
      <c r="B19" t="s">
        <v>35</v>
      </c>
    </row>
    <row r="20" spans="2:11" x14ac:dyDescent="0.25">
      <c r="B20" t="s">
        <v>36</v>
      </c>
    </row>
    <row r="21" spans="2:11" x14ac:dyDescent="0.25">
      <c r="B21" t="s">
        <v>37</v>
      </c>
    </row>
    <row r="22" spans="2:11" x14ac:dyDescent="0.25">
      <c r="B22" t="s">
        <v>38</v>
      </c>
    </row>
    <row r="23" spans="2:11" x14ac:dyDescent="0.25">
      <c r="B23" t="s">
        <v>39</v>
      </c>
    </row>
    <row r="24" spans="2:11" x14ac:dyDescent="0.25">
      <c r="B24" t="s">
        <v>40</v>
      </c>
    </row>
    <row r="25" spans="2:11" x14ac:dyDescent="0.25">
      <c r="B25" t="s">
        <v>41</v>
      </c>
    </row>
    <row r="26" spans="2:11" x14ac:dyDescent="0.25">
      <c r="B26" t="s">
        <v>42</v>
      </c>
      <c r="J26" t="s">
        <v>43</v>
      </c>
      <c r="K26" t="s">
        <v>44</v>
      </c>
    </row>
    <row r="27" spans="2:11" x14ac:dyDescent="0.25">
      <c r="B27" t="s">
        <v>45</v>
      </c>
      <c r="K27" t="s">
        <v>6</v>
      </c>
    </row>
    <row r="28" spans="2:11" x14ac:dyDescent="0.25">
      <c r="B28" t="s">
        <v>46</v>
      </c>
      <c r="K28" t="s">
        <v>9</v>
      </c>
    </row>
    <row r="29" spans="2:11" x14ac:dyDescent="0.25">
      <c r="B29" t="s">
        <v>47</v>
      </c>
      <c r="K29" t="s">
        <v>11</v>
      </c>
    </row>
    <row r="30" spans="2:11" x14ac:dyDescent="0.25">
      <c r="K30" t="s">
        <v>15</v>
      </c>
    </row>
    <row r="31" spans="2:11" x14ac:dyDescent="0.25">
      <c r="K31" t="s">
        <v>19</v>
      </c>
    </row>
    <row r="32" spans="2:11" x14ac:dyDescent="0.25">
      <c r="K32" t="s">
        <v>23</v>
      </c>
    </row>
    <row r="33" spans="11:11" x14ac:dyDescent="0.25">
      <c r="K33" t="s">
        <v>26</v>
      </c>
    </row>
    <row r="34" spans="11:11" x14ac:dyDescent="0.25">
      <c r="K3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BDB8-A96D-4B3F-B675-4D5994FEB0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FE67-F744-47ED-A1B6-F7509F0C96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DCC6-5D0E-4D3F-822A-5ACAC8F792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C80D-A654-4FC3-ADA2-CC555D2CBFA6}">
  <dimension ref="A1:R160"/>
  <sheetViews>
    <sheetView workbookViewId="0">
      <selection sqref="A1:R160"/>
    </sheetView>
  </sheetViews>
  <sheetFormatPr defaultRowHeight="15" x14ac:dyDescent="0.25"/>
  <sheetData>
    <row r="1" spans="1:18" x14ac:dyDescent="0.25">
      <c r="A1" t="s">
        <v>104</v>
      </c>
      <c r="B1" t="s">
        <v>94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100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</row>
    <row r="2" spans="1:18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</v>
      </c>
      <c r="G2" t="s">
        <v>125</v>
      </c>
      <c r="H2">
        <v>12</v>
      </c>
      <c r="I2" s="2">
        <v>45520</v>
      </c>
      <c r="J2" s="2">
        <v>45869</v>
      </c>
      <c r="K2" s="2">
        <v>45203</v>
      </c>
      <c r="L2" s="2">
        <v>45219</v>
      </c>
      <c r="M2">
        <v>0</v>
      </c>
      <c r="N2">
        <v>852.5</v>
      </c>
      <c r="O2" t="s">
        <v>126</v>
      </c>
      <c r="P2" t="s">
        <v>5</v>
      </c>
      <c r="Q2">
        <v>925</v>
      </c>
      <c r="R2">
        <v>0</v>
      </c>
    </row>
    <row r="3" spans="1:18" x14ac:dyDescent="0.25">
      <c r="A3" t="s">
        <v>120</v>
      </c>
      <c r="B3" t="s">
        <v>127</v>
      </c>
      <c r="C3" t="s">
        <v>122</v>
      </c>
      <c r="D3" t="s">
        <v>123</v>
      </c>
      <c r="E3" t="s">
        <v>128</v>
      </c>
      <c r="F3" t="s">
        <v>12</v>
      </c>
      <c r="G3" t="s">
        <v>125</v>
      </c>
      <c r="H3">
        <v>12</v>
      </c>
      <c r="I3" s="2">
        <v>45520</v>
      </c>
      <c r="J3" s="2">
        <v>45869</v>
      </c>
      <c r="K3" s="2">
        <v>45370</v>
      </c>
      <c r="L3" s="2">
        <v>45422</v>
      </c>
      <c r="M3">
        <v>0</v>
      </c>
      <c r="N3">
        <v>852.5</v>
      </c>
      <c r="O3" t="s">
        <v>126</v>
      </c>
      <c r="P3" t="s">
        <v>14</v>
      </c>
      <c r="Q3">
        <v>95</v>
      </c>
      <c r="R3">
        <v>0</v>
      </c>
    </row>
    <row r="4" spans="1:18" x14ac:dyDescent="0.25">
      <c r="A4" t="s">
        <v>120</v>
      </c>
      <c r="B4" t="s">
        <v>129</v>
      </c>
      <c r="C4" t="s">
        <v>122</v>
      </c>
      <c r="D4" t="s">
        <v>123</v>
      </c>
      <c r="E4" t="s">
        <v>130</v>
      </c>
      <c r="F4" t="s">
        <v>12</v>
      </c>
      <c r="G4" t="s">
        <v>125</v>
      </c>
      <c r="H4">
        <v>12</v>
      </c>
      <c r="I4" s="2">
        <v>45520</v>
      </c>
      <c r="J4" s="2">
        <v>45868</v>
      </c>
      <c r="K4" s="2">
        <v>45244</v>
      </c>
      <c r="L4" s="2">
        <v>45245</v>
      </c>
      <c r="M4">
        <v>925</v>
      </c>
      <c r="N4">
        <v>852.5</v>
      </c>
      <c r="O4" t="s">
        <v>126</v>
      </c>
      <c r="P4" t="s">
        <v>5</v>
      </c>
      <c r="Q4">
        <v>925</v>
      </c>
      <c r="R4">
        <v>0</v>
      </c>
    </row>
    <row r="5" spans="1:18" x14ac:dyDescent="0.25">
      <c r="A5" t="s">
        <v>120</v>
      </c>
      <c r="B5" t="s">
        <v>131</v>
      </c>
      <c r="C5" t="s">
        <v>122</v>
      </c>
      <c r="D5" t="s">
        <v>132</v>
      </c>
      <c r="E5" t="s">
        <v>133</v>
      </c>
      <c r="F5" t="s">
        <v>24</v>
      </c>
      <c r="G5" t="s">
        <v>125</v>
      </c>
      <c r="H5">
        <v>13</v>
      </c>
      <c r="I5" s="2">
        <v>45504</v>
      </c>
      <c r="J5" s="2">
        <v>45869</v>
      </c>
      <c r="K5" s="2">
        <v>45196</v>
      </c>
      <c r="L5" s="2">
        <v>45219</v>
      </c>
      <c r="M5">
        <v>0</v>
      </c>
      <c r="N5">
        <v>852.5</v>
      </c>
      <c r="O5" t="s">
        <v>126</v>
      </c>
      <c r="P5" t="s">
        <v>5</v>
      </c>
      <c r="Q5">
        <v>875</v>
      </c>
      <c r="R5">
        <v>0</v>
      </c>
    </row>
    <row r="6" spans="1:18" x14ac:dyDescent="0.25">
      <c r="A6" t="s">
        <v>120</v>
      </c>
      <c r="B6" t="s">
        <v>134</v>
      </c>
      <c r="C6" t="s">
        <v>122</v>
      </c>
      <c r="D6" t="s">
        <v>123</v>
      </c>
      <c r="E6" t="s">
        <v>135</v>
      </c>
      <c r="F6" t="s">
        <v>24</v>
      </c>
      <c r="G6" t="s">
        <v>136</v>
      </c>
      <c r="H6">
        <v>12</v>
      </c>
      <c r="I6" s="2">
        <v>45520</v>
      </c>
      <c r="J6" s="2">
        <v>45868</v>
      </c>
      <c r="K6" s="2">
        <v>45203</v>
      </c>
      <c r="L6" s="2">
        <v>45203</v>
      </c>
      <c r="M6">
        <v>0</v>
      </c>
      <c r="N6">
        <v>852.5</v>
      </c>
      <c r="O6" t="s">
        <v>126</v>
      </c>
      <c r="P6" t="s">
        <v>25</v>
      </c>
      <c r="Q6">
        <v>-500</v>
      </c>
      <c r="R6">
        <v>0</v>
      </c>
    </row>
    <row r="7" spans="1:18" x14ac:dyDescent="0.25">
      <c r="A7" t="s">
        <v>120</v>
      </c>
      <c r="B7" t="s">
        <v>137</v>
      </c>
      <c r="C7" t="s">
        <v>122</v>
      </c>
      <c r="D7" t="s">
        <v>123</v>
      </c>
      <c r="E7" t="s">
        <v>138</v>
      </c>
      <c r="F7" t="s">
        <v>24</v>
      </c>
      <c r="G7" t="s">
        <v>136</v>
      </c>
      <c r="H7">
        <v>12</v>
      </c>
      <c r="I7" s="2">
        <v>45520</v>
      </c>
      <c r="J7" s="2">
        <v>45868</v>
      </c>
      <c r="K7" s="2">
        <v>45203</v>
      </c>
      <c r="L7" s="2">
        <v>45203</v>
      </c>
      <c r="M7">
        <v>0</v>
      </c>
      <c r="N7">
        <v>852.5</v>
      </c>
      <c r="O7" t="s">
        <v>126</v>
      </c>
      <c r="P7" t="s">
        <v>28</v>
      </c>
      <c r="Q7">
        <v>500</v>
      </c>
      <c r="R7">
        <v>0</v>
      </c>
    </row>
    <row r="8" spans="1:18" x14ac:dyDescent="0.25">
      <c r="A8" t="s">
        <v>120</v>
      </c>
      <c r="B8" t="s">
        <v>139</v>
      </c>
      <c r="C8" t="s">
        <v>122</v>
      </c>
      <c r="D8" t="s">
        <v>123</v>
      </c>
      <c r="E8" t="s">
        <v>140</v>
      </c>
      <c r="F8" t="s">
        <v>12</v>
      </c>
      <c r="G8" t="s">
        <v>125</v>
      </c>
      <c r="H8">
        <v>12</v>
      </c>
      <c r="I8" s="2">
        <v>45520</v>
      </c>
      <c r="J8" s="2">
        <v>45869</v>
      </c>
      <c r="K8" s="2">
        <v>45370</v>
      </c>
      <c r="L8" s="2">
        <v>45422</v>
      </c>
      <c r="M8">
        <v>0</v>
      </c>
      <c r="N8">
        <v>852.5</v>
      </c>
      <c r="O8" t="s">
        <v>126</v>
      </c>
      <c r="P8" t="s">
        <v>5</v>
      </c>
      <c r="Q8">
        <v>925</v>
      </c>
      <c r="R8">
        <v>0</v>
      </c>
    </row>
    <row r="9" spans="1:18" x14ac:dyDescent="0.25">
      <c r="A9" t="s">
        <v>120</v>
      </c>
      <c r="B9" t="s">
        <v>141</v>
      </c>
      <c r="C9" t="s">
        <v>122</v>
      </c>
      <c r="D9" t="s">
        <v>123</v>
      </c>
      <c r="E9" t="s">
        <v>142</v>
      </c>
      <c r="F9" t="s">
        <v>12</v>
      </c>
      <c r="G9" t="s">
        <v>125</v>
      </c>
      <c r="H9">
        <v>12</v>
      </c>
      <c r="I9" s="2">
        <v>45520</v>
      </c>
      <c r="J9" s="2">
        <v>45869</v>
      </c>
      <c r="K9" s="2">
        <v>45197</v>
      </c>
      <c r="L9" s="2">
        <v>45218</v>
      </c>
      <c r="M9">
        <v>0</v>
      </c>
      <c r="N9">
        <v>852.5</v>
      </c>
      <c r="O9" t="s">
        <v>126</v>
      </c>
      <c r="P9" t="s">
        <v>22</v>
      </c>
      <c r="Q9">
        <v>500</v>
      </c>
      <c r="R9">
        <v>0</v>
      </c>
    </row>
    <row r="10" spans="1:18" x14ac:dyDescent="0.25">
      <c r="A10" t="s">
        <v>120</v>
      </c>
      <c r="B10" t="s">
        <v>143</v>
      </c>
      <c r="C10" t="s">
        <v>144</v>
      </c>
      <c r="D10" t="s">
        <v>123</v>
      </c>
      <c r="E10" t="s">
        <v>145</v>
      </c>
      <c r="F10" t="s">
        <v>24</v>
      </c>
      <c r="G10" t="s">
        <v>136</v>
      </c>
      <c r="H10">
        <v>12</v>
      </c>
      <c r="I10" s="2">
        <v>45520</v>
      </c>
      <c r="J10" s="2">
        <v>45868</v>
      </c>
      <c r="K10" s="2">
        <v>45421</v>
      </c>
      <c r="L10" s="2">
        <v>45421</v>
      </c>
      <c r="M10">
        <v>0</v>
      </c>
      <c r="N10">
        <v>877.5</v>
      </c>
      <c r="O10" t="s">
        <v>126</v>
      </c>
      <c r="P10" t="s">
        <v>5</v>
      </c>
      <c r="Q10">
        <v>925</v>
      </c>
      <c r="R10">
        <v>0</v>
      </c>
    </row>
    <row r="11" spans="1:18" x14ac:dyDescent="0.25">
      <c r="A11" t="s">
        <v>120</v>
      </c>
      <c r="B11" t="s">
        <v>146</v>
      </c>
      <c r="C11" t="s">
        <v>144</v>
      </c>
      <c r="D11" t="s">
        <v>123</v>
      </c>
      <c r="E11" t="s">
        <v>147</v>
      </c>
      <c r="F11" t="s">
        <v>24</v>
      </c>
      <c r="G11" t="s">
        <v>136</v>
      </c>
      <c r="H11">
        <v>12</v>
      </c>
      <c r="I11" s="2">
        <v>45520</v>
      </c>
      <c r="J11" s="2">
        <v>45868</v>
      </c>
      <c r="K11" s="2">
        <v>45384</v>
      </c>
      <c r="L11" s="2">
        <v>45385</v>
      </c>
      <c r="M11">
        <v>0</v>
      </c>
      <c r="N11">
        <v>877.5</v>
      </c>
      <c r="O11" t="s">
        <v>126</v>
      </c>
      <c r="P11" t="s">
        <v>5</v>
      </c>
      <c r="Q11">
        <v>925</v>
      </c>
      <c r="R11">
        <v>0</v>
      </c>
    </row>
    <row r="12" spans="1:18" x14ac:dyDescent="0.25">
      <c r="A12" t="s">
        <v>120</v>
      </c>
      <c r="B12" t="s">
        <v>148</v>
      </c>
      <c r="C12" t="s">
        <v>144</v>
      </c>
      <c r="D12" t="s">
        <v>123</v>
      </c>
      <c r="E12" t="s">
        <v>149</v>
      </c>
      <c r="F12" t="s">
        <v>12</v>
      </c>
      <c r="G12" t="s">
        <v>125</v>
      </c>
      <c r="H12">
        <v>12</v>
      </c>
      <c r="I12" s="2">
        <v>45520</v>
      </c>
      <c r="J12" s="2">
        <v>45869</v>
      </c>
      <c r="K12" s="2">
        <v>45370</v>
      </c>
      <c r="L12" s="2">
        <v>45422</v>
      </c>
      <c r="M12">
        <v>0</v>
      </c>
      <c r="N12">
        <v>877.5</v>
      </c>
      <c r="O12" t="s">
        <v>126</v>
      </c>
      <c r="P12" t="s">
        <v>5</v>
      </c>
      <c r="Q12">
        <v>925</v>
      </c>
      <c r="R12">
        <v>0</v>
      </c>
    </row>
    <row r="13" spans="1:18" x14ac:dyDescent="0.25">
      <c r="A13" t="s">
        <v>120</v>
      </c>
      <c r="B13" t="s">
        <v>150</v>
      </c>
      <c r="C13" t="s">
        <v>144</v>
      </c>
      <c r="D13" t="s">
        <v>123</v>
      </c>
      <c r="E13" t="s">
        <v>151</v>
      </c>
      <c r="F13" t="s">
        <v>12</v>
      </c>
      <c r="G13" t="s">
        <v>125</v>
      </c>
      <c r="H13">
        <v>12</v>
      </c>
      <c r="I13" s="2">
        <v>45520</v>
      </c>
      <c r="J13" s="2">
        <v>45869</v>
      </c>
      <c r="K13" s="2">
        <v>45197</v>
      </c>
      <c r="L13" s="2">
        <v>45218</v>
      </c>
      <c r="M13">
        <v>0</v>
      </c>
      <c r="N13">
        <v>877.5</v>
      </c>
      <c r="O13" t="s">
        <v>126</v>
      </c>
      <c r="P13" t="s">
        <v>5</v>
      </c>
      <c r="Q13">
        <v>925</v>
      </c>
      <c r="R13">
        <v>0</v>
      </c>
    </row>
    <row r="14" spans="1:18" x14ac:dyDescent="0.25">
      <c r="A14" t="s">
        <v>120</v>
      </c>
      <c r="B14" t="s">
        <v>152</v>
      </c>
      <c r="C14" t="s">
        <v>144</v>
      </c>
      <c r="D14" t="s">
        <v>123</v>
      </c>
      <c r="E14" t="s">
        <v>153</v>
      </c>
      <c r="F14" t="s">
        <v>24</v>
      </c>
      <c r="G14" t="s">
        <v>125</v>
      </c>
      <c r="H14">
        <v>12</v>
      </c>
      <c r="I14" s="2">
        <v>45504</v>
      </c>
      <c r="J14" s="2">
        <v>45868</v>
      </c>
      <c r="K14" s="2">
        <v>45203</v>
      </c>
      <c r="L14" s="2">
        <v>45203</v>
      </c>
      <c r="M14">
        <v>0</v>
      </c>
      <c r="N14">
        <v>877.5</v>
      </c>
      <c r="O14" t="s">
        <v>126</v>
      </c>
      <c r="P14" t="s">
        <v>5</v>
      </c>
      <c r="Q14">
        <v>925</v>
      </c>
      <c r="R14">
        <v>0</v>
      </c>
    </row>
    <row r="15" spans="1:18" x14ac:dyDescent="0.25">
      <c r="A15" t="s">
        <v>120</v>
      </c>
      <c r="B15" t="s">
        <v>154</v>
      </c>
      <c r="C15" t="s">
        <v>144</v>
      </c>
      <c r="D15" t="s">
        <v>123</v>
      </c>
      <c r="E15" t="s">
        <v>155</v>
      </c>
      <c r="F15" t="s">
        <v>24</v>
      </c>
      <c r="G15" t="s">
        <v>125</v>
      </c>
      <c r="H15">
        <v>12</v>
      </c>
      <c r="I15" s="2">
        <v>45504</v>
      </c>
      <c r="J15" s="2">
        <v>45868</v>
      </c>
      <c r="K15" s="2">
        <v>45203</v>
      </c>
      <c r="L15" s="2">
        <v>45203</v>
      </c>
      <c r="M15">
        <v>0</v>
      </c>
      <c r="N15">
        <v>877.5</v>
      </c>
      <c r="O15" t="s">
        <v>126</v>
      </c>
      <c r="P15" t="s">
        <v>22</v>
      </c>
      <c r="Q15">
        <v>250</v>
      </c>
      <c r="R15">
        <v>0</v>
      </c>
    </row>
    <row r="16" spans="1:18" x14ac:dyDescent="0.25">
      <c r="A16" t="s">
        <v>120</v>
      </c>
      <c r="B16" t="s">
        <v>156</v>
      </c>
      <c r="C16" t="s">
        <v>144</v>
      </c>
      <c r="D16" t="s">
        <v>132</v>
      </c>
      <c r="E16" t="s">
        <v>157</v>
      </c>
      <c r="F16" t="s">
        <v>24</v>
      </c>
      <c r="G16" t="s">
        <v>125</v>
      </c>
      <c r="H16">
        <v>12</v>
      </c>
      <c r="I16" s="2">
        <v>45504</v>
      </c>
      <c r="J16" s="2">
        <v>45868</v>
      </c>
      <c r="K16" s="2">
        <v>45204</v>
      </c>
      <c r="L16" s="2">
        <v>45218</v>
      </c>
      <c r="M16">
        <v>880</v>
      </c>
      <c r="N16">
        <v>877.5</v>
      </c>
      <c r="O16" t="s">
        <v>126</v>
      </c>
      <c r="P16" t="s">
        <v>5</v>
      </c>
      <c r="Q16">
        <v>925</v>
      </c>
      <c r="R16">
        <v>0</v>
      </c>
    </row>
    <row r="17" spans="1:18" x14ac:dyDescent="0.25">
      <c r="A17" t="s">
        <v>120</v>
      </c>
      <c r="B17" t="s">
        <v>158</v>
      </c>
      <c r="C17" t="s">
        <v>144</v>
      </c>
      <c r="D17" t="s">
        <v>132</v>
      </c>
      <c r="E17" t="s">
        <v>159</v>
      </c>
      <c r="F17" t="s">
        <v>12</v>
      </c>
      <c r="G17" t="s">
        <v>125</v>
      </c>
      <c r="H17">
        <v>12</v>
      </c>
      <c r="I17" s="2">
        <v>45520</v>
      </c>
      <c r="J17" s="2">
        <v>45869</v>
      </c>
      <c r="K17" s="2">
        <v>45202</v>
      </c>
      <c r="L17" s="2">
        <v>45218</v>
      </c>
      <c r="M17">
        <v>925</v>
      </c>
      <c r="N17">
        <v>877.5</v>
      </c>
      <c r="O17" t="s">
        <v>126</v>
      </c>
      <c r="P17" t="s">
        <v>5</v>
      </c>
      <c r="Q17">
        <v>925</v>
      </c>
      <c r="R17">
        <v>0</v>
      </c>
    </row>
    <row r="18" spans="1:18" x14ac:dyDescent="0.25">
      <c r="A18" t="s">
        <v>120</v>
      </c>
      <c r="B18" t="s">
        <v>160</v>
      </c>
      <c r="C18" t="s">
        <v>161</v>
      </c>
      <c r="D18" t="s">
        <v>123</v>
      </c>
      <c r="E18" t="s">
        <v>162</v>
      </c>
      <c r="F18" t="s">
        <v>12</v>
      </c>
      <c r="G18" t="s">
        <v>125</v>
      </c>
      <c r="H18">
        <v>12</v>
      </c>
      <c r="I18" s="2">
        <v>45520</v>
      </c>
      <c r="J18" s="2">
        <v>45868</v>
      </c>
      <c r="K18" s="2">
        <v>45215</v>
      </c>
      <c r="L18" s="2">
        <v>45217</v>
      </c>
      <c r="M18">
        <v>1100</v>
      </c>
      <c r="N18">
        <v>951</v>
      </c>
      <c r="O18" t="s">
        <v>126</v>
      </c>
      <c r="P18" t="s">
        <v>5</v>
      </c>
      <c r="Q18">
        <v>1100</v>
      </c>
      <c r="R18">
        <v>0</v>
      </c>
    </row>
    <row r="19" spans="1:18" x14ac:dyDescent="0.25">
      <c r="A19" t="s">
        <v>120</v>
      </c>
      <c r="B19" t="s">
        <v>163</v>
      </c>
      <c r="C19" t="s">
        <v>161</v>
      </c>
      <c r="D19" t="s">
        <v>123</v>
      </c>
      <c r="E19" t="s">
        <v>164</v>
      </c>
      <c r="F19" t="s">
        <v>12</v>
      </c>
      <c r="G19" t="s">
        <v>125</v>
      </c>
      <c r="H19">
        <v>12</v>
      </c>
      <c r="I19" s="2">
        <v>45520</v>
      </c>
      <c r="J19" s="2">
        <v>45868</v>
      </c>
      <c r="K19" s="2">
        <v>45370</v>
      </c>
      <c r="L19" s="2">
        <v>45422</v>
      </c>
      <c r="M19">
        <v>0</v>
      </c>
      <c r="N19">
        <v>951</v>
      </c>
      <c r="O19" t="s">
        <v>126</v>
      </c>
      <c r="P19" t="s">
        <v>5</v>
      </c>
      <c r="Q19">
        <v>1100</v>
      </c>
      <c r="R19">
        <v>0</v>
      </c>
    </row>
    <row r="20" spans="1:18" x14ac:dyDescent="0.25">
      <c r="A20" t="s">
        <v>120</v>
      </c>
      <c r="B20" t="s">
        <v>165</v>
      </c>
      <c r="C20" t="s">
        <v>161</v>
      </c>
      <c r="D20" t="s">
        <v>132</v>
      </c>
      <c r="E20" t="s">
        <v>166</v>
      </c>
      <c r="F20" t="s">
        <v>24</v>
      </c>
      <c r="G20" t="s">
        <v>125</v>
      </c>
      <c r="H20">
        <v>13</v>
      </c>
      <c r="I20" s="2">
        <v>45504</v>
      </c>
      <c r="J20" s="2">
        <v>45869</v>
      </c>
      <c r="K20" s="2">
        <v>45190</v>
      </c>
      <c r="L20" s="2">
        <v>45219</v>
      </c>
      <c r="M20">
        <v>985</v>
      </c>
      <c r="N20">
        <v>951</v>
      </c>
      <c r="O20" t="s">
        <v>126</v>
      </c>
      <c r="P20" t="s">
        <v>5</v>
      </c>
      <c r="Q20">
        <v>995</v>
      </c>
      <c r="R20">
        <v>0</v>
      </c>
    </row>
    <row r="21" spans="1:18" x14ac:dyDescent="0.25">
      <c r="A21" t="s">
        <v>120</v>
      </c>
      <c r="B21" t="s">
        <v>167</v>
      </c>
      <c r="C21" t="s">
        <v>161</v>
      </c>
      <c r="D21" t="s">
        <v>132</v>
      </c>
      <c r="E21" t="s">
        <v>168</v>
      </c>
      <c r="F21" t="s">
        <v>24</v>
      </c>
      <c r="G21" t="s">
        <v>125</v>
      </c>
      <c r="H21">
        <v>13</v>
      </c>
      <c r="I21" s="2">
        <v>45504</v>
      </c>
      <c r="J21" s="2">
        <v>45869</v>
      </c>
      <c r="K21" s="2">
        <v>45190</v>
      </c>
      <c r="L21" s="2">
        <v>45219</v>
      </c>
      <c r="M21">
        <v>985</v>
      </c>
      <c r="N21">
        <v>951</v>
      </c>
      <c r="O21" t="s">
        <v>126</v>
      </c>
      <c r="P21" t="s">
        <v>5</v>
      </c>
      <c r="Q21">
        <v>995</v>
      </c>
      <c r="R21">
        <v>0</v>
      </c>
    </row>
    <row r="22" spans="1:18" x14ac:dyDescent="0.25">
      <c r="A22" t="s">
        <v>120</v>
      </c>
      <c r="B22" t="s">
        <v>169</v>
      </c>
      <c r="C22" t="s">
        <v>161</v>
      </c>
      <c r="D22" t="s">
        <v>123</v>
      </c>
      <c r="E22" t="s">
        <v>170</v>
      </c>
      <c r="F22" t="s">
        <v>12</v>
      </c>
      <c r="G22" t="s">
        <v>125</v>
      </c>
      <c r="H22">
        <v>12</v>
      </c>
      <c r="I22" s="2">
        <v>45520</v>
      </c>
      <c r="J22" s="2">
        <v>45868</v>
      </c>
      <c r="K22" s="2">
        <v>45199</v>
      </c>
      <c r="L22" s="2">
        <v>45218</v>
      </c>
      <c r="M22">
        <v>0</v>
      </c>
      <c r="N22">
        <v>951</v>
      </c>
      <c r="O22" t="s">
        <v>126</v>
      </c>
      <c r="P22" t="s">
        <v>5</v>
      </c>
      <c r="Q22">
        <v>1075</v>
      </c>
      <c r="R22">
        <v>0</v>
      </c>
    </row>
    <row r="23" spans="1:18" x14ac:dyDescent="0.25">
      <c r="A23" t="s">
        <v>120</v>
      </c>
      <c r="B23" t="s">
        <v>171</v>
      </c>
      <c r="C23" t="s">
        <v>161</v>
      </c>
      <c r="D23" t="s">
        <v>123</v>
      </c>
      <c r="E23" t="s">
        <v>172</v>
      </c>
      <c r="F23" t="s">
        <v>12</v>
      </c>
      <c r="G23" t="s">
        <v>125</v>
      </c>
      <c r="H23">
        <v>12</v>
      </c>
      <c r="I23" s="2">
        <v>45520</v>
      </c>
      <c r="J23" s="2">
        <v>45869</v>
      </c>
      <c r="K23" s="2">
        <v>45370</v>
      </c>
      <c r="L23" s="2">
        <v>45422</v>
      </c>
      <c r="M23">
        <v>0</v>
      </c>
      <c r="N23">
        <v>951</v>
      </c>
      <c r="O23" t="s">
        <v>126</v>
      </c>
      <c r="P23" t="s">
        <v>5</v>
      </c>
      <c r="Q23">
        <v>1075</v>
      </c>
      <c r="R23">
        <v>0</v>
      </c>
    </row>
    <row r="24" spans="1:18" x14ac:dyDescent="0.25">
      <c r="A24" t="s">
        <v>120</v>
      </c>
      <c r="B24" t="s">
        <v>173</v>
      </c>
      <c r="C24" t="s">
        <v>161</v>
      </c>
      <c r="D24" t="s">
        <v>123</v>
      </c>
      <c r="E24" t="s">
        <v>174</v>
      </c>
      <c r="F24" t="s">
        <v>12</v>
      </c>
      <c r="G24" t="s">
        <v>125</v>
      </c>
      <c r="H24">
        <v>12</v>
      </c>
      <c r="I24" s="2">
        <v>45520</v>
      </c>
      <c r="J24" s="2">
        <v>45869</v>
      </c>
      <c r="K24" s="2">
        <v>45197</v>
      </c>
      <c r="L24" s="2">
        <v>45218</v>
      </c>
      <c r="M24">
        <v>1025</v>
      </c>
      <c r="N24">
        <v>951</v>
      </c>
      <c r="O24" t="s">
        <v>126</v>
      </c>
      <c r="P24" t="s">
        <v>5</v>
      </c>
      <c r="Q24">
        <v>1025</v>
      </c>
      <c r="R24">
        <v>0</v>
      </c>
    </row>
    <row r="25" spans="1:18" x14ac:dyDescent="0.25">
      <c r="A25" t="s">
        <v>120</v>
      </c>
      <c r="B25" t="s">
        <v>175</v>
      </c>
      <c r="C25" t="s">
        <v>161</v>
      </c>
      <c r="D25" t="s">
        <v>123</v>
      </c>
      <c r="E25" t="s">
        <v>176</v>
      </c>
      <c r="F25" t="s">
        <v>12</v>
      </c>
      <c r="G25" t="s">
        <v>125</v>
      </c>
      <c r="H25">
        <v>12</v>
      </c>
      <c r="I25" s="2">
        <v>45520</v>
      </c>
      <c r="J25" s="2">
        <v>45869</v>
      </c>
      <c r="K25" s="2">
        <v>45251</v>
      </c>
      <c r="L25" s="2">
        <v>45251</v>
      </c>
      <c r="M25">
        <v>1050</v>
      </c>
      <c r="N25">
        <v>951</v>
      </c>
      <c r="O25" t="s">
        <v>126</v>
      </c>
      <c r="P25" t="s">
        <v>5</v>
      </c>
      <c r="Q25">
        <v>1050</v>
      </c>
      <c r="R25">
        <v>0</v>
      </c>
    </row>
    <row r="26" spans="1:18" x14ac:dyDescent="0.25">
      <c r="A26" t="s">
        <v>120</v>
      </c>
      <c r="B26" t="s">
        <v>177</v>
      </c>
      <c r="C26" t="s">
        <v>161</v>
      </c>
      <c r="D26" t="s">
        <v>132</v>
      </c>
      <c r="E26" t="s">
        <v>178</v>
      </c>
      <c r="F26" t="s">
        <v>24</v>
      </c>
      <c r="G26" t="s">
        <v>125</v>
      </c>
      <c r="H26">
        <v>13</v>
      </c>
      <c r="I26" s="2">
        <v>45504</v>
      </c>
      <c r="J26" s="2">
        <v>45869</v>
      </c>
      <c r="K26" s="2">
        <v>45189</v>
      </c>
      <c r="L26" s="2">
        <v>45190</v>
      </c>
      <c r="M26">
        <v>0</v>
      </c>
      <c r="N26">
        <v>951</v>
      </c>
      <c r="O26" t="s">
        <v>126</v>
      </c>
      <c r="P26" t="s">
        <v>5</v>
      </c>
      <c r="Q26">
        <v>995</v>
      </c>
      <c r="R26">
        <v>0</v>
      </c>
    </row>
    <row r="27" spans="1:18" x14ac:dyDescent="0.25">
      <c r="A27" t="s">
        <v>120</v>
      </c>
      <c r="B27" t="s">
        <v>179</v>
      </c>
      <c r="C27" t="s">
        <v>161</v>
      </c>
      <c r="D27" t="s">
        <v>132</v>
      </c>
      <c r="E27" t="s">
        <v>180</v>
      </c>
      <c r="F27" t="s">
        <v>24</v>
      </c>
      <c r="G27" t="s">
        <v>125</v>
      </c>
      <c r="H27">
        <v>13</v>
      </c>
      <c r="I27" s="2">
        <v>45504</v>
      </c>
      <c r="J27" s="2">
        <v>45869</v>
      </c>
      <c r="K27" s="2">
        <v>45189</v>
      </c>
      <c r="L27" s="2">
        <v>45189</v>
      </c>
      <c r="M27">
        <v>0</v>
      </c>
      <c r="N27">
        <v>951</v>
      </c>
      <c r="O27" t="s">
        <v>126</v>
      </c>
      <c r="P27" t="s">
        <v>14</v>
      </c>
      <c r="Q27">
        <v>95</v>
      </c>
      <c r="R27">
        <v>0</v>
      </c>
    </row>
    <row r="28" spans="1:18" x14ac:dyDescent="0.25">
      <c r="A28" t="s">
        <v>120</v>
      </c>
      <c r="B28" t="s">
        <v>181</v>
      </c>
      <c r="C28" t="s">
        <v>182</v>
      </c>
      <c r="D28" t="s">
        <v>132</v>
      </c>
      <c r="E28" t="s">
        <v>183</v>
      </c>
      <c r="F28" t="s">
        <v>24</v>
      </c>
      <c r="G28" t="s">
        <v>125</v>
      </c>
      <c r="H28">
        <v>12</v>
      </c>
      <c r="I28" s="2">
        <v>45504</v>
      </c>
      <c r="J28" s="2">
        <v>45868</v>
      </c>
      <c r="K28" s="2">
        <v>45216</v>
      </c>
      <c r="L28" s="2">
        <v>45216</v>
      </c>
      <c r="M28">
        <v>0</v>
      </c>
      <c r="N28">
        <v>975</v>
      </c>
      <c r="O28" t="s">
        <v>126</v>
      </c>
      <c r="P28" t="s">
        <v>5</v>
      </c>
      <c r="Q28">
        <v>1075</v>
      </c>
      <c r="R28">
        <v>0</v>
      </c>
    </row>
    <row r="29" spans="1:18" x14ac:dyDescent="0.25">
      <c r="A29" t="s">
        <v>120</v>
      </c>
      <c r="B29" t="s">
        <v>184</v>
      </c>
      <c r="C29" t="s">
        <v>182</v>
      </c>
      <c r="D29" t="s">
        <v>132</v>
      </c>
      <c r="E29" t="s">
        <v>185</v>
      </c>
      <c r="F29" t="s">
        <v>24</v>
      </c>
      <c r="G29" t="s">
        <v>125</v>
      </c>
      <c r="H29">
        <v>12</v>
      </c>
      <c r="I29" s="2">
        <v>45504</v>
      </c>
      <c r="J29" s="2">
        <v>45868</v>
      </c>
      <c r="K29" s="2">
        <v>45203</v>
      </c>
      <c r="L29" s="2">
        <v>45218</v>
      </c>
      <c r="M29">
        <v>999</v>
      </c>
      <c r="N29">
        <v>975</v>
      </c>
      <c r="O29" t="s">
        <v>126</v>
      </c>
      <c r="P29" t="s">
        <v>5</v>
      </c>
      <c r="Q29">
        <v>1075</v>
      </c>
      <c r="R29">
        <v>0</v>
      </c>
    </row>
    <row r="30" spans="1:18" x14ac:dyDescent="0.25">
      <c r="A30" t="s">
        <v>120</v>
      </c>
      <c r="C30" t="s">
        <v>182</v>
      </c>
      <c r="E30" t="s">
        <v>186</v>
      </c>
      <c r="F30" t="s">
        <v>12</v>
      </c>
      <c r="G30" t="s">
        <v>125</v>
      </c>
      <c r="H30">
        <v>12</v>
      </c>
      <c r="I30" s="2">
        <v>45520</v>
      </c>
      <c r="J30" s="2">
        <v>45868</v>
      </c>
      <c r="K30" s="2">
        <v>45447</v>
      </c>
      <c r="L30" s="2">
        <v>45448</v>
      </c>
      <c r="M30">
        <v>0</v>
      </c>
      <c r="N30">
        <v>0</v>
      </c>
      <c r="O30" t="s">
        <v>126</v>
      </c>
      <c r="P30" t="s">
        <v>5</v>
      </c>
      <c r="Q30">
        <v>1075</v>
      </c>
      <c r="R30">
        <v>0</v>
      </c>
    </row>
    <row r="31" spans="1:18" x14ac:dyDescent="0.25">
      <c r="A31" t="s">
        <v>120</v>
      </c>
      <c r="B31" t="s">
        <v>187</v>
      </c>
      <c r="C31" t="s">
        <v>188</v>
      </c>
      <c r="D31" t="s">
        <v>123</v>
      </c>
      <c r="E31" t="s">
        <v>189</v>
      </c>
      <c r="F31" t="s">
        <v>12</v>
      </c>
      <c r="G31" t="s">
        <v>125</v>
      </c>
      <c r="H31">
        <v>12</v>
      </c>
      <c r="I31" s="2">
        <v>45520</v>
      </c>
      <c r="J31" s="2">
        <v>45868</v>
      </c>
      <c r="K31" s="2">
        <v>45197</v>
      </c>
      <c r="L31" s="2">
        <v>45197</v>
      </c>
      <c r="M31">
        <v>0</v>
      </c>
      <c r="N31">
        <v>994</v>
      </c>
      <c r="O31" t="s">
        <v>126</v>
      </c>
      <c r="P31" t="s">
        <v>22</v>
      </c>
      <c r="Q31">
        <v>500</v>
      </c>
      <c r="R31">
        <v>0</v>
      </c>
    </row>
    <row r="32" spans="1:18" x14ac:dyDescent="0.25">
      <c r="A32" t="s">
        <v>120</v>
      </c>
      <c r="B32" t="s">
        <v>190</v>
      </c>
      <c r="C32" t="s">
        <v>188</v>
      </c>
      <c r="D32" t="s">
        <v>123</v>
      </c>
      <c r="E32" t="s">
        <v>191</v>
      </c>
      <c r="F32" t="s">
        <v>12</v>
      </c>
      <c r="G32" t="s">
        <v>125</v>
      </c>
      <c r="H32">
        <v>12</v>
      </c>
      <c r="I32" s="2">
        <v>45520</v>
      </c>
      <c r="J32" s="2">
        <v>45869</v>
      </c>
      <c r="K32" s="2">
        <v>45197</v>
      </c>
      <c r="L32" s="2">
        <v>45218</v>
      </c>
      <c r="M32">
        <v>0</v>
      </c>
      <c r="N32">
        <v>994</v>
      </c>
      <c r="O32" t="s">
        <v>126</v>
      </c>
      <c r="P32" t="s">
        <v>25</v>
      </c>
      <c r="Q32">
        <v>-500</v>
      </c>
      <c r="R32">
        <v>0</v>
      </c>
    </row>
    <row r="33" spans="1:18" x14ac:dyDescent="0.25">
      <c r="A33" t="s">
        <v>120</v>
      </c>
      <c r="B33" t="s">
        <v>192</v>
      </c>
      <c r="C33" t="s">
        <v>193</v>
      </c>
      <c r="D33" t="s">
        <v>132</v>
      </c>
      <c r="E33" t="s">
        <v>194</v>
      </c>
      <c r="F33" t="s">
        <v>24</v>
      </c>
      <c r="G33" t="s">
        <v>125</v>
      </c>
      <c r="H33">
        <v>13</v>
      </c>
      <c r="I33" s="2">
        <v>45504</v>
      </c>
      <c r="J33" s="2">
        <v>45869</v>
      </c>
      <c r="K33" s="2">
        <v>45195</v>
      </c>
      <c r="L33" s="2">
        <v>45218</v>
      </c>
      <c r="M33">
        <v>850</v>
      </c>
      <c r="N33">
        <v>847.5</v>
      </c>
      <c r="O33" t="s">
        <v>126</v>
      </c>
      <c r="P33" t="s">
        <v>5</v>
      </c>
      <c r="Q33">
        <v>860</v>
      </c>
      <c r="R33">
        <v>0</v>
      </c>
    </row>
    <row r="34" spans="1:18" x14ac:dyDescent="0.25">
      <c r="A34" t="s">
        <v>120</v>
      </c>
      <c r="B34" t="s">
        <v>195</v>
      </c>
      <c r="C34" t="s">
        <v>193</v>
      </c>
      <c r="D34" t="s">
        <v>132</v>
      </c>
      <c r="E34" t="s">
        <v>196</v>
      </c>
      <c r="F34" t="s">
        <v>24</v>
      </c>
      <c r="G34" t="s">
        <v>125</v>
      </c>
      <c r="H34">
        <v>13</v>
      </c>
      <c r="I34" s="2">
        <v>45504</v>
      </c>
      <c r="J34" s="2">
        <v>45869</v>
      </c>
      <c r="K34" s="2">
        <v>45194</v>
      </c>
      <c r="L34" s="2">
        <v>45219</v>
      </c>
      <c r="M34">
        <v>850</v>
      </c>
      <c r="N34">
        <v>847.5</v>
      </c>
      <c r="O34" t="s">
        <v>126</v>
      </c>
      <c r="P34" t="s">
        <v>5</v>
      </c>
      <c r="Q34">
        <v>860</v>
      </c>
      <c r="R34">
        <v>0</v>
      </c>
    </row>
    <row r="35" spans="1:18" x14ac:dyDescent="0.25">
      <c r="A35" t="s">
        <v>120</v>
      </c>
      <c r="B35" t="s">
        <v>197</v>
      </c>
      <c r="C35" t="s">
        <v>193</v>
      </c>
      <c r="D35" t="s">
        <v>132</v>
      </c>
      <c r="E35" t="s">
        <v>198</v>
      </c>
      <c r="F35" t="s">
        <v>24</v>
      </c>
      <c r="G35" t="s">
        <v>125</v>
      </c>
      <c r="H35">
        <v>13</v>
      </c>
      <c r="I35" s="2">
        <v>45504</v>
      </c>
      <c r="J35" s="2">
        <v>45869</v>
      </c>
      <c r="K35" s="2">
        <v>45196</v>
      </c>
      <c r="L35" s="2">
        <v>45218</v>
      </c>
      <c r="M35">
        <v>0</v>
      </c>
      <c r="N35">
        <v>847.5</v>
      </c>
      <c r="O35" t="s">
        <v>126</v>
      </c>
      <c r="P35" t="s">
        <v>5</v>
      </c>
      <c r="Q35">
        <v>860</v>
      </c>
      <c r="R35">
        <v>0</v>
      </c>
    </row>
    <row r="36" spans="1:18" x14ac:dyDescent="0.25">
      <c r="A36" t="s">
        <v>120</v>
      </c>
      <c r="B36" t="s">
        <v>199</v>
      </c>
      <c r="C36" t="s">
        <v>193</v>
      </c>
      <c r="D36" t="s">
        <v>123</v>
      </c>
      <c r="E36" t="s">
        <v>200</v>
      </c>
      <c r="F36" t="s">
        <v>16</v>
      </c>
      <c r="G36" t="s">
        <v>125</v>
      </c>
      <c r="H36">
        <v>12</v>
      </c>
      <c r="I36" s="2">
        <v>45520</v>
      </c>
      <c r="J36" s="2">
        <v>45869</v>
      </c>
      <c r="K36" s="2">
        <v>45370</v>
      </c>
      <c r="L36" s="2"/>
      <c r="M36">
        <v>0</v>
      </c>
      <c r="N36">
        <v>847.5</v>
      </c>
      <c r="O36" t="s">
        <v>126</v>
      </c>
      <c r="P36" t="s">
        <v>5</v>
      </c>
      <c r="Q36">
        <v>875</v>
      </c>
      <c r="R36">
        <v>0</v>
      </c>
    </row>
    <row r="37" spans="1:18" x14ac:dyDescent="0.25">
      <c r="A37" t="s">
        <v>120</v>
      </c>
      <c r="B37" t="s">
        <v>201</v>
      </c>
      <c r="C37" t="s">
        <v>193</v>
      </c>
      <c r="D37" t="s">
        <v>123</v>
      </c>
      <c r="E37" t="s">
        <v>202</v>
      </c>
      <c r="F37" t="s">
        <v>12</v>
      </c>
      <c r="G37" t="s">
        <v>125</v>
      </c>
      <c r="H37">
        <v>12</v>
      </c>
      <c r="I37" s="2">
        <v>45520</v>
      </c>
      <c r="J37" s="2">
        <v>45868</v>
      </c>
      <c r="K37" s="2">
        <v>45203</v>
      </c>
      <c r="L37" s="2">
        <v>45218</v>
      </c>
      <c r="M37">
        <v>0</v>
      </c>
      <c r="N37">
        <v>847.5</v>
      </c>
      <c r="O37" t="s">
        <v>126</v>
      </c>
      <c r="P37" t="s">
        <v>5</v>
      </c>
      <c r="Q37">
        <v>875</v>
      </c>
      <c r="R37">
        <v>0</v>
      </c>
    </row>
    <row r="38" spans="1:18" x14ac:dyDescent="0.25">
      <c r="A38" t="s">
        <v>120</v>
      </c>
      <c r="B38" t="s">
        <v>203</v>
      </c>
      <c r="C38" t="s">
        <v>193</v>
      </c>
      <c r="D38" t="s">
        <v>123</v>
      </c>
      <c r="E38" t="s">
        <v>204</v>
      </c>
      <c r="F38" t="s">
        <v>16</v>
      </c>
      <c r="G38" t="s">
        <v>125</v>
      </c>
      <c r="H38">
        <v>12</v>
      </c>
      <c r="I38" s="2">
        <v>45520</v>
      </c>
      <c r="J38" s="2">
        <v>45869</v>
      </c>
      <c r="K38" s="2">
        <v>45370</v>
      </c>
      <c r="L38" s="2"/>
      <c r="M38">
        <v>0</v>
      </c>
      <c r="N38">
        <v>847.5</v>
      </c>
      <c r="O38" t="s">
        <v>126</v>
      </c>
      <c r="P38" t="s">
        <v>5</v>
      </c>
      <c r="Q38">
        <v>875</v>
      </c>
      <c r="R38">
        <v>0</v>
      </c>
    </row>
    <row r="39" spans="1:18" x14ac:dyDescent="0.25">
      <c r="A39" t="s">
        <v>120</v>
      </c>
      <c r="B39" t="s">
        <v>205</v>
      </c>
      <c r="C39" t="s">
        <v>193</v>
      </c>
      <c r="D39" t="s">
        <v>123</v>
      </c>
      <c r="E39" t="s">
        <v>206</v>
      </c>
      <c r="F39" t="s">
        <v>16</v>
      </c>
      <c r="G39" t="s">
        <v>125</v>
      </c>
      <c r="H39">
        <v>12</v>
      </c>
      <c r="I39" s="2">
        <v>45520</v>
      </c>
      <c r="J39" s="2">
        <v>45869</v>
      </c>
      <c r="K39" s="2">
        <v>45370</v>
      </c>
      <c r="L39" s="2"/>
      <c r="M39">
        <v>0</v>
      </c>
      <c r="N39">
        <v>847.5</v>
      </c>
      <c r="O39" t="s">
        <v>126</v>
      </c>
      <c r="P39" t="s">
        <v>5</v>
      </c>
      <c r="Q39">
        <v>875</v>
      </c>
      <c r="R39">
        <v>0</v>
      </c>
    </row>
    <row r="40" spans="1:18" x14ac:dyDescent="0.25">
      <c r="A40" t="s">
        <v>120</v>
      </c>
      <c r="B40" t="s">
        <v>207</v>
      </c>
      <c r="C40" t="s">
        <v>193</v>
      </c>
      <c r="D40" t="s">
        <v>123</v>
      </c>
      <c r="E40" t="s">
        <v>208</v>
      </c>
      <c r="F40" t="s">
        <v>12</v>
      </c>
      <c r="G40" t="s">
        <v>125</v>
      </c>
      <c r="H40">
        <v>12</v>
      </c>
      <c r="I40" s="2">
        <v>45520</v>
      </c>
      <c r="J40" s="2">
        <v>45869</v>
      </c>
      <c r="K40" s="2">
        <v>45197</v>
      </c>
      <c r="L40" s="2">
        <v>45218</v>
      </c>
      <c r="M40">
        <v>0</v>
      </c>
      <c r="N40">
        <v>847.5</v>
      </c>
      <c r="O40" t="s">
        <v>126</v>
      </c>
      <c r="P40" t="s">
        <v>22</v>
      </c>
      <c r="Q40">
        <v>250</v>
      </c>
      <c r="R40">
        <v>0</v>
      </c>
    </row>
    <row r="41" spans="1:18" x14ac:dyDescent="0.25">
      <c r="A41" t="s">
        <v>120</v>
      </c>
      <c r="B41" t="s">
        <v>209</v>
      </c>
      <c r="C41" t="s">
        <v>193</v>
      </c>
      <c r="D41" t="s">
        <v>123</v>
      </c>
      <c r="E41" t="s">
        <v>210</v>
      </c>
      <c r="F41" t="s">
        <v>16</v>
      </c>
      <c r="G41" t="s">
        <v>125</v>
      </c>
      <c r="H41">
        <v>12</v>
      </c>
      <c r="I41" s="2">
        <v>45520</v>
      </c>
      <c r="J41" s="2">
        <v>45869</v>
      </c>
      <c r="K41" s="2">
        <v>45370</v>
      </c>
      <c r="L41" s="2"/>
      <c r="M41">
        <v>0</v>
      </c>
      <c r="N41">
        <v>847.5</v>
      </c>
      <c r="O41" t="s">
        <v>126</v>
      </c>
      <c r="P41" t="s">
        <v>5</v>
      </c>
      <c r="Q41">
        <v>875</v>
      </c>
      <c r="R41">
        <v>0</v>
      </c>
    </row>
    <row r="42" spans="1:18" x14ac:dyDescent="0.25">
      <c r="A42" t="s">
        <v>120</v>
      </c>
      <c r="B42" t="s">
        <v>211</v>
      </c>
      <c r="C42" t="s">
        <v>193</v>
      </c>
      <c r="D42" t="s">
        <v>123</v>
      </c>
      <c r="E42" t="s">
        <v>212</v>
      </c>
      <c r="F42" t="s">
        <v>12</v>
      </c>
      <c r="G42" t="s">
        <v>125</v>
      </c>
      <c r="H42">
        <v>12</v>
      </c>
      <c r="I42" s="2">
        <v>45520</v>
      </c>
      <c r="J42" s="2">
        <v>45869</v>
      </c>
      <c r="K42" s="2">
        <v>45197</v>
      </c>
      <c r="L42" s="2">
        <v>45218</v>
      </c>
      <c r="M42">
        <v>0</v>
      </c>
      <c r="N42">
        <v>847.5</v>
      </c>
      <c r="O42" t="s">
        <v>126</v>
      </c>
      <c r="P42" t="s">
        <v>5</v>
      </c>
      <c r="Q42">
        <v>875</v>
      </c>
      <c r="R42">
        <v>0</v>
      </c>
    </row>
    <row r="43" spans="1:18" x14ac:dyDescent="0.25">
      <c r="A43" t="s">
        <v>120</v>
      </c>
      <c r="B43" t="s">
        <v>213</v>
      </c>
      <c r="C43" t="s">
        <v>193</v>
      </c>
      <c r="D43" t="s">
        <v>123</v>
      </c>
      <c r="E43" t="s">
        <v>214</v>
      </c>
      <c r="F43" t="s">
        <v>12</v>
      </c>
      <c r="G43" t="s">
        <v>125</v>
      </c>
      <c r="H43">
        <v>12</v>
      </c>
      <c r="I43" s="2">
        <v>45520</v>
      </c>
      <c r="J43" s="2">
        <v>45869</v>
      </c>
      <c r="K43" s="2">
        <v>45197</v>
      </c>
      <c r="L43" s="2">
        <v>45218</v>
      </c>
      <c r="M43">
        <v>0</v>
      </c>
      <c r="N43">
        <v>847.5</v>
      </c>
      <c r="O43" t="s">
        <v>126</v>
      </c>
      <c r="P43" t="s">
        <v>5</v>
      </c>
      <c r="Q43">
        <v>875</v>
      </c>
      <c r="R43">
        <v>0</v>
      </c>
    </row>
    <row r="44" spans="1:18" x14ac:dyDescent="0.25">
      <c r="A44" t="s">
        <v>120</v>
      </c>
      <c r="B44" t="s">
        <v>215</v>
      </c>
      <c r="C44" t="s">
        <v>193</v>
      </c>
      <c r="D44" t="s">
        <v>123</v>
      </c>
      <c r="E44" t="s">
        <v>216</v>
      </c>
      <c r="F44" t="s">
        <v>12</v>
      </c>
      <c r="G44" t="s">
        <v>125</v>
      </c>
      <c r="H44">
        <v>12</v>
      </c>
      <c r="I44" s="2">
        <v>45520</v>
      </c>
      <c r="J44" s="2">
        <v>45869</v>
      </c>
      <c r="K44" s="2">
        <v>45198</v>
      </c>
      <c r="L44" s="2">
        <v>45218</v>
      </c>
      <c r="M44">
        <v>875</v>
      </c>
      <c r="N44">
        <v>847.5</v>
      </c>
      <c r="O44" t="s">
        <v>126</v>
      </c>
      <c r="P44" t="s">
        <v>5</v>
      </c>
      <c r="Q44">
        <v>875</v>
      </c>
      <c r="R44">
        <v>0</v>
      </c>
    </row>
    <row r="45" spans="1:18" x14ac:dyDescent="0.25">
      <c r="A45" t="s">
        <v>120</v>
      </c>
      <c r="B45" t="s">
        <v>217</v>
      </c>
      <c r="C45" t="s">
        <v>218</v>
      </c>
      <c r="D45" t="s">
        <v>132</v>
      </c>
      <c r="E45" t="s">
        <v>219</v>
      </c>
      <c r="F45" t="s">
        <v>24</v>
      </c>
      <c r="G45" t="s">
        <v>125</v>
      </c>
      <c r="H45">
        <v>13</v>
      </c>
      <c r="I45" s="2">
        <v>45504</v>
      </c>
      <c r="J45" s="2">
        <v>45869</v>
      </c>
      <c r="K45" s="2">
        <v>45196</v>
      </c>
      <c r="L45" s="2">
        <v>45218</v>
      </c>
      <c r="M45">
        <v>0</v>
      </c>
      <c r="N45">
        <v>727.5</v>
      </c>
      <c r="O45" t="s">
        <v>126</v>
      </c>
      <c r="P45" t="s">
        <v>5</v>
      </c>
      <c r="Q45">
        <v>765</v>
      </c>
      <c r="R45">
        <v>0</v>
      </c>
    </row>
    <row r="46" spans="1:18" x14ac:dyDescent="0.25">
      <c r="A46" t="s">
        <v>120</v>
      </c>
      <c r="B46" t="s">
        <v>220</v>
      </c>
      <c r="C46" t="s">
        <v>218</v>
      </c>
      <c r="D46" t="s">
        <v>132</v>
      </c>
      <c r="E46" t="s">
        <v>221</v>
      </c>
      <c r="F46" t="s">
        <v>24</v>
      </c>
      <c r="G46" t="s">
        <v>125</v>
      </c>
      <c r="H46">
        <v>12</v>
      </c>
      <c r="I46" s="2">
        <v>45504</v>
      </c>
      <c r="J46" s="2">
        <v>45868</v>
      </c>
      <c r="K46" s="2">
        <v>45196</v>
      </c>
      <c r="L46" s="2">
        <v>45218</v>
      </c>
      <c r="M46">
        <v>0</v>
      </c>
      <c r="N46">
        <v>727.5</v>
      </c>
      <c r="O46" t="s">
        <v>126</v>
      </c>
      <c r="P46" t="s">
        <v>5</v>
      </c>
      <c r="Q46">
        <v>765</v>
      </c>
      <c r="R46">
        <v>0</v>
      </c>
    </row>
    <row r="47" spans="1:18" x14ac:dyDescent="0.25">
      <c r="A47" t="s">
        <v>120</v>
      </c>
      <c r="B47" t="s">
        <v>222</v>
      </c>
      <c r="C47" t="s">
        <v>218</v>
      </c>
      <c r="D47" t="s">
        <v>123</v>
      </c>
      <c r="E47" t="s">
        <v>223</v>
      </c>
      <c r="F47" t="s">
        <v>16</v>
      </c>
      <c r="G47" t="s">
        <v>125</v>
      </c>
      <c r="H47">
        <v>12</v>
      </c>
      <c r="I47" s="2">
        <v>45520</v>
      </c>
      <c r="J47" s="2">
        <v>45868</v>
      </c>
      <c r="K47" s="2">
        <v>45370</v>
      </c>
      <c r="L47" s="2"/>
      <c r="M47">
        <v>0</v>
      </c>
      <c r="N47">
        <v>727.5</v>
      </c>
      <c r="O47" t="s">
        <v>126</v>
      </c>
      <c r="P47" t="s">
        <v>5</v>
      </c>
      <c r="Q47">
        <v>875</v>
      </c>
      <c r="R47">
        <v>0</v>
      </c>
    </row>
    <row r="48" spans="1:18" x14ac:dyDescent="0.25">
      <c r="A48" t="s">
        <v>120</v>
      </c>
      <c r="B48" t="s">
        <v>224</v>
      </c>
      <c r="C48" t="s">
        <v>218</v>
      </c>
      <c r="D48" t="s">
        <v>123</v>
      </c>
      <c r="E48" t="s">
        <v>225</v>
      </c>
      <c r="F48" t="s">
        <v>12</v>
      </c>
      <c r="G48" t="s">
        <v>125</v>
      </c>
      <c r="H48">
        <v>12</v>
      </c>
      <c r="I48" s="2">
        <v>45520</v>
      </c>
      <c r="J48" s="2">
        <v>45868</v>
      </c>
      <c r="K48" s="2">
        <v>45271</v>
      </c>
      <c r="L48" s="2">
        <v>45272</v>
      </c>
      <c r="M48">
        <v>0</v>
      </c>
      <c r="N48">
        <v>727.5</v>
      </c>
      <c r="O48" t="s">
        <v>126</v>
      </c>
      <c r="P48" t="s">
        <v>5</v>
      </c>
      <c r="Q48">
        <v>875</v>
      </c>
      <c r="R48">
        <v>0</v>
      </c>
    </row>
    <row r="49" spans="1:18" x14ac:dyDescent="0.25">
      <c r="A49" t="s">
        <v>120</v>
      </c>
      <c r="B49" t="s">
        <v>226</v>
      </c>
      <c r="C49" t="s">
        <v>218</v>
      </c>
      <c r="D49" t="s">
        <v>132</v>
      </c>
      <c r="E49" t="s">
        <v>227</v>
      </c>
      <c r="F49" t="s">
        <v>24</v>
      </c>
      <c r="G49" t="s">
        <v>125</v>
      </c>
      <c r="H49">
        <v>12</v>
      </c>
      <c r="I49" s="2">
        <v>45504</v>
      </c>
      <c r="J49" s="2">
        <v>45868</v>
      </c>
      <c r="K49" s="2">
        <v>45231</v>
      </c>
      <c r="L49" s="2">
        <v>45231</v>
      </c>
      <c r="M49">
        <v>0</v>
      </c>
      <c r="N49">
        <v>727.5</v>
      </c>
      <c r="O49" t="s">
        <v>126</v>
      </c>
      <c r="P49" t="s">
        <v>14</v>
      </c>
      <c r="Q49">
        <v>95</v>
      </c>
      <c r="R49">
        <v>0</v>
      </c>
    </row>
    <row r="50" spans="1:18" x14ac:dyDescent="0.25">
      <c r="A50" t="s">
        <v>120</v>
      </c>
      <c r="B50" t="s">
        <v>228</v>
      </c>
      <c r="C50" t="s">
        <v>218</v>
      </c>
      <c r="D50" t="s">
        <v>132</v>
      </c>
      <c r="E50" t="s">
        <v>229</v>
      </c>
      <c r="F50" t="s">
        <v>24</v>
      </c>
      <c r="G50" t="s">
        <v>125</v>
      </c>
      <c r="H50">
        <v>13</v>
      </c>
      <c r="I50" s="2">
        <v>45504</v>
      </c>
      <c r="J50" s="2">
        <v>45869</v>
      </c>
      <c r="K50" s="2">
        <v>45196</v>
      </c>
      <c r="L50" s="2">
        <v>45218</v>
      </c>
      <c r="M50">
        <v>0</v>
      </c>
      <c r="N50">
        <v>727.5</v>
      </c>
      <c r="O50" t="s">
        <v>126</v>
      </c>
      <c r="P50" t="s">
        <v>28</v>
      </c>
      <c r="Q50">
        <v>500</v>
      </c>
      <c r="R50">
        <v>0</v>
      </c>
    </row>
    <row r="51" spans="1:18" x14ac:dyDescent="0.25">
      <c r="A51" t="s">
        <v>120</v>
      </c>
      <c r="B51" t="s">
        <v>230</v>
      </c>
      <c r="C51" t="s">
        <v>218</v>
      </c>
      <c r="D51" t="s">
        <v>132</v>
      </c>
      <c r="E51" t="s">
        <v>231</v>
      </c>
      <c r="F51" t="s">
        <v>24</v>
      </c>
      <c r="G51" t="s">
        <v>125</v>
      </c>
      <c r="H51">
        <v>13</v>
      </c>
      <c r="I51" s="2">
        <v>45504</v>
      </c>
      <c r="J51" s="2">
        <v>45869</v>
      </c>
      <c r="K51" s="2">
        <v>45196</v>
      </c>
      <c r="L51" s="2">
        <v>45197</v>
      </c>
      <c r="M51">
        <v>0</v>
      </c>
      <c r="N51">
        <v>727.5</v>
      </c>
      <c r="O51" t="s">
        <v>126</v>
      </c>
      <c r="P51" t="s">
        <v>28</v>
      </c>
      <c r="Q51">
        <v>500</v>
      </c>
      <c r="R51">
        <v>0</v>
      </c>
    </row>
    <row r="52" spans="1:18" x14ac:dyDescent="0.25">
      <c r="A52" t="s">
        <v>120</v>
      </c>
      <c r="B52" t="s">
        <v>232</v>
      </c>
      <c r="C52" t="s">
        <v>218</v>
      </c>
      <c r="D52" t="s">
        <v>132</v>
      </c>
      <c r="E52" t="s">
        <v>233</v>
      </c>
      <c r="F52" t="s">
        <v>24</v>
      </c>
      <c r="G52" t="s">
        <v>125</v>
      </c>
      <c r="H52">
        <v>12</v>
      </c>
      <c r="I52" s="2">
        <v>45504</v>
      </c>
      <c r="J52" s="2">
        <v>45868</v>
      </c>
      <c r="K52" s="2">
        <v>45216</v>
      </c>
      <c r="L52" s="2">
        <v>45216</v>
      </c>
      <c r="M52">
        <v>0</v>
      </c>
      <c r="N52">
        <v>727.5</v>
      </c>
      <c r="O52" t="s">
        <v>126</v>
      </c>
      <c r="P52" t="s">
        <v>5</v>
      </c>
      <c r="Q52">
        <v>825</v>
      </c>
      <c r="R52">
        <v>0</v>
      </c>
    </row>
    <row r="53" spans="1:18" x14ac:dyDescent="0.25">
      <c r="A53" t="s">
        <v>120</v>
      </c>
      <c r="B53" t="s">
        <v>234</v>
      </c>
      <c r="C53" t="s">
        <v>218</v>
      </c>
      <c r="D53" t="s">
        <v>123</v>
      </c>
      <c r="E53" t="s">
        <v>235</v>
      </c>
      <c r="F53" t="s">
        <v>16</v>
      </c>
      <c r="G53" t="s">
        <v>125</v>
      </c>
      <c r="H53">
        <v>12</v>
      </c>
      <c r="I53" s="2">
        <v>45520</v>
      </c>
      <c r="J53" s="2">
        <v>45869</v>
      </c>
      <c r="K53" s="2">
        <v>45370</v>
      </c>
      <c r="L53" s="2"/>
      <c r="M53">
        <v>0</v>
      </c>
      <c r="N53">
        <v>727.5</v>
      </c>
      <c r="O53" t="s">
        <v>126</v>
      </c>
      <c r="P53" t="s">
        <v>14</v>
      </c>
      <c r="Q53">
        <v>95</v>
      </c>
      <c r="R53">
        <v>0</v>
      </c>
    </row>
    <row r="54" spans="1:18" x14ac:dyDescent="0.25">
      <c r="A54" t="s">
        <v>120</v>
      </c>
      <c r="B54" t="s">
        <v>236</v>
      </c>
      <c r="C54" t="s">
        <v>218</v>
      </c>
      <c r="D54" t="s">
        <v>123</v>
      </c>
      <c r="E54" t="s">
        <v>237</v>
      </c>
      <c r="F54" t="s">
        <v>12</v>
      </c>
      <c r="G54" t="s">
        <v>125</v>
      </c>
      <c r="H54">
        <v>12</v>
      </c>
      <c r="I54" s="2">
        <v>45520</v>
      </c>
      <c r="J54" s="2">
        <v>45869</v>
      </c>
      <c r="K54" s="2">
        <v>45198</v>
      </c>
      <c r="L54" s="2">
        <v>45218</v>
      </c>
      <c r="M54">
        <v>775</v>
      </c>
      <c r="N54">
        <v>727.5</v>
      </c>
      <c r="O54" t="s">
        <v>126</v>
      </c>
      <c r="P54" t="s">
        <v>5</v>
      </c>
      <c r="Q54">
        <v>775</v>
      </c>
      <c r="R54">
        <v>0</v>
      </c>
    </row>
    <row r="55" spans="1:18" x14ac:dyDescent="0.25">
      <c r="A55" t="s">
        <v>120</v>
      </c>
      <c r="B55" t="s">
        <v>238</v>
      </c>
      <c r="C55" t="s">
        <v>218</v>
      </c>
      <c r="D55" t="s">
        <v>123</v>
      </c>
      <c r="E55" t="s">
        <v>239</v>
      </c>
      <c r="F55" t="s">
        <v>16</v>
      </c>
      <c r="G55" t="s">
        <v>125</v>
      </c>
      <c r="H55">
        <v>12</v>
      </c>
      <c r="I55" s="2">
        <v>45520</v>
      </c>
      <c r="J55" s="2">
        <v>45869</v>
      </c>
      <c r="K55" s="2">
        <v>45370</v>
      </c>
      <c r="L55" s="2"/>
      <c r="M55">
        <v>0</v>
      </c>
      <c r="N55">
        <v>727.5</v>
      </c>
      <c r="O55" t="s">
        <v>126</v>
      </c>
      <c r="P55" t="s">
        <v>5</v>
      </c>
      <c r="Q55">
        <v>775</v>
      </c>
      <c r="R55">
        <v>0</v>
      </c>
    </row>
    <row r="56" spans="1:18" x14ac:dyDescent="0.25">
      <c r="A56" t="s">
        <v>120</v>
      </c>
      <c r="B56" t="s">
        <v>240</v>
      </c>
      <c r="C56" t="s">
        <v>218</v>
      </c>
      <c r="D56" t="s">
        <v>123</v>
      </c>
      <c r="E56" t="s">
        <v>241</v>
      </c>
      <c r="F56" t="s">
        <v>12</v>
      </c>
      <c r="G56" t="s">
        <v>125</v>
      </c>
      <c r="H56">
        <v>12</v>
      </c>
      <c r="I56" s="2">
        <v>45520</v>
      </c>
      <c r="J56" s="2">
        <v>45869</v>
      </c>
      <c r="K56" s="2">
        <v>45199</v>
      </c>
      <c r="L56" s="2">
        <v>45218</v>
      </c>
      <c r="M56">
        <v>0</v>
      </c>
      <c r="N56">
        <v>727.5</v>
      </c>
      <c r="O56" t="s">
        <v>126</v>
      </c>
      <c r="P56" t="s">
        <v>25</v>
      </c>
      <c r="Q56">
        <v>-500</v>
      </c>
      <c r="R56">
        <v>0</v>
      </c>
    </row>
    <row r="57" spans="1:18" x14ac:dyDescent="0.25">
      <c r="A57" t="s">
        <v>120</v>
      </c>
      <c r="B57" t="s">
        <v>242</v>
      </c>
      <c r="C57" t="s">
        <v>218</v>
      </c>
      <c r="D57" t="s">
        <v>132</v>
      </c>
      <c r="E57" t="s">
        <v>243</v>
      </c>
      <c r="F57" t="s">
        <v>24</v>
      </c>
      <c r="G57" t="s">
        <v>125</v>
      </c>
      <c r="H57">
        <v>13</v>
      </c>
      <c r="I57" s="2">
        <v>45504</v>
      </c>
      <c r="J57" s="2">
        <v>45869</v>
      </c>
      <c r="K57" s="2">
        <v>45196</v>
      </c>
      <c r="L57" s="2">
        <v>45196</v>
      </c>
      <c r="M57">
        <v>0</v>
      </c>
      <c r="N57">
        <v>727.5</v>
      </c>
      <c r="O57" t="s">
        <v>126</v>
      </c>
      <c r="P57" t="s">
        <v>5</v>
      </c>
      <c r="Q57">
        <v>765</v>
      </c>
      <c r="R57">
        <v>0</v>
      </c>
    </row>
    <row r="58" spans="1:18" x14ac:dyDescent="0.25">
      <c r="A58" t="s">
        <v>120</v>
      </c>
      <c r="B58" t="s">
        <v>244</v>
      </c>
      <c r="C58" t="s">
        <v>218</v>
      </c>
      <c r="D58" t="s">
        <v>123</v>
      </c>
      <c r="E58" t="s">
        <v>245</v>
      </c>
      <c r="F58" t="s">
        <v>12</v>
      </c>
      <c r="G58" t="s">
        <v>125</v>
      </c>
      <c r="H58">
        <v>12</v>
      </c>
      <c r="I58" s="2">
        <v>45520</v>
      </c>
      <c r="J58" s="2">
        <v>45869</v>
      </c>
      <c r="K58" s="2">
        <v>45195</v>
      </c>
      <c r="L58" s="2">
        <v>45218</v>
      </c>
      <c r="M58">
        <v>775</v>
      </c>
      <c r="N58">
        <v>727.5</v>
      </c>
      <c r="O58" t="s">
        <v>126</v>
      </c>
      <c r="P58" t="s">
        <v>5</v>
      </c>
      <c r="Q58">
        <v>775</v>
      </c>
      <c r="R58">
        <v>0</v>
      </c>
    </row>
    <row r="59" spans="1:18" x14ac:dyDescent="0.25">
      <c r="A59" t="s">
        <v>120</v>
      </c>
      <c r="B59" t="s">
        <v>246</v>
      </c>
      <c r="C59" t="s">
        <v>218</v>
      </c>
      <c r="D59" t="s">
        <v>132</v>
      </c>
      <c r="E59" t="s">
        <v>247</v>
      </c>
      <c r="F59" t="s">
        <v>24</v>
      </c>
      <c r="G59" t="s">
        <v>125</v>
      </c>
      <c r="H59">
        <v>13</v>
      </c>
      <c r="I59" s="2">
        <v>45504</v>
      </c>
      <c r="J59" s="2">
        <v>45869</v>
      </c>
      <c r="K59" s="2">
        <v>45196</v>
      </c>
      <c r="L59" s="2">
        <v>45196</v>
      </c>
      <c r="M59">
        <v>0</v>
      </c>
      <c r="N59">
        <v>727.5</v>
      </c>
      <c r="O59" t="s">
        <v>126</v>
      </c>
      <c r="P59" t="s">
        <v>5</v>
      </c>
      <c r="Q59">
        <v>775</v>
      </c>
      <c r="R59">
        <v>0</v>
      </c>
    </row>
    <row r="60" spans="1:18" x14ac:dyDescent="0.25">
      <c r="A60" t="s">
        <v>120</v>
      </c>
      <c r="B60" t="s">
        <v>248</v>
      </c>
      <c r="C60" t="s">
        <v>218</v>
      </c>
      <c r="D60" t="s">
        <v>132</v>
      </c>
      <c r="E60" t="s">
        <v>249</v>
      </c>
      <c r="F60" t="s">
        <v>24</v>
      </c>
      <c r="G60" t="s">
        <v>125</v>
      </c>
      <c r="H60">
        <v>13</v>
      </c>
      <c r="I60" s="2">
        <v>45504</v>
      </c>
      <c r="J60" s="2">
        <v>45869</v>
      </c>
      <c r="K60" s="2">
        <v>45195</v>
      </c>
      <c r="L60" s="2">
        <v>45196</v>
      </c>
      <c r="M60">
        <v>730</v>
      </c>
      <c r="N60">
        <v>727.5</v>
      </c>
      <c r="O60" t="s">
        <v>126</v>
      </c>
      <c r="P60" t="s">
        <v>5</v>
      </c>
      <c r="Q60">
        <v>775</v>
      </c>
      <c r="R60">
        <v>0</v>
      </c>
    </row>
    <row r="61" spans="1:18" x14ac:dyDescent="0.25">
      <c r="A61" t="s">
        <v>120</v>
      </c>
      <c r="B61" t="s">
        <v>250</v>
      </c>
      <c r="C61" t="s">
        <v>251</v>
      </c>
      <c r="D61" t="s">
        <v>123</v>
      </c>
      <c r="E61" t="s">
        <v>252</v>
      </c>
      <c r="F61" t="s">
        <v>12</v>
      </c>
      <c r="G61" t="s">
        <v>125</v>
      </c>
      <c r="H61">
        <v>12</v>
      </c>
      <c r="I61" s="2">
        <v>45520</v>
      </c>
      <c r="J61" s="2">
        <v>45869</v>
      </c>
      <c r="K61" s="2">
        <v>45198</v>
      </c>
      <c r="L61" s="2">
        <v>45218</v>
      </c>
      <c r="M61">
        <v>0</v>
      </c>
      <c r="N61">
        <v>742.5</v>
      </c>
      <c r="O61" t="s">
        <v>126</v>
      </c>
      <c r="P61" t="s">
        <v>5</v>
      </c>
      <c r="Q61">
        <v>785</v>
      </c>
      <c r="R61">
        <v>0</v>
      </c>
    </row>
    <row r="62" spans="1:18" x14ac:dyDescent="0.25">
      <c r="A62" t="s">
        <v>120</v>
      </c>
      <c r="B62" t="s">
        <v>253</v>
      </c>
      <c r="C62" t="s">
        <v>251</v>
      </c>
      <c r="D62" t="s">
        <v>123</v>
      </c>
      <c r="E62" t="s">
        <v>254</v>
      </c>
      <c r="F62" t="s">
        <v>12</v>
      </c>
      <c r="G62" t="s">
        <v>125</v>
      </c>
      <c r="H62">
        <v>12</v>
      </c>
      <c r="I62" s="2">
        <v>45520</v>
      </c>
      <c r="J62" s="2">
        <v>45869</v>
      </c>
      <c r="K62" s="2">
        <v>45198</v>
      </c>
      <c r="L62" s="2">
        <v>45218</v>
      </c>
      <c r="M62">
        <v>0</v>
      </c>
      <c r="N62">
        <v>742.5</v>
      </c>
      <c r="O62" t="s">
        <v>126</v>
      </c>
      <c r="P62" t="s">
        <v>5</v>
      </c>
      <c r="Q62">
        <v>785</v>
      </c>
      <c r="R62">
        <v>0</v>
      </c>
    </row>
    <row r="63" spans="1:18" x14ac:dyDescent="0.25">
      <c r="A63" t="s">
        <v>120</v>
      </c>
      <c r="B63" t="s">
        <v>255</v>
      </c>
      <c r="C63" t="s">
        <v>251</v>
      </c>
      <c r="D63" t="s">
        <v>123</v>
      </c>
      <c r="E63" t="s">
        <v>256</v>
      </c>
      <c r="F63" t="s">
        <v>12</v>
      </c>
      <c r="G63" t="s">
        <v>125</v>
      </c>
      <c r="H63">
        <v>12</v>
      </c>
      <c r="I63" s="2">
        <v>45520</v>
      </c>
      <c r="J63" s="2">
        <v>45869</v>
      </c>
      <c r="K63" s="2">
        <v>45198</v>
      </c>
      <c r="L63" s="2">
        <v>45218</v>
      </c>
      <c r="M63">
        <v>0</v>
      </c>
      <c r="N63">
        <v>742.5</v>
      </c>
      <c r="O63" t="s">
        <v>126</v>
      </c>
      <c r="P63" t="s">
        <v>25</v>
      </c>
      <c r="Q63">
        <v>-250</v>
      </c>
      <c r="R63">
        <v>0</v>
      </c>
    </row>
    <row r="64" spans="1:18" x14ac:dyDescent="0.25">
      <c r="A64" t="s">
        <v>120</v>
      </c>
      <c r="B64" t="s">
        <v>257</v>
      </c>
      <c r="C64" t="s">
        <v>251</v>
      </c>
      <c r="D64" t="s">
        <v>123</v>
      </c>
      <c r="E64" t="s">
        <v>258</v>
      </c>
      <c r="F64" t="s">
        <v>16</v>
      </c>
      <c r="G64" t="s">
        <v>125</v>
      </c>
      <c r="H64">
        <v>12</v>
      </c>
      <c r="I64" s="2">
        <v>45520</v>
      </c>
      <c r="J64" s="2">
        <v>45869</v>
      </c>
      <c r="K64" s="2">
        <v>45370</v>
      </c>
      <c r="L64" s="2"/>
      <c r="M64">
        <v>0</v>
      </c>
      <c r="N64">
        <v>742.5</v>
      </c>
      <c r="O64" t="s">
        <v>126</v>
      </c>
      <c r="P64" t="s">
        <v>5</v>
      </c>
      <c r="Q64">
        <v>785</v>
      </c>
      <c r="R64">
        <v>0</v>
      </c>
    </row>
    <row r="65" spans="1:18" x14ac:dyDescent="0.25">
      <c r="A65" t="s">
        <v>120</v>
      </c>
      <c r="B65" t="s">
        <v>259</v>
      </c>
      <c r="C65" t="s">
        <v>251</v>
      </c>
      <c r="D65" t="s">
        <v>123</v>
      </c>
      <c r="E65" t="s">
        <v>260</v>
      </c>
      <c r="F65" t="s">
        <v>12</v>
      </c>
      <c r="G65" t="s">
        <v>125</v>
      </c>
      <c r="H65">
        <v>12</v>
      </c>
      <c r="I65" s="2">
        <v>45520</v>
      </c>
      <c r="J65" s="2">
        <v>45869</v>
      </c>
      <c r="K65" s="2">
        <v>45197</v>
      </c>
      <c r="L65" s="2">
        <v>45218</v>
      </c>
      <c r="M65">
        <v>785</v>
      </c>
      <c r="N65">
        <v>742.5</v>
      </c>
      <c r="O65" t="s">
        <v>126</v>
      </c>
      <c r="P65" t="s">
        <v>5</v>
      </c>
      <c r="Q65">
        <v>785</v>
      </c>
      <c r="R65">
        <v>0</v>
      </c>
    </row>
    <row r="66" spans="1:18" x14ac:dyDescent="0.25">
      <c r="A66" t="s">
        <v>120</v>
      </c>
      <c r="B66" t="s">
        <v>261</v>
      </c>
      <c r="C66" t="s">
        <v>251</v>
      </c>
      <c r="D66" t="s">
        <v>123</v>
      </c>
      <c r="E66" t="s">
        <v>262</v>
      </c>
      <c r="F66" t="s">
        <v>12</v>
      </c>
      <c r="G66" t="s">
        <v>125</v>
      </c>
      <c r="H66">
        <v>12</v>
      </c>
      <c r="I66" s="2">
        <v>45520</v>
      </c>
      <c r="J66" s="2">
        <v>45869</v>
      </c>
      <c r="K66" s="2">
        <v>45197</v>
      </c>
      <c r="L66" s="2">
        <v>45218</v>
      </c>
      <c r="M66">
        <v>0</v>
      </c>
      <c r="N66">
        <v>742.5</v>
      </c>
      <c r="O66" t="s">
        <v>126</v>
      </c>
      <c r="P66" t="s">
        <v>5</v>
      </c>
      <c r="Q66">
        <v>785</v>
      </c>
      <c r="R66">
        <v>0</v>
      </c>
    </row>
    <row r="67" spans="1:18" x14ac:dyDescent="0.25">
      <c r="A67" t="s">
        <v>120</v>
      </c>
      <c r="B67" t="s">
        <v>263</v>
      </c>
      <c r="C67" t="s">
        <v>251</v>
      </c>
      <c r="D67" t="s">
        <v>123</v>
      </c>
      <c r="E67" t="s">
        <v>264</v>
      </c>
      <c r="F67" t="s">
        <v>12</v>
      </c>
      <c r="G67" t="s">
        <v>125</v>
      </c>
      <c r="H67">
        <v>12</v>
      </c>
      <c r="I67" s="2">
        <v>45520</v>
      </c>
      <c r="J67" s="2">
        <v>45869</v>
      </c>
      <c r="K67" s="2">
        <v>45198</v>
      </c>
      <c r="L67" s="2">
        <v>45218</v>
      </c>
      <c r="M67">
        <v>0</v>
      </c>
      <c r="N67">
        <v>742.5</v>
      </c>
      <c r="O67" t="s">
        <v>126</v>
      </c>
      <c r="P67" t="s">
        <v>5</v>
      </c>
      <c r="Q67">
        <v>785</v>
      </c>
      <c r="R67">
        <v>0</v>
      </c>
    </row>
    <row r="68" spans="1:18" x14ac:dyDescent="0.25">
      <c r="A68" t="s">
        <v>120</v>
      </c>
      <c r="B68" t="s">
        <v>265</v>
      </c>
      <c r="C68" t="s">
        <v>251</v>
      </c>
      <c r="D68" t="s">
        <v>123</v>
      </c>
      <c r="E68" t="s">
        <v>266</v>
      </c>
      <c r="F68" t="s">
        <v>16</v>
      </c>
      <c r="G68" t="s">
        <v>125</v>
      </c>
      <c r="H68">
        <v>12</v>
      </c>
      <c r="I68" s="2">
        <v>45520</v>
      </c>
      <c r="J68" s="2">
        <v>45869</v>
      </c>
      <c r="K68" s="2">
        <v>45370</v>
      </c>
      <c r="L68" s="2"/>
      <c r="M68">
        <v>0</v>
      </c>
      <c r="N68">
        <v>742.5</v>
      </c>
      <c r="O68" t="s">
        <v>126</v>
      </c>
      <c r="P68" t="s">
        <v>5</v>
      </c>
      <c r="Q68">
        <v>785</v>
      </c>
      <c r="R68">
        <v>0</v>
      </c>
    </row>
    <row r="69" spans="1:18" x14ac:dyDescent="0.25">
      <c r="A69" t="s">
        <v>120</v>
      </c>
      <c r="B69" t="s">
        <v>267</v>
      </c>
      <c r="C69" t="s">
        <v>251</v>
      </c>
      <c r="D69" t="s">
        <v>123</v>
      </c>
      <c r="E69" t="s">
        <v>268</v>
      </c>
      <c r="F69" t="s">
        <v>12</v>
      </c>
      <c r="G69" t="s">
        <v>125</v>
      </c>
      <c r="H69">
        <v>12</v>
      </c>
      <c r="I69" s="2">
        <v>45520</v>
      </c>
      <c r="J69" s="2">
        <v>45869</v>
      </c>
      <c r="K69" s="2">
        <v>45197</v>
      </c>
      <c r="L69" s="2">
        <v>45218</v>
      </c>
      <c r="M69">
        <v>0</v>
      </c>
      <c r="N69">
        <v>742.5</v>
      </c>
      <c r="O69" t="s">
        <v>126</v>
      </c>
      <c r="P69" t="s">
        <v>5</v>
      </c>
      <c r="Q69">
        <v>825</v>
      </c>
      <c r="R69">
        <v>0</v>
      </c>
    </row>
    <row r="70" spans="1:18" x14ac:dyDescent="0.25">
      <c r="A70" t="s">
        <v>120</v>
      </c>
      <c r="B70" t="s">
        <v>269</v>
      </c>
      <c r="C70" t="s">
        <v>251</v>
      </c>
      <c r="D70" t="s">
        <v>123</v>
      </c>
      <c r="E70" t="s">
        <v>270</v>
      </c>
      <c r="F70" t="s">
        <v>12</v>
      </c>
      <c r="G70" t="s">
        <v>125</v>
      </c>
      <c r="H70">
        <v>12</v>
      </c>
      <c r="I70" s="2">
        <v>45520</v>
      </c>
      <c r="J70" s="2">
        <v>45869</v>
      </c>
      <c r="K70" s="2">
        <v>45197</v>
      </c>
      <c r="L70" s="2">
        <v>45218</v>
      </c>
      <c r="M70">
        <v>0</v>
      </c>
      <c r="N70">
        <v>742.5</v>
      </c>
      <c r="O70" t="s">
        <v>126</v>
      </c>
      <c r="P70" t="s">
        <v>5</v>
      </c>
      <c r="Q70">
        <v>825</v>
      </c>
      <c r="R70">
        <v>0</v>
      </c>
    </row>
    <row r="71" spans="1:18" x14ac:dyDescent="0.25">
      <c r="A71" t="s">
        <v>120</v>
      </c>
      <c r="B71" t="s">
        <v>271</v>
      </c>
      <c r="C71" t="s">
        <v>251</v>
      </c>
      <c r="D71" t="s">
        <v>123</v>
      </c>
      <c r="E71" t="s">
        <v>272</v>
      </c>
      <c r="F71" t="s">
        <v>16</v>
      </c>
      <c r="G71" t="s">
        <v>125</v>
      </c>
      <c r="H71">
        <v>12</v>
      </c>
      <c r="I71" s="2">
        <v>45520</v>
      </c>
      <c r="J71" s="2">
        <v>45868</v>
      </c>
      <c r="K71" s="2">
        <v>45370</v>
      </c>
      <c r="L71" s="2"/>
      <c r="M71">
        <v>0</v>
      </c>
      <c r="N71">
        <v>742.5</v>
      </c>
      <c r="O71" t="s">
        <v>126</v>
      </c>
      <c r="P71" t="s">
        <v>5</v>
      </c>
      <c r="Q71">
        <v>825</v>
      </c>
      <c r="R71">
        <v>0</v>
      </c>
    </row>
    <row r="72" spans="1:18" x14ac:dyDescent="0.25">
      <c r="A72" t="s">
        <v>120</v>
      </c>
      <c r="B72" t="s">
        <v>273</v>
      </c>
      <c r="C72" t="s">
        <v>251</v>
      </c>
      <c r="D72" t="s">
        <v>123</v>
      </c>
      <c r="E72" t="s">
        <v>274</v>
      </c>
      <c r="F72" t="s">
        <v>12</v>
      </c>
      <c r="G72" t="s">
        <v>125</v>
      </c>
      <c r="H72">
        <v>12</v>
      </c>
      <c r="I72" s="2">
        <v>45520</v>
      </c>
      <c r="J72" s="2">
        <v>45868</v>
      </c>
      <c r="K72" s="2">
        <v>45217</v>
      </c>
      <c r="L72" s="2">
        <v>45219</v>
      </c>
      <c r="M72">
        <v>0</v>
      </c>
      <c r="N72">
        <v>742.5</v>
      </c>
      <c r="O72" t="s">
        <v>126</v>
      </c>
      <c r="P72" t="s">
        <v>5</v>
      </c>
      <c r="Q72">
        <v>825</v>
      </c>
      <c r="R72">
        <v>0</v>
      </c>
    </row>
    <row r="73" spans="1:18" x14ac:dyDescent="0.25">
      <c r="A73" t="s">
        <v>120</v>
      </c>
      <c r="B73" t="s">
        <v>275</v>
      </c>
      <c r="C73" t="s">
        <v>251</v>
      </c>
      <c r="D73" t="s">
        <v>132</v>
      </c>
      <c r="E73" t="s">
        <v>276</v>
      </c>
      <c r="F73" t="s">
        <v>24</v>
      </c>
      <c r="G73" t="s">
        <v>125</v>
      </c>
      <c r="H73">
        <v>13</v>
      </c>
      <c r="I73" s="2">
        <v>45504</v>
      </c>
      <c r="J73" s="2">
        <v>45869</v>
      </c>
      <c r="K73" s="2">
        <v>45195</v>
      </c>
      <c r="L73" s="2">
        <v>45196</v>
      </c>
      <c r="M73">
        <v>745</v>
      </c>
      <c r="N73">
        <v>742.5</v>
      </c>
      <c r="O73" t="s">
        <v>126</v>
      </c>
      <c r="P73" t="s">
        <v>28</v>
      </c>
      <c r="Q73">
        <v>500</v>
      </c>
      <c r="R73">
        <v>0</v>
      </c>
    </row>
    <row r="74" spans="1:18" x14ac:dyDescent="0.25">
      <c r="A74" t="s">
        <v>120</v>
      </c>
      <c r="B74" t="s">
        <v>277</v>
      </c>
      <c r="C74" t="s">
        <v>251</v>
      </c>
      <c r="D74" t="s">
        <v>132</v>
      </c>
      <c r="E74" t="s">
        <v>278</v>
      </c>
      <c r="F74" t="s">
        <v>24</v>
      </c>
      <c r="G74" t="s">
        <v>125</v>
      </c>
      <c r="H74">
        <v>13</v>
      </c>
      <c r="I74" s="2">
        <v>45504</v>
      </c>
      <c r="J74" s="2">
        <v>45869</v>
      </c>
      <c r="K74" s="2">
        <v>45192</v>
      </c>
      <c r="L74" s="2">
        <v>45195</v>
      </c>
      <c r="M74">
        <v>745</v>
      </c>
      <c r="N74">
        <v>742.5</v>
      </c>
      <c r="O74" t="s">
        <v>126</v>
      </c>
      <c r="P74" t="s">
        <v>5</v>
      </c>
      <c r="Q74">
        <v>775</v>
      </c>
      <c r="R74">
        <v>0</v>
      </c>
    </row>
    <row r="75" spans="1:18" x14ac:dyDescent="0.25">
      <c r="A75" t="s">
        <v>120</v>
      </c>
      <c r="B75" t="s">
        <v>279</v>
      </c>
      <c r="C75" t="s">
        <v>251</v>
      </c>
      <c r="D75" t="s">
        <v>132</v>
      </c>
      <c r="E75" t="s">
        <v>280</v>
      </c>
      <c r="F75" t="s">
        <v>24</v>
      </c>
      <c r="G75" t="s">
        <v>125</v>
      </c>
      <c r="H75">
        <v>13</v>
      </c>
      <c r="I75" s="2">
        <v>45504</v>
      </c>
      <c r="J75" s="2">
        <v>45869</v>
      </c>
      <c r="K75" s="2">
        <v>45196</v>
      </c>
      <c r="L75" s="2">
        <v>45218</v>
      </c>
      <c r="M75">
        <v>745</v>
      </c>
      <c r="N75">
        <v>742.5</v>
      </c>
      <c r="O75" t="s">
        <v>126</v>
      </c>
      <c r="P75" t="s">
        <v>30</v>
      </c>
      <c r="Q75">
        <v>-500</v>
      </c>
      <c r="R75">
        <v>0</v>
      </c>
    </row>
    <row r="76" spans="1:18" x14ac:dyDescent="0.25">
      <c r="A76" t="s">
        <v>120</v>
      </c>
      <c r="B76" t="s">
        <v>281</v>
      </c>
      <c r="C76" t="s">
        <v>251</v>
      </c>
      <c r="D76" t="s">
        <v>132</v>
      </c>
      <c r="E76" t="s">
        <v>282</v>
      </c>
      <c r="F76" t="s">
        <v>24</v>
      </c>
      <c r="G76" t="s">
        <v>125</v>
      </c>
      <c r="H76">
        <v>12</v>
      </c>
      <c r="I76" s="2">
        <v>45504</v>
      </c>
      <c r="J76" s="2">
        <v>45868</v>
      </c>
      <c r="K76" s="2">
        <v>45198</v>
      </c>
      <c r="L76" s="2">
        <v>45218</v>
      </c>
      <c r="M76">
        <v>745</v>
      </c>
      <c r="N76">
        <v>742.5</v>
      </c>
      <c r="O76" t="s">
        <v>126</v>
      </c>
      <c r="P76" t="s">
        <v>5</v>
      </c>
      <c r="Q76">
        <v>775</v>
      </c>
      <c r="R76">
        <v>0</v>
      </c>
    </row>
    <row r="77" spans="1:18" x14ac:dyDescent="0.25">
      <c r="A77" t="s">
        <v>120</v>
      </c>
      <c r="B77" t="s">
        <v>283</v>
      </c>
      <c r="C77" t="s">
        <v>284</v>
      </c>
      <c r="D77" t="s">
        <v>123</v>
      </c>
      <c r="E77" t="s">
        <v>285</v>
      </c>
      <c r="F77" t="s">
        <v>12</v>
      </c>
      <c r="G77" t="s">
        <v>125</v>
      </c>
      <c r="H77">
        <v>12</v>
      </c>
      <c r="I77" s="2">
        <v>45520</v>
      </c>
      <c r="J77" s="2">
        <v>45869</v>
      </c>
      <c r="K77" s="2">
        <v>45197</v>
      </c>
      <c r="L77" s="2">
        <v>45218</v>
      </c>
      <c r="M77">
        <v>0</v>
      </c>
      <c r="N77">
        <v>770</v>
      </c>
      <c r="O77" t="s">
        <v>126</v>
      </c>
      <c r="P77" t="s">
        <v>5</v>
      </c>
      <c r="Q77">
        <v>875</v>
      </c>
      <c r="R77">
        <v>0</v>
      </c>
    </row>
    <row r="78" spans="1:18" x14ac:dyDescent="0.25">
      <c r="A78" t="s">
        <v>120</v>
      </c>
      <c r="B78" t="s">
        <v>286</v>
      </c>
      <c r="C78" t="s">
        <v>284</v>
      </c>
      <c r="D78" t="s">
        <v>123</v>
      </c>
      <c r="E78" t="s">
        <v>287</v>
      </c>
      <c r="F78" t="s">
        <v>16</v>
      </c>
      <c r="G78" t="s">
        <v>125</v>
      </c>
      <c r="H78">
        <v>12</v>
      </c>
      <c r="I78" s="2">
        <v>45520</v>
      </c>
      <c r="J78" s="2">
        <v>45869</v>
      </c>
      <c r="K78" s="2">
        <v>45370</v>
      </c>
      <c r="L78" s="2"/>
      <c r="M78">
        <v>0</v>
      </c>
      <c r="N78">
        <v>770</v>
      </c>
      <c r="O78" t="s">
        <v>126</v>
      </c>
      <c r="P78" t="s">
        <v>5</v>
      </c>
      <c r="Q78">
        <v>875</v>
      </c>
      <c r="R78">
        <v>0</v>
      </c>
    </row>
    <row r="79" spans="1:18" x14ac:dyDescent="0.25">
      <c r="A79" t="s">
        <v>120</v>
      </c>
      <c r="B79" t="s">
        <v>288</v>
      </c>
      <c r="C79" t="s">
        <v>284</v>
      </c>
      <c r="D79" t="s">
        <v>123</v>
      </c>
      <c r="E79" t="s">
        <v>289</v>
      </c>
      <c r="F79" t="s">
        <v>12</v>
      </c>
      <c r="G79" t="s">
        <v>125</v>
      </c>
      <c r="H79">
        <v>12</v>
      </c>
      <c r="I79" s="2">
        <v>45520</v>
      </c>
      <c r="J79" s="2">
        <v>45868</v>
      </c>
      <c r="K79" s="2">
        <v>45201</v>
      </c>
      <c r="L79" s="2">
        <v>45218</v>
      </c>
      <c r="M79">
        <v>0</v>
      </c>
      <c r="N79">
        <v>770</v>
      </c>
      <c r="O79" t="s">
        <v>126</v>
      </c>
      <c r="P79" t="s">
        <v>5</v>
      </c>
      <c r="Q79">
        <v>875</v>
      </c>
      <c r="R79">
        <v>0</v>
      </c>
    </row>
    <row r="80" spans="1:18" x14ac:dyDescent="0.25">
      <c r="A80" t="s">
        <v>120</v>
      </c>
      <c r="B80" t="s">
        <v>290</v>
      </c>
      <c r="C80" t="s">
        <v>284</v>
      </c>
      <c r="D80" t="s">
        <v>132</v>
      </c>
      <c r="E80" t="s">
        <v>291</v>
      </c>
      <c r="F80" t="s">
        <v>24</v>
      </c>
      <c r="G80" t="s">
        <v>125</v>
      </c>
      <c r="H80">
        <v>13</v>
      </c>
      <c r="I80" s="2">
        <v>45504</v>
      </c>
      <c r="J80" s="2">
        <v>45869</v>
      </c>
      <c r="K80" s="2">
        <v>45196</v>
      </c>
      <c r="L80" s="2">
        <v>45218</v>
      </c>
      <c r="M80">
        <v>0</v>
      </c>
      <c r="N80">
        <v>770</v>
      </c>
      <c r="O80" t="s">
        <v>126</v>
      </c>
      <c r="P80" t="s">
        <v>5</v>
      </c>
      <c r="Q80">
        <v>800</v>
      </c>
      <c r="R80">
        <v>0</v>
      </c>
    </row>
    <row r="81" spans="1:18" x14ac:dyDescent="0.25">
      <c r="A81" t="s">
        <v>120</v>
      </c>
      <c r="B81" t="s">
        <v>292</v>
      </c>
      <c r="C81" t="s">
        <v>284</v>
      </c>
      <c r="D81" t="s">
        <v>123</v>
      </c>
      <c r="E81" t="s">
        <v>293</v>
      </c>
      <c r="F81" t="s">
        <v>16</v>
      </c>
      <c r="G81" t="s">
        <v>125</v>
      </c>
      <c r="H81">
        <v>12</v>
      </c>
      <c r="I81" s="2">
        <v>45520</v>
      </c>
      <c r="J81" s="2">
        <v>45869</v>
      </c>
      <c r="K81" s="2">
        <v>45370</v>
      </c>
      <c r="L81" s="2"/>
      <c r="M81">
        <v>0</v>
      </c>
      <c r="N81">
        <v>770</v>
      </c>
      <c r="O81" t="s">
        <v>126</v>
      </c>
      <c r="P81" t="s">
        <v>5</v>
      </c>
      <c r="Q81">
        <v>875</v>
      </c>
      <c r="R81">
        <v>0</v>
      </c>
    </row>
    <row r="82" spans="1:18" x14ac:dyDescent="0.25">
      <c r="A82" t="s">
        <v>120</v>
      </c>
      <c r="B82" t="s">
        <v>294</v>
      </c>
      <c r="C82" t="s">
        <v>284</v>
      </c>
      <c r="D82" t="s">
        <v>123</v>
      </c>
      <c r="E82" t="s">
        <v>295</v>
      </c>
      <c r="F82" t="s">
        <v>12</v>
      </c>
      <c r="G82" t="s">
        <v>125</v>
      </c>
      <c r="H82">
        <v>12</v>
      </c>
      <c r="I82" s="2">
        <v>45520</v>
      </c>
      <c r="J82" s="2">
        <v>45869</v>
      </c>
      <c r="K82" s="2">
        <v>45205</v>
      </c>
      <c r="L82" s="2">
        <v>45218</v>
      </c>
      <c r="M82">
        <v>875</v>
      </c>
      <c r="N82">
        <v>770</v>
      </c>
      <c r="O82" t="s">
        <v>126</v>
      </c>
      <c r="P82" t="s">
        <v>25</v>
      </c>
      <c r="Q82">
        <v>-500</v>
      </c>
      <c r="R82">
        <v>0</v>
      </c>
    </row>
    <row r="83" spans="1:18" x14ac:dyDescent="0.25">
      <c r="A83" t="s">
        <v>120</v>
      </c>
      <c r="B83" t="s">
        <v>296</v>
      </c>
      <c r="C83" t="s">
        <v>284</v>
      </c>
      <c r="D83" t="s">
        <v>123</v>
      </c>
      <c r="E83" t="s">
        <v>297</v>
      </c>
      <c r="F83" t="s">
        <v>12</v>
      </c>
      <c r="G83" t="s">
        <v>125</v>
      </c>
      <c r="H83">
        <v>12</v>
      </c>
      <c r="I83" s="2">
        <v>45520</v>
      </c>
      <c r="J83" s="2">
        <v>45869</v>
      </c>
      <c r="K83" s="2">
        <v>45205</v>
      </c>
      <c r="L83" s="2">
        <v>45218</v>
      </c>
      <c r="M83">
        <v>875</v>
      </c>
      <c r="N83">
        <v>770</v>
      </c>
      <c r="O83" t="s">
        <v>126</v>
      </c>
      <c r="P83" t="s">
        <v>5</v>
      </c>
      <c r="Q83">
        <v>875</v>
      </c>
      <c r="R83">
        <v>0</v>
      </c>
    </row>
    <row r="84" spans="1:18" x14ac:dyDescent="0.25">
      <c r="A84" t="s">
        <v>120</v>
      </c>
      <c r="B84" t="s">
        <v>298</v>
      </c>
      <c r="C84" t="s">
        <v>284</v>
      </c>
      <c r="D84" t="s">
        <v>123</v>
      </c>
      <c r="E84" t="s">
        <v>299</v>
      </c>
      <c r="F84" t="s">
        <v>12</v>
      </c>
      <c r="G84" t="s">
        <v>125</v>
      </c>
      <c r="H84">
        <v>12</v>
      </c>
      <c r="I84" s="2">
        <v>45520</v>
      </c>
      <c r="J84" s="2">
        <v>45868</v>
      </c>
      <c r="K84" s="2">
        <v>45205</v>
      </c>
      <c r="L84" s="2">
        <v>45217</v>
      </c>
      <c r="M84">
        <v>0</v>
      </c>
      <c r="N84">
        <v>770</v>
      </c>
      <c r="O84" t="s">
        <v>126</v>
      </c>
      <c r="P84" t="s">
        <v>22</v>
      </c>
      <c r="Q84">
        <v>500</v>
      </c>
      <c r="R84">
        <v>0</v>
      </c>
    </row>
    <row r="85" spans="1:18" x14ac:dyDescent="0.25">
      <c r="A85" t="s">
        <v>120</v>
      </c>
      <c r="B85" t="s">
        <v>300</v>
      </c>
      <c r="C85" t="s">
        <v>284</v>
      </c>
      <c r="D85" t="s">
        <v>123</v>
      </c>
      <c r="E85" t="s">
        <v>301</v>
      </c>
      <c r="F85" t="s">
        <v>12</v>
      </c>
      <c r="G85" t="s">
        <v>125</v>
      </c>
      <c r="H85">
        <v>12</v>
      </c>
      <c r="I85" s="2">
        <v>45520</v>
      </c>
      <c r="J85" s="2">
        <v>45868</v>
      </c>
      <c r="K85" s="2">
        <v>45271</v>
      </c>
      <c r="L85" s="2">
        <v>45273</v>
      </c>
      <c r="M85">
        <v>910</v>
      </c>
      <c r="N85">
        <v>770</v>
      </c>
      <c r="O85" t="s">
        <v>126</v>
      </c>
      <c r="P85" t="s">
        <v>5</v>
      </c>
      <c r="Q85">
        <v>910</v>
      </c>
      <c r="R85">
        <v>0</v>
      </c>
    </row>
    <row r="86" spans="1:18" x14ac:dyDescent="0.25">
      <c r="A86" t="s">
        <v>120</v>
      </c>
      <c r="B86" t="s">
        <v>302</v>
      </c>
      <c r="C86" t="s">
        <v>284</v>
      </c>
      <c r="D86" t="s">
        <v>132</v>
      </c>
      <c r="E86" t="s">
        <v>303</v>
      </c>
      <c r="F86" t="s">
        <v>24</v>
      </c>
      <c r="G86" t="s">
        <v>125</v>
      </c>
      <c r="H86">
        <v>13</v>
      </c>
      <c r="I86" s="2">
        <v>45504</v>
      </c>
      <c r="J86" s="2">
        <v>45869</v>
      </c>
      <c r="K86" s="2">
        <v>45216</v>
      </c>
      <c r="L86" s="2">
        <v>45216</v>
      </c>
      <c r="M86">
        <v>0</v>
      </c>
      <c r="N86">
        <v>770</v>
      </c>
      <c r="O86" t="s">
        <v>126</v>
      </c>
      <c r="P86" t="s">
        <v>5</v>
      </c>
      <c r="Q86">
        <v>800</v>
      </c>
      <c r="R86">
        <v>0</v>
      </c>
    </row>
    <row r="87" spans="1:18" x14ac:dyDescent="0.25">
      <c r="A87" t="s">
        <v>120</v>
      </c>
      <c r="B87" t="s">
        <v>304</v>
      </c>
      <c r="C87" t="s">
        <v>284</v>
      </c>
      <c r="D87" t="s">
        <v>123</v>
      </c>
      <c r="E87" t="s">
        <v>305</v>
      </c>
      <c r="F87" t="s">
        <v>24</v>
      </c>
      <c r="G87" t="s">
        <v>136</v>
      </c>
      <c r="H87">
        <v>12</v>
      </c>
      <c r="I87" s="2">
        <v>45520</v>
      </c>
      <c r="J87" s="2">
        <v>45868</v>
      </c>
      <c r="K87" s="2">
        <v>45327</v>
      </c>
      <c r="L87" s="2">
        <v>45327</v>
      </c>
      <c r="M87">
        <v>0</v>
      </c>
      <c r="N87">
        <v>770</v>
      </c>
      <c r="O87" t="s">
        <v>126</v>
      </c>
      <c r="P87" t="s">
        <v>5</v>
      </c>
      <c r="Q87">
        <v>925</v>
      </c>
      <c r="R87">
        <v>0</v>
      </c>
    </row>
    <row r="88" spans="1:18" x14ac:dyDescent="0.25">
      <c r="A88" t="s">
        <v>120</v>
      </c>
      <c r="B88" t="s">
        <v>306</v>
      </c>
      <c r="C88" t="s">
        <v>284</v>
      </c>
      <c r="D88" t="s">
        <v>132</v>
      </c>
      <c r="E88" t="s">
        <v>307</v>
      </c>
      <c r="F88" t="s">
        <v>24</v>
      </c>
      <c r="G88" t="s">
        <v>125</v>
      </c>
      <c r="H88">
        <v>13</v>
      </c>
      <c r="I88" s="2">
        <v>45504</v>
      </c>
      <c r="J88" s="2">
        <v>45869</v>
      </c>
      <c r="K88" s="2">
        <v>45216</v>
      </c>
      <c r="L88" s="2">
        <v>45216</v>
      </c>
      <c r="M88">
        <v>0</v>
      </c>
      <c r="N88">
        <v>770</v>
      </c>
      <c r="O88" t="s">
        <v>126</v>
      </c>
      <c r="P88" t="s">
        <v>5</v>
      </c>
      <c r="Q88">
        <v>800</v>
      </c>
      <c r="R88">
        <v>0</v>
      </c>
    </row>
    <row r="89" spans="1:18" x14ac:dyDescent="0.25">
      <c r="A89" t="s">
        <v>120</v>
      </c>
      <c r="B89" t="s">
        <v>308</v>
      </c>
      <c r="C89" t="s">
        <v>284</v>
      </c>
      <c r="D89" t="s">
        <v>132</v>
      </c>
      <c r="E89" t="s">
        <v>309</v>
      </c>
      <c r="F89" t="s">
        <v>24</v>
      </c>
      <c r="G89" t="s">
        <v>125</v>
      </c>
      <c r="H89">
        <v>13</v>
      </c>
      <c r="I89" s="2">
        <v>45504</v>
      </c>
      <c r="J89" s="2">
        <v>45869</v>
      </c>
      <c r="K89" s="2">
        <v>45196</v>
      </c>
      <c r="L89" s="2">
        <v>45218</v>
      </c>
      <c r="M89">
        <v>0</v>
      </c>
      <c r="N89">
        <v>770</v>
      </c>
      <c r="O89" t="s">
        <v>126</v>
      </c>
      <c r="P89" t="s">
        <v>30</v>
      </c>
      <c r="Q89">
        <v>-500</v>
      </c>
      <c r="R89">
        <v>0</v>
      </c>
    </row>
    <row r="90" spans="1:18" x14ac:dyDescent="0.25">
      <c r="A90" t="s">
        <v>120</v>
      </c>
      <c r="B90" t="s">
        <v>310</v>
      </c>
      <c r="C90" t="s">
        <v>284</v>
      </c>
      <c r="D90" t="s">
        <v>132</v>
      </c>
      <c r="E90" t="s">
        <v>311</v>
      </c>
      <c r="F90" t="s">
        <v>24</v>
      </c>
      <c r="G90" t="s">
        <v>125</v>
      </c>
      <c r="H90">
        <v>12</v>
      </c>
      <c r="I90" s="2">
        <v>45504</v>
      </c>
      <c r="J90" s="2">
        <v>45868</v>
      </c>
      <c r="K90" s="2">
        <v>45327</v>
      </c>
      <c r="L90" s="2">
        <v>45327</v>
      </c>
      <c r="M90">
        <v>0</v>
      </c>
      <c r="N90">
        <v>770</v>
      </c>
      <c r="O90" t="s">
        <v>126</v>
      </c>
      <c r="P90" t="s">
        <v>5</v>
      </c>
      <c r="Q90">
        <v>800</v>
      </c>
      <c r="R90">
        <v>0</v>
      </c>
    </row>
    <row r="91" spans="1:18" x14ac:dyDescent="0.25">
      <c r="A91" t="s">
        <v>120</v>
      </c>
      <c r="B91" t="s">
        <v>312</v>
      </c>
      <c r="C91" t="s">
        <v>284</v>
      </c>
      <c r="D91" t="s">
        <v>132</v>
      </c>
      <c r="E91" t="s">
        <v>313</v>
      </c>
      <c r="F91" t="s">
        <v>24</v>
      </c>
      <c r="G91" t="s">
        <v>125</v>
      </c>
      <c r="H91">
        <v>13</v>
      </c>
      <c r="I91" s="2">
        <v>45504</v>
      </c>
      <c r="J91" s="2">
        <v>45869</v>
      </c>
      <c r="K91" s="2">
        <v>45196</v>
      </c>
      <c r="L91" s="2">
        <v>45218</v>
      </c>
      <c r="M91">
        <v>775</v>
      </c>
      <c r="N91">
        <v>770</v>
      </c>
      <c r="O91" t="s">
        <v>126</v>
      </c>
      <c r="P91" t="s">
        <v>5</v>
      </c>
      <c r="Q91">
        <v>800</v>
      </c>
      <c r="R91">
        <v>0</v>
      </c>
    </row>
    <row r="92" spans="1:18" x14ac:dyDescent="0.25">
      <c r="A92" t="s">
        <v>120</v>
      </c>
      <c r="B92" t="s">
        <v>314</v>
      </c>
      <c r="C92" t="s">
        <v>284</v>
      </c>
      <c r="D92" t="s">
        <v>132</v>
      </c>
      <c r="E92" t="s">
        <v>315</v>
      </c>
      <c r="F92" t="s">
        <v>24</v>
      </c>
      <c r="G92" t="s">
        <v>125</v>
      </c>
      <c r="H92">
        <v>12</v>
      </c>
      <c r="I92" s="2">
        <v>45504</v>
      </c>
      <c r="J92" s="2">
        <v>45868</v>
      </c>
      <c r="K92" s="2">
        <v>45231</v>
      </c>
      <c r="L92" s="2">
        <v>45231</v>
      </c>
      <c r="M92">
        <v>775</v>
      </c>
      <c r="N92">
        <v>770</v>
      </c>
      <c r="O92" t="s">
        <v>126</v>
      </c>
      <c r="P92" t="s">
        <v>5</v>
      </c>
      <c r="Q92">
        <v>800</v>
      </c>
      <c r="R92">
        <v>0</v>
      </c>
    </row>
    <row r="93" spans="1:18" x14ac:dyDescent="0.25">
      <c r="A93" t="s">
        <v>120</v>
      </c>
      <c r="B93" t="s">
        <v>316</v>
      </c>
      <c r="C93" t="s">
        <v>284</v>
      </c>
      <c r="D93" t="s">
        <v>132</v>
      </c>
      <c r="E93" t="s">
        <v>317</v>
      </c>
      <c r="F93" t="s">
        <v>24</v>
      </c>
      <c r="G93" t="s">
        <v>125</v>
      </c>
      <c r="H93">
        <v>13</v>
      </c>
      <c r="I93" s="2">
        <v>45504</v>
      </c>
      <c r="J93" s="2">
        <v>45869</v>
      </c>
      <c r="K93" s="2">
        <v>45196</v>
      </c>
      <c r="L93" s="2">
        <v>45197</v>
      </c>
      <c r="M93">
        <v>0</v>
      </c>
      <c r="N93">
        <v>770</v>
      </c>
      <c r="O93" t="s">
        <v>126</v>
      </c>
      <c r="P93" t="s">
        <v>30</v>
      </c>
      <c r="Q93">
        <v>-500</v>
      </c>
      <c r="R93">
        <v>0</v>
      </c>
    </row>
    <row r="94" spans="1:18" x14ac:dyDescent="0.25">
      <c r="A94" t="s">
        <v>120</v>
      </c>
      <c r="B94" t="s">
        <v>318</v>
      </c>
      <c r="C94" t="s">
        <v>284</v>
      </c>
      <c r="D94" t="s">
        <v>123</v>
      </c>
      <c r="E94" t="s">
        <v>319</v>
      </c>
      <c r="F94" t="s">
        <v>12</v>
      </c>
      <c r="G94" t="s">
        <v>125</v>
      </c>
      <c r="H94">
        <v>12</v>
      </c>
      <c r="I94" s="2">
        <v>45520</v>
      </c>
      <c r="J94" s="2">
        <v>45869</v>
      </c>
      <c r="K94" s="2">
        <v>45196</v>
      </c>
      <c r="L94" s="2">
        <v>45219</v>
      </c>
      <c r="M94">
        <v>850</v>
      </c>
      <c r="N94">
        <v>770</v>
      </c>
      <c r="O94" t="s">
        <v>126</v>
      </c>
      <c r="P94" t="s">
        <v>22</v>
      </c>
      <c r="Q94">
        <v>500</v>
      </c>
      <c r="R94">
        <v>0</v>
      </c>
    </row>
    <row r="95" spans="1:18" x14ac:dyDescent="0.25">
      <c r="A95" t="s">
        <v>120</v>
      </c>
      <c r="B95" t="s">
        <v>320</v>
      </c>
      <c r="C95" t="s">
        <v>284</v>
      </c>
      <c r="D95" t="s">
        <v>132</v>
      </c>
      <c r="E95" t="s">
        <v>321</v>
      </c>
      <c r="F95" t="s">
        <v>24</v>
      </c>
      <c r="G95" t="s">
        <v>125</v>
      </c>
      <c r="H95">
        <v>13</v>
      </c>
      <c r="I95" s="2">
        <v>45504</v>
      </c>
      <c r="J95" s="2">
        <v>45869</v>
      </c>
      <c r="K95" s="2">
        <v>45196</v>
      </c>
      <c r="L95" s="2">
        <v>45196</v>
      </c>
      <c r="M95">
        <v>0</v>
      </c>
      <c r="N95">
        <v>770</v>
      </c>
      <c r="O95" t="s">
        <v>126</v>
      </c>
      <c r="P95" t="s">
        <v>14</v>
      </c>
      <c r="Q95">
        <v>95</v>
      </c>
      <c r="R95">
        <v>0</v>
      </c>
    </row>
    <row r="96" spans="1:18" x14ac:dyDescent="0.25">
      <c r="A96" t="s">
        <v>120</v>
      </c>
      <c r="B96" t="s">
        <v>322</v>
      </c>
      <c r="C96" t="s">
        <v>284</v>
      </c>
      <c r="D96" t="s">
        <v>132</v>
      </c>
      <c r="E96" t="s">
        <v>323</v>
      </c>
      <c r="F96" t="s">
        <v>24</v>
      </c>
      <c r="G96" t="s">
        <v>125</v>
      </c>
      <c r="H96">
        <v>13</v>
      </c>
      <c r="I96" s="2">
        <v>45504</v>
      </c>
      <c r="J96" s="2">
        <v>45869</v>
      </c>
      <c r="K96" s="2">
        <v>45196</v>
      </c>
      <c r="L96" s="2">
        <v>45218</v>
      </c>
      <c r="M96">
        <v>0</v>
      </c>
      <c r="N96">
        <v>770</v>
      </c>
      <c r="O96" t="s">
        <v>126</v>
      </c>
      <c r="P96" t="s">
        <v>5</v>
      </c>
      <c r="Q96">
        <v>800</v>
      </c>
      <c r="R96">
        <v>0</v>
      </c>
    </row>
    <row r="97" spans="1:18" x14ac:dyDescent="0.25">
      <c r="A97" t="s">
        <v>120</v>
      </c>
      <c r="B97" t="s">
        <v>324</v>
      </c>
      <c r="C97" t="s">
        <v>284</v>
      </c>
      <c r="D97" t="s">
        <v>123</v>
      </c>
      <c r="E97" t="s">
        <v>325</v>
      </c>
      <c r="F97" t="s">
        <v>16</v>
      </c>
      <c r="G97" t="s">
        <v>125</v>
      </c>
      <c r="H97">
        <v>12</v>
      </c>
      <c r="I97" s="2">
        <v>45520</v>
      </c>
      <c r="J97" s="2">
        <v>45868</v>
      </c>
      <c r="K97" s="2">
        <v>45370</v>
      </c>
      <c r="L97" s="2"/>
      <c r="M97">
        <v>0</v>
      </c>
      <c r="N97">
        <v>770</v>
      </c>
      <c r="O97" t="s">
        <v>126</v>
      </c>
      <c r="P97" t="s">
        <v>5</v>
      </c>
      <c r="Q97">
        <v>875</v>
      </c>
      <c r="R97">
        <v>0</v>
      </c>
    </row>
    <row r="98" spans="1:18" x14ac:dyDescent="0.25">
      <c r="A98" t="s">
        <v>120</v>
      </c>
      <c r="B98" t="s">
        <v>326</v>
      </c>
      <c r="C98" t="s">
        <v>284</v>
      </c>
      <c r="D98" t="s">
        <v>123</v>
      </c>
      <c r="E98" t="s">
        <v>327</v>
      </c>
      <c r="F98" t="s">
        <v>16</v>
      </c>
      <c r="G98" t="s">
        <v>125</v>
      </c>
      <c r="H98">
        <v>12</v>
      </c>
      <c r="I98" s="2">
        <v>45520</v>
      </c>
      <c r="J98" s="2">
        <v>45868</v>
      </c>
      <c r="K98" s="2">
        <v>45370</v>
      </c>
      <c r="L98" s="2"/>
      <c r="M98">
        <v>0</v>
      </c>
      <c r="N98">
        <v>770</v>
      </c>
      <c r="O98" t="s">
        <v>126</v>
      </c>
      <c r="P98" t="s">
        <v>5</v>
      </c>
      <c r="Q98">
        <v>875</v>
      </c>
      <c r="R98">
        <v>0</v>
      </c>
    </row>
    <row r="99" spans="1:18" x14ac:dyDescent="0.25">
      <c r="A99" t="s">
        <v>120</v>
      </c>
      <c r="B99" t="s">
        <v>328</v>
      </c>
      <c r="C99" t="s">
        <v>284</v>
      </c>
      <c r="D99" t="s">
        <v>123</v>
      </c>
      <c r="E99" t="s">
        <v>329</v>
      </c>
      <c r="F99" t="s">
        <v>16</v>
      </c>
      <c r="G99" t="s">
        <v>125</v>
      </c>
      <c r="H99">
        <v>12</v>
      </c>
      <c r="I99" s="2">
        <v>45520</v>
      </c>
      <c r="J99" s="2">
        <v>45868</v>
      </c>
      <c r="K99" s="2">
        <v>45370</v>
      </c>
      <c r="L99" s="2"/>
      <c r="M99">
        <v>0</v>
      </c>
      <c r="N99">
        <v>770</v>
      </c>
      <c r="O99" t="s">
        <v>126</v>
      </c>
      <c r="P99" t="s">
        <v>5</v>
      </c>
      <c r="Q99">
        <v>875</v>
      </c>
      <c r="R99">
        <v>0</v>
      </c>
    </row>
    <row r="100" spans="1:18" x14ac:dyDescent="0.25">
      <c r="A100" t="s">
        <v>120</v>
      </c>
      <c r="B100" t="s">
        <v>330</v>
      </c>
      <c r="C100" t="s">
        <v>284</v>
      </c>
      <c r="D100" t="s">
        <v>123</v>
      </c>
      <c r="E100" t="s">
        <v>331</v>
      </c>
      <c r="F100" t="s">
        <v>12</v>
      </c>
      <c r="G100" t="s">
        <v>125</v>
      </c>
      <c r="H100">
        <v>12</v>
      </c>
      <c r="I100" s="2">
        <v>45520</v>
      </c>
      <c r="J100" s="2">
        <v>45868</v>
      </c>
      <c r="K100" s="2">
        <v>45207</v>
      </c>
      <c r="L100" s="2">
        <v>45217</v>
      </c>
      <c r="M100">
        <v>0</v>
      </c>
      <c r="N100">
        <v>770</v>
      </c>
      <c r="O100" t="s">
        <v>126</v>
      </c>
      <c r="P100" t="s">
        <v>5</v>
      </c>
      <c r="Q100">
        <v>875</v>
      </c>
      <c r="R100">
        <v>0</v>
      </c>
    </row>
    <row r="101" spans="1:18" x14ac:dyDescent="0.25">
      <c r="A101" t="s">
        <v>120</v>
      </c>
      <c r="B101" t="s">
        <v>332</v>
      </c>
      <c r="C101" t="s">
        <v>284</v>
      </c>
      <c r="D101" t="s">
        <v>123</v>
      </c>
      <c r="E101" t="s">
        <v>333</v>
      </c>
      <c r="F101" t="s">
        <v>12</v>
      </c>
      <c r="G101" t="s">
        <v>125</v>
      </c>
      <c r="H101">
        <v>12</v>
      </c>
      <c r="I101" s="2">
        <v>45520</v>
      </c>
      <c r="J101" s="2">
        <v>45868</v>
      </c>
      <c r="K101" s="2">
        <v>45203</v>
      </c>
      <c r="L101" s="2">
        <v>45218</v>
      </c>
      <c r="M101">
        <v>0</v>
      </c>
      <c r="N101">
        <v>770</v>
      </c>
      <c r="O101" t="s">
        <v>126</v>
      </c>
      <c r="P101" t="s">
        <v>22</v>
      </c>
      <c r="Q101">
        <v>500</v>
      </c>
      <c r="R101">
        <v>0</v>
      </c>
    </row>
    <row r="102" spans="1:18" x14ac:dyDescent="0.25">
      <c r="A102" t="s">
        <v>120</v>
      </c>
      <c r="B102" t="s">
        <v>334</v>
      </c>
      <c r="C102" t="s">
        <v>284</v>
      </c>
      <c r="D102" t="s">
        <v>123</v>
      </c>
      <c r="E102" t="s">
        <v>335</v>
      </c>
      <c r="F102" t="s">
        <v>12</v>
      </c>
      <c r="G102" t="s">
        <v>125</v>
      </c>
      <c r="H102">
        <v>12</v>
      </c>
      <c r="I102" s="2">
        <v>45520</v>
      </c>
      <c r="J102" s="2">
        <v>45868</v>
      </c>
      <c r="K102" s="2">
        <v>45203</v>
      </c>
      <c r="L102" s="2">
        <v>45218</v>
      </c>
      <c r="M102">
        <v>0</v>
      </c>
      <c r="N102">
        <v>770</v>
      </c>
      <c r="O102" t="s">
        <v>126</v>
      </c>
      <c r="P102" t="s">
        <v>14</v>
      </c>
      <c r="Q102">
        <v>95</v>
      </c>
      <c r="R102">
        <v>0</v>
      </c>
    </row>
    <row r="103" spans="1:18" x14ac:dyDescent="0.25">
      <c r="A103" t="s">
        <v>120</v>
      </c>
      <c r="B103" t="s">
        <v>336</v>
      </c>
      <c r="C103" t="s">
        <v>284</v>
      </c>
      <c r="D103" t="s">
        <v>123</v>
      </c>
      <c r="E103" t="s">
        <v>337</v>
      </c>
      <c r="F103" t="s">
        <v>12</v>
      </c>
      <c r="G103" t="s">
        <v>125</v>
      </c>
      <c r="H103">
        <v>12</v>
      </c>
      <c r="I103" s="2">
        <v>45520</v>
      </c>
      <c r="J103" s="2">
        <v>45868</v>
      </c>
      <c r="K103" s="2">
        <v>45203</v>
      </c>
      <c r="L103" s="2">
        <v>45218</v>
      </c>
      <c r="M103">
        <v>0</v>
      </c>
      <c r="N103">
        <v>770</v>
      </c>
      <c r="O103" t="s">
        <v>126</v>
      </c>
      <c r="P103" t="s">
        <v>5</v>
      </c>
      <c r="Q103">
        <v>875</v>
      </c>
      <c r="R103">
        <v>0</v>
      </c>
    </row>
    <row r="104" spans="1:18" x14ac:dyDescent="0.25">
      <c r="A104" t="s">
        <v>120</v>
      </c>
      <c r="B104" t="s">
        <v>338</v>
      </c>
      <c r="C104" t="s">
        <v>284</v>
      </c>
      <c r="D104" t="s">
        <v>123</v>
      </c>
      <c r="E104" t="s">
        <v>339</v>
      </c>
      <c r="F104" t="s">
        <v>12</v>
      </c>
      <c r="G104" t="s">
        <v>125</v>
      </c>
      <c r="H104">
        <v>12</v>
      </c>
      <c r="I104" s="2">
        <v>45520</v>
      </c>
      <c r="J104" s="2">
        <v>45868</v>
      </c>
      <c r="K104" s="2">
        <v>45203</v>
      </c>
      <c r="L104" s="2">
        <v>45218</v>
      </c>
      <c r="M104">
        <v>0</v>
      </c>
      <c r="N104">
        <v>770</v>
      </c>
      <c r="O104" t="s">
        <v>126</v>
      </c>
      <c r="P104" t="s">
        <v>25</v>
      </c>
      <c r="Q104">
        <v>-500</v>
      </c>
      <c r="R104">
        <v>0</v>
      </c>
    </row>
    <row r="105" spans="1:18" x14ac:dyDescent="0.25">
      <c r="A105" t="s">
        <v>120</v>
      </c>
      <c r="B105" t="s">
        <v>340</v>
      </c>
      <c r="C105" t="s">
        <v>284</v>
      </c>
      <c r="D105" t="s">
        <v>123</v>
      </c>
      <c r="E105" t="s">
        <v>341</v>
      </c>
      <c r="F105" t="s">
        <v>24</v>
      </c>
      <c r="G105" t="s">
        <v>136</v>
      </c>
      <c r="H105">
        <v>12</v>
      </c>
      <c r="I105" s="2">
        <v>45520</v>
      </c>
      <c r="J105" s="2">
        <v>45868</v>
      </c>
      <c r="K105" s="2">
        <v>45203</v>
      </c>
      <c r="L105" s="2">
        <v>45203</v>
      </c>
      <c r="M105">
        <v>0</v>
      </c>
      <c r="N105">
        <v>770</v>
      </c>
      <c r="O105" t="s">
        <v>126</v>
      </c>
      <c r="P105" t="s">
        <v>5</v>
      </c>
      <c r="Q105">
        <v>875</v>
      </c>
      <c r="R105">
        <v>0</v>
      </c>
    </row>
    <row r="106" spans="1:18" x14ac:dyDescent="0.25">
      <c r="A106" t="s">
        <v>120</v>
      </c>
      <c r="B106" t="s">
        <v>342</v>
      </c>
      <c r="C106" t="s">
        <v>284</v>
      </c>
      <c r="D106" t="s">
        <v>123</v>
      </c>
      <c r="E106" t="s">
        <v>343</v>
      </c>
      <c r="F106" t="s">
        <v>16</v>
      </c>
      <c r="G106" t="s">
        <v>125</v>
      </c>
      <c r="H106">
        <v>12</v>
      </c>
      <c r="I106" s="2">
        <v>45520</v>
      </c>
      <c r="J106" s="2">
        <v>45869</v>
      </c>
      <c r="K106" s="2">
        <v>45370</v>
      </c>
      <c r="L106" s="2"/>
      <c r="M106">
        <v>0</v>
      </c>
      <c r="N106">
        <v>770</v>
      </c>
      <c r="O106" t="s">
        <v>126</v>
      </c>
      <c r="P106" t="s">
        <v>5</v>
      </c>
      <c r="Q106">
        <v>875</v>
      </c>
      <c r="R106">
        <v>0</v>
      </c>
    </row>
    <row r="107" spans="1:18" x14ac:dyDescent="0.25">
      <c r="A107" t="s">
        <v>120</v>
      </c>
      <c r="B107" t="s">
        <v>344</v>
      </c>
      <c r="C107" t="s">
        <v>284</v>
      </c>
      <c r="D107" t="s">
        <v>123</v>
      </c>
      <c r="E107" t="s">
        <v>345</v>
      </c>
      <c r="F107" t="s">
        <v>16</v>
      </c>
      <c r="G107" t="s">
        <v>125</v>
      </c>
      <c r="H107">
        <v>12</v>
      </c>
      <c r="I107" s="2">
        <v>45520</v>
      </c>
      <c r="J107" s="2">
        <v>45869</v>
      </c>
      <c r="K107" s="2">
        <v>45370</v>
      </c>
      <c r="L107" s="2"/>
      <c r="M107">
        <v>0</v>
      </c>
      <c r="N107">
        <v>770</v>
      </c>
      <c r="O107" t="s">
        <v>126</v>
      </c>
      <c r="P107" t="s">
        <v>5</v>
      </c>
      <c r="Q107">
        <v>875</v>
      </c>
      <c r="R107">
        <v>0</v>
      </c>
    </row>
    <row r="108" spans="1:18" x14ac:dyDescent="0.25">
      <c r="A108" t="s">
        <v>120</v>
      </c>
      <c r="B108" t="s">
        <v>346</v>
      </c>
      <c r="C108" t="s">
        <v>284</v>
      </c>
      <c r="D108" t="s">
        <v>123</v>
      </c>
      <c r="E108" t="s">
        <v>347</v>
      </c>
      <c r="F108" t="s">
        <v>12</v>
      </c>
      <c r="G108" t="s">
        <v>125</v>
      </c>
      <c r="H108">
        <v>12</v>
      </c>
      <c r="I108" s="2">
        <v>45520</v>
      </c>
      <c r="J108" s="2">
        <v>45868</v>
      </c>
      <c r="K108" s="2">
        <v>45198</v>
      </c>
      <c r="L108" s="2">
        <v>45218</v>
      </c>
      <c r="M108">
        <v>875</v>
      </c>
      <c r="N108">
        <v>770</v>
      </c>
      <c r="O108" t="s">
        <v>126</v>
      </c>
      <c r="P108" t="s">
        <v>5</v>
      </c>
      <c r="Q108">
        <v>875</v>
      </c>
      <c r="R108">
        <v>0</v>
      </c>
    </row>
    <row r="109" spans="1:18" x14ac:dyDescent="0.25">
      <c r="A109" t="s">
        <v>120</v>
      </c>
      <c r="B109" t="s">
        <v>348</v>
      </c>
      <c r="C109" t="s">
        <v>284</v>
      </c>
      <c r="D109" t="s">
        <v>123</v>
      </c>
      <c r="E109" t="s">
        <v>349</v>
      </c>
      <c r="F109" t="s">
        <v>12</v>
      </c>
      <c r="G109" t="s">
        <v>125</v>
      </c>
      <c r="H109">
        <v>12</v>
      </c>
      <c r="I109" s="2">
        <v>45520</v>
      </c>
      <c r="J109" s="2">
        <v>45868</v>
      </c>
      <c r="K109" s="2">
        <v>45370</v>
      </c>
      <c r="L109" s="2">
        <v>45378</v>
      </c>
      <c r="M109">
        <v>0</v>
      </c>
      <c r="N109">
        <v>770</v>
      </c>
      <c r="O109" t="s">
        <v>126</v>
      </c>
      <c r="P109" t="s">
        <v>14</v>
      </c>
      <c r="Q109">
        <v>95</v>
      </c>
      <c r="R109">
        <v>0</v>
      </c>
    </row>
    <row r="110" spans="1:18" x14ac:dyDescent="0.25">
      <c r="A110" t="s">
        <v>120</v>
      </c>
      <c r="B110" t="s">
        <v>350</v>
      </c>
      <c r="C110" t="s">
        <v>284</v>
      </c>
      <c r="D110" t="s">
        <v>123</v>
      </c>
      <c r="E110" t="s">
        <v>351</v>
      </c>
      <c r="F110" t="s">
        <v>12</v>
      </c>
      <c r="G110" t="s">
        <v>125</v>
      </c>
      <c r="H110">
        <v>12</v>
      </c>
      <c r="I110" s="2">
        <v>45520</v>
      </c>
      <c r="J110" s="2">
        <v>45868</v>
      </c>
      <c r="K110" s="2">
        <v>45325</v>
      </c>
      <c r="L110" s="2">
        <v>45327</v>
      </c>
      <c r="M110">
        <v>925</v>
      </c>
      <c r="N110">
        <v>770</v>
      </c>
      <c r="O110" t="s">
        <v>126</v>
      </c>
      <c r="P110" t="s">
        <v>5</v>
      </c>
      <c r="Q110">
        <v>925</v>
      </c>
      <c r="R110">
        <v>0</v>
      </c>
    </row>
    <row r="111" spans="1:18" x14ac:dyDescent="0.25">
      <c r="A111" t="s">
        <v>120</v>
      </c>
      <c r="B111" t="s">
        <v>352</v>
      </c>
      <c r="C111" t="s">
        <v>284</v>
      </c>
      <c r="D111" t="s">
        <v>353</v>
      </c>
      <c r="E111" t="s">
        <v>354</v>
      </c>
      <c r="F111" t="s">
        <v>12</v>
      </c>
      <c r="G111" t="s">
        <v>125</v>
      </c>
      <c r="H111">
        <v>12</v>
      </c>
      <c r="I111" s="2">
        <v>45520</v>
      </c>
      <c r="J111" s="2">
        <v>45868</v>
      </c>
      <c r="K111" s="2">
        <v>45261</v>
      </c>
      <c r="L111" s="2">
        <v>45261</v>
      </c>
      <c r="M111">
        <v>0</v>
      </c>
      <c r="N111">
        <v>770</v>
      </c>
      <c r="O111" t="s">
        <v>126</v>
      </c>
      <c r="P111" t="s">
        <v>5</v>
      </c>
      <c r="Q111">
        <v>910</v>
      </c>
      <c r="R111">
        <v>0</v>
      </c>
    </row>
    <row r="112" spans="1:18" x14ac:dyDescent="0.25">
      <c r="A112" t="s">
        <v>120</v>
      </c>
      <c r="B112" t="s">
        <v>355</v>
      </c>
      <c r="C112" t="s">
        <v>284</v>
      </c>
      <c r="D112" t="s">
        <v>132</v>
      </c>
      <c r="E112" t="s">
        <v>356</v>
      </c>
      <c r="F112" t="s">
        <v>24</v>
      </c>
      <c r="G112" t="s">
        <v>125</v>
      </c>
      <c r="H112">
        <v>12</v>
      </c>
      <c r="I112" s="2">
        <v>45504</v>
      </c>
      <c r="J112" s="2">
        <v>45868</v>
      </c>
      <c r="K112" s="2">
        <v>45216</v>
      </c>
      <c r="L112" s="2">
        <v>45216</v>
      </c>
      <c r="M112">
        <v>740</v>
      </c>
      <c r="N112">
        <v>770</v>
      </c>
      <c r="O112" t="s">
        <v>126</v>
      </c>
      <c r="P112" t="s">
        <v>5</v>
      </c>
      <c r="Q112">
        <v>800</v>
      </c>
      <c r="R112">
        <v>0</v>
      </c>
    </row>
    <row r="113" spans="1:18" x14ac:dyDescent="0.25">
      <c r="A113" t="s">
        <v>120</v>
      </c>
      <c r="B113" t="s">
        <v>357</v>
      </c>
      <c r="C113" t="s">
        <v>284</v>
      </c>
      <c r="D113" t="s">
        <v>123</v>
      </c>
      <c r="E113" t="s">
        <v>358</v>
      </c>
      <c r="F113" t="s">
        <v>12</v>
      </c>
      <c r="G113" t="s">
        <v>125</v>
      </c>
      <c r="H113">
        <v>12</v>
      </c>
      <c r="I113" s="2">
        <v>45520</v>
      </c>
      <c r="J113" s="2">
        <v>45869</v>
      </c>
      <c r="K113" s="2">
        <v>45197</v>
      </c>
      <c r="L113" s="2">
        <v>45218</v>
      </c>
      <c r="M113">
        <v>0</v>
      </c>
      <c r="N113">
        <v>770</v>
      </c>
      <c r="O113" t="s">
        <v>126</v>
      </c>
      <c r="P113" t="s">
        <v>5</v>
      </c>
      <c r="Q113">
        <v>875</v>
      </c>
      <c r="R113">
        <v>0</v>
      </c>
    </row>
    <row r="114" spans="1:18" x14ac:dyDescent="0.25">
      <c r="A114" t="s">
        <v>120</v>
      </c>
      <c r="B114" t="s">
        <v>359</v>
      </c>
      <c r="C114" t="s">
        <v>284</v>
      </c>
      <c r="D114" t="s">
        <v>123</v>
      </c>
      <c r="E114" t="s">
        <v>360</v>
      </c>
      <c r="F114" t="s">
        <v>12</v>
      </c>
      <c r="G114" t="s">
        <v>125</v>
      </c>
      <c r="H114">
        <v>12</v>
      </c>
      <c r="I114" s="2">
        <v>45520</v>
      </c>
      <c r="J114" s="2">
        <v>45869</v>
      </c>
      <c r="K114" s="2">
        <v>45197</v>
      </c>
      <c r="L114" s="2">
        <v>45218</v>
      </c>
      <c r="M114">
        <v>0</v>
      </c>
      <c r="N114">
        <v>770</v>
      </c>
      <c r="O114" t="s">
        <v>126</v>
      </c>
      <c r="P114" t="s">
        <v>5</v>
      </c>
      <c r="Q114">
        <v>875</v>
      </c>
      <c r="R114">
        <v>0</v>
      </c>
    </row>
    <row r="115" spans="1:18" x14ac:dyDescent="0.25">
      <c r="A115" t="s">
        <v>120</v>
      </c>
      <c r="B115" t="s">
        <v>361</v>
      </c>
      <c r="C115" t="s">
        <v>284</v>
      </c>
      <c r="D115" t="s">
        <v>123</v>
      </c>
      <c r="E115" t="s">
        <v>362</v>
      </c>
      <c r="F115" t="s">
        <v>12</v>
      </c>
      <c r="G115" t="s">
        <v>125</v>
      </c>
      <c r="H115">
        <v>12</v>
      </c>
      <c r="I115" s="2">
        <v>45520</v>
      </c>
      <c r="J115" s="2">
        <v>45869</v>
      </c>
      <c r="K115" s="2">
        <v>45197</v>
      </c>
      <c r="L115" s="2">
        <v>45218</v>
      </c>
      <c r="M115">
        <v>0</v>
      </c>
      <c r="N115">
        <v>770</v>
      </c>
      <c r="O115" t="s">
        <v>126</v>
      </c>
      <c r="P115" t="s">
        <v>5</v>
      </c>
      <c r="Q115">
        <v>875</v>
      </c>
      <c r="R115">
        <v>0</v>
      </c>
    </row>
    <row r="116" spans="1:18" x14ac:dyDescent="0.25">
      <c r="A116" t="s">
        <v>120</v>
      </c>
      <c r="B116" t="s">
        <v>363</v>
      </c>
      <c r="C116" t="s">
        <v>284</v>
      </c>
      <c r="D116" t="s">
        <v>123</v>
      </c>
      <c r="E116" t="s">
        <v>364</v>
      </c>
      <c r="F116" t="s">
        <v>12</v>
      </c>
      <c r="G116" t="s">
        <v>125</v>
      </c>
      <c r="H116">
        <v>12</v>
      </c>
      <c r="I116" s="2">
        <v>45520</v>
      </c>
      <c r="J116" s="2">
        <v>45869</v>
      </c>
      <c r="K116" s="2">
        <v>45202</v>
      </c>
      <c r="L116" s="2">
        <v>45218</v>
      </c>
      <c r="M116">
        <v>875</v>
      </c>
      <c r="N116">
        <v>770</v>
      </c>
      <c r="O116" t="s">
        <v>126</v>
      </c>
      <c r="P116" t="s">
        <v>5</v>
      </c>
      <c r="Q116">
        <v>875</v>
      </c>
      <c r="R116">
        <v>0</v>
      </c>
    </row>
    <row r="117" spans="1:18" x14ac:dyDescent="0.25">
      <c r="A117" t="s">
        <v>120</v>
      </c>
      <c r="B117" t="s">
        <v>365</v>
      </c>
      <c r="C117" t="s">
        <v>284</v>
      </c>
      <c r="D117" t="s">
        <v>123</v>
      </c>
      <c r="E117" t="s">
        <v>366</v>
      </c>
      <c r="F117" t="s">
        <v>12</v>
      </c>
      <c r="G117" t="s">
        <v>125</v>
      </c>
      <c r="H117">
        <v>12</v>
      </c>
      <c r="I117" s="2">
        <v>45520</v>
      </c>
      <c r="J117" s="2">
        <v>45869</v>
      </c>
      <c r="K117" s="2">
        <v>45197</v>
      </c>
      <c r="L117" s="2">
        <v>45218</v>
      </c>
      <c r="M117">
        <v>0</v>
      </c>
      <c r="N117">
        <v>770</v>
      </c>
      <c r="O117" t="s">
        <v>126</v>
      </c>
      <c r="P117" t="s">
        <v>25</v>
      </c>
      <c r="Q117">
        <v>-500</v>
      </c>
      <c r="R117">
        <v>0</v>
      </c>
    </row>
    <row r="118" spans="1:18" x14ac:dyDescent="0.25">
      <c r="A118" t="s">
        <v>120</v>
      </c>
      <c r="B118" t="s">
        <v>367</v>
      </c>
      <c r="C118" t="s">
        <v>284</v>
      </c>
      <c r="D118" t="s">
        <v>123</v>
      </c>
      <c r="E118" t="s">
        <v>368</v>
      </c>
      <c r="F118" t="s">
        <v>12</v>
      </c>
      <c r="G118" t="s">
        <v>125</v>
      </c>
      <c r="H118">
        <v>12</v>
      </c>
      <c r="I118" s="2">
        <v>45520</v>
      </c>
      <c r="J118" s="2">
        <v>45869</v>
      </c>
      <c r="K118" s="2">
        <v>45197</v>
      </c>
      <c r="L118" s="2">
        <v>45218</v>
      </c>
      <c r="M118">
        <v>0</v>
      </c>
      <c r="N118">
        <v>770</v>
      </c>
      <c r="O118" t="s">
        <v>126</v>
      </c>
      <c r="P118" t="s">
        <v>22</v>
      </c>
      <c r="Q118">
        <v>500</v>
      </c>
      <c r="R118">
        <v>0</v>
      </c>
    </row>
    <row r="119" spans="1:18" x14ac:dyDescent="0.25">
      <c r="A119" t="s">
        <v>120</v>
      </c>
      <c r="B119" t="s">
        <v>369</v>
      </c>
      <c r="C119" t="s">
        <v>284</v>
      </c>
      <c r="D119" t="s">
        <v>123</v>
      </c>
      <c r="E119" t="s">
        <v>370</v>
      </c>
      <c r="F119" t="s">
        <v>12</v>
      </c>
      <c r="G119" t="s">
        <v>125</v>
      </c>
      <c r="H119">
        <v>12</v>
      </c>
      <c r="I119" s="2">
        <v>45520</v>
      </c>
      <c r="J119" s="2">
        <v>45869</v>
      </c>
      <c r="K119" s="2">
        <v>45197</v>
      </c>
      <c r="L119" s="2">
        <v>45218</v>
      </c>
      <c r="M119">
        <v>0</v>
      </c>
      <c r="N119">
        <v>770</v>
      </c>
      <c r="O119" t="s">
        <v>126</v>
      </c>
      <c r="P119" t="s">
        <v>25</v>
      </c>
      <c r="Q119">
        <v>-500</v>
      </c>
      <c r="R119">
        <v>0</v>
      </c>
    </row>
    <row r="120" spans="1:18" x14ac:dyDescent="0.25">
      <c r="A120" t="s">
        <v>120</v>
      </c>
      <c r="B120" t="s">
        <v>371</v>
      </c>
      <c r="C120" t="s">
        <v>284</v>
      </c>
      <c r="D120" t="s">
        <v>353</v>
      </c>
      <c r="E120" t="s">
        <v>372</v>
      </c>
      <c r="F120" t="s">
        <v>16</v>
      </c>
      <c r="G120" t="s">
        <v>125</v>
      </c>
      <c r="H120">
        <v>12</v>
      </c>
      <c r="I120" s="2">
        <v>45520</v>
      </c>
      <c r="J120" s="2">
        <v>45869</v>
      </c>
      <c r="K120" s="2">
        <v>45370</v>
      </c>
      <c r="L120" s="2"/>
      <c r="M120">
        <v>0</v>
      </c>
      <c r="N120">
        <v>770</v>
      </c>
      <c r="O120" t="s">
        <v>126</v>
      </c>
      <c r="P120" t="s">
        <v>5</v>
      </c>
      <c r="Q120">
        <v>875</v>
      </c>
      <c r="R120">
        <v>0</v>
      </c>
    </row>
    <row r="121" spans="1:18" x14ac:dyDescent="0.25">
      <c r="A121" t="s">
        <v>120</v>
      </c>
      <c r="B121" t="s">
        <v>373</v>
      </c>
      <c r="C121" t="s">
        <v>284</v>
      </c>
      <c r="D121" t="s">
        <v>123</v>
      </c>
      <c r="E121" t="s">
        <v>374</v>
      </c>
      <c r="F121" t="s">
        <v>12</v>
      </c>
      <c r="G121" t="s">
        <v>125</v>
      </c>
      <c r="H121">
        <v>12</v>
      </c>
      <c r="I121" s="2">
        <v>45520</v>
      </c>
      <c r="J121" s="2">
        <v>45869</v>
      </c>
      <c r="K121" s="2">
        <v>45201</v>
      </c>
      <c r="L121" s="2">
        <v>45201</v>
      </c>
      <c r="M121">
        <v>0</v>
      </c>
      <c r="N121">
        <v>770</v>
      </c>
      <c r="O121" t="s">
        <v>126</v>
      </c>
      <c r="P121" t="s">
        <v>14</v>
      </c>
      <c r="Q121">
        <v>95</v>
      </c>
      <c r="R121">
        <v>0</v>
      </c>
    </row>
    <row r="122" spans="1:18" x14ac:dyDescent="0.25">
      <c r="A122" t="s">
        <v>120</v>
      </c>
      <c r="B122" t="s">
        <v>375</v>
      </c>
      <c r="C122" t="s">
        <v>284</v>
      </c>
      <c r="D122" t="s">
        <v>132</v>
      </c>
      <c r="E122" t="s">
        <v>376</v>
      </c>
      <c r="F122" t="s">
        <v>24</v>
      </c>
      <c r="G122" t="s">
        <v>125</v>
      </c>
      <c r="H122">
        <v>13</v>
      </c>
      <c r="I122" s="2">
        <v>45504</v>
      </c>
      <c r="J122" s="2">
        <v>45869</v>
      </c>
      <c r="K122" s="2">
        <v>45196</v>
      </c>
      <c r="L122" s="2">
        <v>45196</v>
      </c>
      <c r="M122">
        <v>0</v>
      </c>
      <c r="N122">
        <v>770</v>
      </c>
      <c r="O122" t="s">
        <v>126</v>
      </c>
      <c r="P122" t="s">
        <v>5</v>
      </c>
      <c r="Q122">
        <v>800</v>
      </c>
      <c r="R122">
        <v>0</v>
      </c>
    </row>
    <row r="123" spans="1:18" x14ac:dyDescent="0.25">
      <c r="A123" t="s">
        <v>120</v>
      </c>
      <c r="B123" t="s">
        <v>377</v>
      </c>
      <c r="C123" t="s">
        <v>284</v>
      </c>
      <c r="D123" t="s">
        <v>132</v>
      </c>
      <c r="E123" t="s">
        <v>378</v>
      </c>
      <c r="F123" t="s">
        <v>24</v>
      </c>
      <c r="G123" t="s">
        <v>125</v>
      </c>
      <c r="H123">
        <v>13</v>
      </c>
      <c r="I123" s="2">
        <v>45504</v>
      </c>
      <c r="J123" s="2">
        <v>45869</v>
      </c>
      <c r="K123" s="2">
        <v>45194</v>
      </c>
      <c r="L123" s="2">
        <v>45194</v>
      </c>
      <c r="M123">
        <v>0</v>
      </c>
      <c r="N123">
        <v>770</v>
      </c>
      <c r="O123" t="s">
        <v>126</v>
      </c>
      <c r="P123" t="s">
        <v>14</v>
      </c>
      <c r="Q123">
        <v>95</v>
      </c>
      <c r="R123">
        <v>0</v>
      </c>
    </row>
    <row r="124" spans="1:18" x14ac:dyDescent="0.25">
      <c r="A124" t="s">
        <v>120</v>
      </c>
      <c r="B124" t="s">
        <v>379</v>
      </c>
      <c r="C124" t="s">
        <v>284</v>
      </c>
      <c r="D124" t="s">
        <v>132</v>
      </c>
      <c r="E124" t="s">
        <v>380</v>
      </c>
      <c r="F124" t="s">
        <v>24</v>
      </c>
      <c r="G124" t="s">
        <v>125</v>
      </c>
      <c r="H124">
        <v>13</v>
      </c>
      <c r="I124" s="2">
        <v>45504</v>
      </c>
      <c r="J124" s="2">
        <v>45869</v>
      </c>
      <c r="K124" s="2">
        <v>45196</v>
      </c>
      <c r="L124" s="2">
        <v>45196</v>
      </c>
      <c r="M124">
        <v>0</v>
      </c>
      <c r="N124">
        <v>770</v>
      </c>
      <c r="O124" t="s">
        <v>126</v>
      </c>
      <c r="P124" t="s">
        <v>28</v>
      </c>
      <c r="Q124">
        <v>500</v>
      </c>
      <c r="R124">
        <v>0</v>
      </c>
    </row>
    <row r="125" spans="1:18" x14ac:dyDescent="0.25">
      <c r="A125" t="s">
        <v>120</v>
      </c>
      <c r="B125" t="s">
        <v>381</v>
      </c>
      <c r="C125" t="s">
        <v>382</v>
      </c>
      <c r="D125" t="s">
        <v>123</v>
      </c>
      <c r="E125" t="s">
        <v>383</v>
      </c>
      <c r="F125" t="s">
        <v>24</v>
      </c>
      <c r="G125" t="s">
        <v>125</v>
      </c>
      <c r="H125">
        <v>12</v>
      </c>
      <c r="I125" s="2">
        <v>45504</v>
      </c>
      <c r="J125" s="2">
        <v>45868</v>
      </c>
      <c r="K125" s="2">
        <v>45217</v>
      </c>
      <c r="L125" s="2">
        <v>45219</v>
      </c>
      <c r="M125">
        <v>0</v>
      </c>
      <c r="N125">
        <v>827.5</v>
      </c>
      <c r="O125" t="s">
        <v>126</v>
      </c>
      <c r="P125" t="s">
        <v>5</v>
      </c>
      <c r="Q125">
        <v>925</v>
      </c>
      <c r="R125">
        <v>0</v>
      </c>
    </row>
    <row r="126" spans="1:18" x14ac:dyDescent="0.25">
      <c r="A126" t="s">
        <v>120</v>
      </c>
      <c r="B126" t="s">
        <v>384</v>
      </c>
      <c r="C126" t="s">
        <v>382</v>
      </c>
      <c r="D126" t="s">
        <v>132</v>
      </c>
      <c r="E126" t="s">
        <v>385</v>
      </c>
      <c r="F126" t="s">
        <v>24</v>
      </c>
      <c r="G126" t="s">
        <v>125</v>
      </c>
      <c r="H126">
        <v>12</v>
      </c>
      <c r="I126" s="2">
        <v>45504</v>
      </c>
      <c r="J126" s="2">
        <v>45868</v>
      </c>
      <c r="K126" s="2">
        <v>45230</v>
      </c>
      <c r="L126" s="2">
        <v>45231</v>
      </c>
      <c r="M126">
        <v>830</v>
      </c>
      <c r="N126">
        <v>827.5</v>
      </c>
      <c r="O126" t="s">
        <v>126</v>
      </c>
      <c r="P126" t="s">
        <v>5</v>
      </c>
      <c r="Q126">
        <v>950</v>
      </c>
      <c r="R126">
        <v>0</v>
      </c>
    </row>
    <row r="127" spans="1:18" x14ac:dyDescent="0.25">
      <c r="A127" t="s">
        <v>120</v>
      </c>
      <c r="B127" t="s">
        <v>386</v>
      </c>
      <c r="C127" t="s">
        <v>382</v>
      </c>
      <c r="D127" t="s">
        <v>123</v>
      </c>
      <c r="E127" t="s">
        <v>387</v>
      </c>
      <c r="F127" t="s">
        <v>12</v>
      </c>
      <c r="G127" t="s">
        <v>125</v>
      </c>
      <c r="H127">
        <v>12</v>
      </c>
      <c r="I127" s="2">
        <v>45520</v>
      </c>
      <c r="J127" s="2">
        <v>45868</v>
      </c>
      <c r="K127" s="2">
        <v>45325</v>
      </c>
      <c r="L127" s="2">
        <v>45327</v>
      </c>
      <c r="M127">
        <v>955</v>
      </c>
      <c r="N127">
        <v>827.5</v>
      </c>
      <c r="O127" t="s">
        <v>126</v>
      </c>
      <c r="P127" t="s">
        <v>5</v>
      </c>
      <c r="Q127">
        <v>955</v>
      </c>
      <c r="R127">
        <v>0</v>
      </c>
    </row>
    <row r="128" spans="1:18" x14ac:dyDescent="0.25">
      <c r="A128" t="s">
        <v>120</v>
      </c>
      <c r="B128" t="s">
        <v>388</v>
      </c>
      <c r="C128" t="s">
        <v>382</v>
      </c>
      <c r="D128" t="s">
        <v>123</v>
      </c>
      <c r="E128" t="s">
        <v>389</v>
      </c>
      <c r="F128" t="s">
        <v>12</v>
      </c>
      <c r="G128" t="s">
        <v>125</v>
      </c>
      <c r="H128">
        <v>12</v>
      </c>
      <c r="I128" s="2">
        <v>45520</v>
      </c>
      <c r="J128" s="2">
        <v>45868</v>
      </c>
      <c r="K128" s="2">
        <v>45322</v>
      </c>
      <c r="L128" s="2">
        <v>45327</v>
      </c>
      <c r="M128">
        <v>955</v>
      </c>
      <c r="N128">
        <v>827.5</v>
      </c>
      <c r="O128" t="s">
        <v>126</v>
      </c>
      <c r="P128" t="s">
        <v>5</v>
      </c>
      <c r="Q128">
        <v>955</v>
      </c>
      <c r="R128">
        <v>0</v>
      </c>
    </row>
    <row r="129" spans="1:18" x14ac:dyDescent="0.25">
      <c r="A129" t="s">
        <v>120</v>
      </c>
      <c r="B129" t="s">
        <v>390</v>
      </c>
      <c r="C129" t="s">
        <v>382</v>
      </c>
      <c r="D129" t="s">
        <v>123</v>
      </c>
      <c r="E129" t="s">
        <v>391</v>
      </c>
      <c r="F129" t="s">
        <v>12</v>
      </c>
      <c r="G129" t="s">
        <v>125</v>
      </c>
      <c r="H129">
        <v>12</v>
      </c>
      <c r="I129" s="2">
        <v>45520</v>
      </c>
      <c r="J129" s="2">
        <v>45868</v>
      </c>
      <c r="K129" s="2">
        <v>45212</v>
      </c>
      <c r="L129" s="2">
        <v>45217</v>
      </c>
      <c r="M129">
        <v>0</v>
      </c>
      <c r="N129">
        <v>827.5</v>
      </c>
      <c r="O129" t="s">
        <v>126</v>
      </c>
      <c r="P129" t="s">
        <v>5</v>
      </c>
      <c r="Q129">
        <v>900</v>
      </c>
      <c r="R129">
        <v>0</v>
      </c>
    </row>
    <row r="130" spans="1:18" x14ac:dyDescent="0.25">
      <c r="A130" t="s">
        <v>120</v>
      </c>
      <c r="B130" t="s">
        <v>392</v>
      </c>
      <c r="C130" t="s">
        <v>382</v>
      </c>
      <c r="D130" t="s">
        <v>123</v>
      </c>
      <c r="E130" t="s">
        <v>393</v>
      </c>
      <c r="F130" t="s">
        <v>12</v>
      </c>
      <c r="G130" t="s">
        <v>125</v>
      </c>
      <c r="H130">
        <v>12</v>
      </c>
      <c r="I130" s="2">
        <v>45520</v>
      </c>
      <c r="J130" s="2">
        <v>45868</v>
      </c>
      <c r="K130" s="2">
        <v>45323</v>
      </c>
      <c r="L130" s="2">
        <v>45327</v>
      </c>
      <c r="M130">
        <v>955</v>
      </c>
      <c r="N130">
        <v>827.5</v>
      </c>
      <c r="O130" t="s">
        <v>126</v>
      </c>
      <c r="P130" t="s">
        <v>5</v>
      </c>
      <c r="Q130">
        <v>955</v>
      </c>
      <c r="R130">
        <v>0</v>
      </c>
    </row>
    <row r="131" spans="1:18" x14ac:dyDescent="0.25">
      <c r="A131" t="s">
        <v>120</v>
      </c>
      <c r="B131" t="s">
        <v>394</v>
      </c>
      <c r="C131" t="s">
        <v>382</v>
      </c>
      <c r="D131" t="s">
        <v>123</v>
      </c>
      <c r="E131" t="s">
        <v>395</v>
      </c>
      <c r="F131" t="s">
        <v>12</v>
      </c>
      <c r="G131" t="s">
        <v>125</v>
      </c>
      <c r="H131">
        <v>12</v>
      </c>
      <c r="I131" s="2">
        <v>45520</v>
      </c>
      <c r="J131" s="2">
        <v>45868</v>
      </c>
      <c r="K131" s="2">
        <v>45212</v>
      </c>
      <c r="L131" s="2">
        <v>45217</v>
      </c>
      <c r="M131">
        <v>0</v>
      </c>
      <c r="N131">
        <v>827.5</v>
      </c>
      <c r="O131" t="s">
        <v>126</v>
      </c>
      <c r="P131" t="s">
        <v>5</v>
      </c>
      <c r="Q131">
        <v>900</v>
      </c>
      <c r="R131">
        <v>0</v>
      </c>
    </row>
    <row r="132" spans="1:18" x14ac:dyDescent="0.25">
      <c r="A132" t="s">
        <v>120</v>
      </c>
      <c r="B132" t="s">
        <v>396</v>
      </c>
      <c r="C132" t="s">
        <v>382</v>
      </c>
      <c r="D132" t="s">
        <v>123</v>
      </c>
      <c r="E132" t="s">
        <v>397</v>
      </c>
      <c r="F132" t="s">
        <v>12</v>
      </c>
      <c r="G132" t="s">
        <v>125</v>
      </c>
      <c r="H132">
        <v>12</v>
      </c>
      <c r="I132" s="2">
        <v>45520</v>
      </c>
      <c r="J132" s="2">
        <v>45868</v>
      </c>
      <c r="K132" s="2">
        <v>45205</v>
      </c>
      <c r="L132" s="2">
        <v>45217</v>
      </c>
      <c r="M132">
        <v>900</v>
      </c>
      <c r="N132">
        <v>827.5</v>
      </c>
      <c r="O132" t="s">
        <v>126</v>
      </c>
      <c r="P132" t="s">
        <v>22</v>
      </c>
      <c r="Q132">
        <v>250</v>
      </c>
      <c r="R132">
        <v>0</v>
      </c>
    </row>
    <row r="133" spans="1:18" x14ac:dyDescent="0.25">
      <c r="A133" t="s">
        <v>120</v>
      </c>
      <c r="B133" t="s">
        <v>398</v>
      </c>
      <c r="C133" t="s">
        <v>382</v>
      </c>
      <c r="D133" t="s">
        <v>123</v>
      </c>
      <c r="E133" t="s">
        <v>399</v>
      </c>
      <c r="F133" t="s">
        <v>12</v>
      </c>
      <c r="G133" t="s">
        <v>125</v>
      </c>
      <c r="H133">
        <v>12</v>
      </c>
      <c r="I133" s="2">
        <v>45520</v>
      </c>
      <c r="J133" s="2">
        <v>45869</v>
      </c>
      <c r="K133" s="2">
        <v>45197</v>
      </c>
      <c r="L133" s="2">
        <v>45218</v>
      </c>
      <c r="M133">
        <v>0</v>
      </c>
      <c r="N133">
        <v>827.5</v>
      </c>
      <c r="O133" t="s">
        <v>126</v>
      </c>
      <c r="P133" t="s">
        <v>14</v>
      </c>
      <c r="Q133">
        <v>95</v>
      </c>
      <c r="R133">
        <v>0</v>
      </c>
    </row>
    <row r="134" spans="1:18" x14ac:dyDescent="0.25">
      <c r="A134" t="s">
        <v>120</v>
      </c>
      <c r="B134" t="s">
        <v>400</v>
      </c>
      <c r="C134" t="s">
        <v>382</v>
      </c>
      <c r="D134" t="s">
        <v>123</v>
      </c>
      <c r="E134" t="s">
        <v>401</v>
      </c>
      <c r="F134" t="s">
        <v>12</v>
      </c>
      <c r="G134" t="s">
        <v>125</v>
      </c>
      <c r="H134">
        <v>12</v>
      </c>
      <c r="I134" s="2">
        <v>45520</v>
      </c>
      <c r="J134" s="2">
        <v>45869</v>
      </c>
      <c r="K134" s="2">
        <v>45197</v>
      </c>
      <c r="L134" s="2">
        <v>45218</v>
      </c>
      <c r="M134">
        <v>0</v>
      </c>
      <c r="N134">
        <v>827.5</v>
      </c>
      <c r="O134" t="s">
        <v>126</v>
      </c>
      <c r="P134" t="s">
        <v>14</v>
      </c>
      <c r="Q134">
        <v>95</v>
      </c>
      <c r="R134">
        <v>0</v>
      </c>
    </row>
    <row r="135" spans="1:18" x14ac:dyDescent="0.25">
      <c r="A135" t="s">
        <v>120</v>
      </c>
      <c r="B135" t="s">
        <v>402</v>
      </c>
      <c r="C135" t="s">
        <v>382</v>
      </c>
      <c r="D135" t="s">
        <v>123</v>
      </c>
      <c r="E135" t="s">
        <v>403</v>
      </c>
      <c r="F135" t="s">
        <v>12</v>
      </c>
      <c r="G135" t="s">
        <v>125</v>
      </c>
      <c r="H135">
        <v>12</v>
      </c>
      <c r="I135" s="2">
        <v>45520</v>
      </c>
      <c r="J135" s="2">
        <v>45869</v>
      </c>
      <c r="K135" s="2">
        <v>45197</v>
      </c>
      <c r="L135" s="2">
        <v>45218</v>
      </c>
      <c r="M135">
        <v>0</v>
      </c>
      <c r="N135">
        <v>827.5</v>
      </c>
      <c r="O135" t="s">
        <v>126</v>
      </c>
      <c r="P135" t="s">
        <v>5</v>
      </c>
      <c r="Q135">
        <v>925</v>
      </c>
      <c r="R135">
        <v>0</v>
      </c>
    </row>
    <row r="136" spans="1:18" x14ac:dyDescent="0.25">
      <c r="A136" t="s">
        <v>120</v>
      </c>
      <c r="B136" t="s">
        <v>404</v>
      </c>
      <c r="C136" t="s">
        <v>382</v>
      </c>
      <c r="D136" t="s">
        <v>123</v>
      </c>
      <c r="E136" t="s">
        <v>405</v>
      </c>
      <c r="F136" t="s">
        <v>12</v>
      </c>
      <c r="G136" t="s">
        <v>125</v>
      </c>
      <c r="H136">
        <v>12</v>
      </c>
      <c r="I136" s="2">
        <v>45520</v>
      </c>
      <c r="J136" s="2">
        <v>45869</v>
      </c>
      <c r="K136" s="2">
        <v>45197</v>
      </c>
      <c r="L136" s="2">
        <v>45218</v>
      </c>
      <c r="M136">
        <v>0</v>
      </c>
      <c r="N136">
        <v>827.5</v>
      </c>
      <c r="O136" t="s">
        <v>126</v>
      </c>
      <c r="P136" t="s">
        <v>5</v>
      </c>
      <c r="Q136">
        <v>925</v>
      </c>
      <c r="R136">
        <v>0</v>
      </c>
    </row>
    <row r="137" spans="1:18" x14ac:dyDescent="0.25">
      <c r="A137" t="s">
        <v>120</v>
      </c>
      <c r="B137" t="s">
        <v>406</v>
      </c>
      <c r="C137" t="s">
        <v>407</v>
      </c>
      <c r="D137" t="s">
        <v>132</v>
      </c>
      <c r="E137" t="s">
        <v>408</v>
      </c>
      <c r="F137" t="s">
        <v>24</v>
      </c>
      <c r="G137" t="s">
        <v>125</v>
      </c>
      <c r="H137">
        <v>13</v>
      </c>
      <c r="I137" s="2">
        <v>45504</v>
      </c>
      <c r="J137" s="2">
        <v>45869</v>
      </c>
      <c r="K137" s="2">
        <v>45191</v>
      </c>
      <c r="L137" s="2">
        <v>45219</v>
      </c>
      <c r="M137">
        <v>1030</v>
      </c>
      <c r="N137">
        <v>1025</v>
      </c>
      <c r="O137" t="s">
        <v>126</v>
      </c>
      <c r="P137" t="s">
        <v>5</v>
      </c>
      <c r="Q137">
        <v>1060</v>
      </c>
      <c r="R137">
        <v>0</v>
      </c>
    </row>
    <row r="138" spans="1:18" x14ac:dyDescent="0.25">
      <c r="A138" t="s">
        <v>120</v>
      </c>
      <c r="B138" t="s">
        <v>409</v>
      </c>
      <c r="C138" t="s">
        <v>407</v>
      </c>
      <c r="D138" t="s">
        <v>123</v>
      </c>
      <c r="E138" t="s">
        <v>410</v>
      </c>
      <c r="F138" t="s">
        <v>12</v>
      </c>
      <c r="G138" t="s">
        <v>125</v>
      </c>
      <c r="H138">
        <v>12</v>
      </c>
      <c r="I138" s="2">
        <v>45520</v>
      </c>
      <c r="J138" s="2">
        <v>45868</v>
      </c>
      <c r="K138" s="2">
        <v>45198</v>
      </c>
      <c r="L138" s="2">
        <v>45218</v>
      </c>
      <c r="M138">
        <v>0</v>
      </c>
      <c r="N138">
        <v>1025</v>
      </c>
      <c r="O138" t="s">
        <v>126</v>
      </c>
      <c r="P138" t="s">
        <v>5</v>
      </c>
      <c r="Q138">
        <v>1110</v>
      </c>
      <c r="R138">
        <v>0</v>
      </c>
    </row>
    <row r="139" spans="1:18" x14ac:dyDescent="0.25">
      <c r="A139" t="s">
        <v>120</v>
      </c>
      <c r="B139" t="s">
        <v>411</v>
      </c>
      <c r="C139" t="s">
        <v>407</v>
      </c>
      <c r="D139" t="s">
        <v>353</v>
      </c>
      <c r="E139" t="s">
        <v>412</v>
      </c>
      <c r="F139" t="s">
        <v>12</v>
      </c>
      <c r="G139" t="s">
        <v>125</v>
      </c>
      <c r="H139">
        <v>12</v>
      </c>
      <c r="I139" s="2">
        <v>45520</v>
      </c>
      <c r="J139" s="2">
        <v>45869</v>
      </c>
      <c r="K139" s="2">
        <v>45196</v>
      </c>
      <c r="L139" s="2">
        <v>45197</v>
      </c>
      <c r="M139">
        <v>1110</v>
      </c>
      <c r="N139">
        <v>1025</v>
      </c>
      <c r="O139" t="s">
        <v>126</v>
      </c>
      <c r="P139" t="s">
        <v>5</v>
      </c>
      <c r="Q139">
        <v>1110</v>
      </c>
      <c r="R139">
        <v>0</v>
      </c>
    </row>
    <row r="140" spans="1:18" x14ac:dyDescent="0.25">
      <c r="A140" t="s">
        <v>120</v>
      </c>
      <c r="C140" t="s">
        <v>407</v>
      </c>
      <c r="E140" t="s">
        <v>413</v>
      </c>
      <c r="F140" t="s">
        <v>12</v>
      </c>
      <c r="G140" t="s">
        <v>125</v>
      </c>
      <c r="H140">
        <v>12</v>
      </c>
      <c r="I140" s="2">
        <v>45520</v>
      </c>
      <c r="J140" s="2">
        <v>45868</v>
      </c>
      <c r="K140" s="2">
        <v>45421</v>
      </c>
      <c r="L140" s="2">
        <v>45425</v>
      </c>
      <c r="M140">
        <v>1060</v>
      </c>
      <c r="N140">
        <v>0</v>
      </c>
      <c r="O140" t="s">
        <v>126</v>
      </c>
      <c r="P140" t="s">
        <v>5</v>
      </c>
      <c r="Q140">
        <v>1060</v>
      </c>
      <c r="R140">
        <v>0</v>
      </c>
    </row>
    <row r="141" spans="1:18" x14ac:dyDescent="0.25">
      <c r="A141" t="s">
        <v>120</v>
      </c>
      <c r="B141" t="s">
        <v>414</v>
      </c>
      <c r="C141" t="s">
        <v>415</v>
      </c>
      <c r="D141" t="s">
        <v>132</v>
      </c>
      <c r="E141" t="s">
        <v>416</v>
      </c>
      <c r="F141" t="s">
        <v>24</v>
      </c>
      <c r="G141" t="s">
        <v>125</v>
      </c>
      <c r="H141">
        <v>13</v>
      </c>
      <c r="I141" s="2">
        <v>45504</v>
      </c>
      <c r="J141" s="2">
        <v>45869</v>
      </c>
      <c r="K141" s="2">
        <v>45201</v>
      </c>
      <c r="L141" s="2">
        <v>45218</v>
      </c>
      <c r="M141">
        <v>1085</v>
      </c>
      <c r="N141">
        <v>1051.67</v>
      </c>
      <c r="O141" t="s">
        <v>126</v>
      </c>
      <c r="P141" t="s">
        <v>5</v>
      </c>
      <c r="Q141">
        <v>1100</v>
      </c>
      <c r="R141">
        <v>0</v>
      </c>
    </row>
    <row r="142" spans="1:18" x14ac:dyDescent="0.25">
      <c r="A142" t="s">
        <v>120</v>
      </c>
      <c r="B142" t="s">
        <v>417</v>
      </c>
      <c r="C142" t="s">
        <v>415</v>
      </c>
      <c r="D142" t="s">
        <v>123</v>
      </c>
      <c r="E142" t="s">
        <v>418</v>
      </c>
      <c r="F142" t="s">
        <v>12</v>
      </c>
      <c r="G142" t="s">
        <v>125</v>
      </c>
      <c r="H142">
        <v>12</v>
      </c>
      <c r="I142" s="2">
        <v>45520</v>
      </c>
      <c r="J142" s="2">
        <v>45868</v>
      </c>
      <c r="K142" s="2">
        <v>45229</v>
      </c>
      <c r="L142" s="2">
        <v>45231</v>
      </c>
      <c r="M142">
        <v>1190</v>
      </c>
      <c r="N142">
        <v>1051.67</v>
      </c>
      <c r="O142" t="s">
        <v>126</v>
      </c>
      <c r="P142" t="s">
        <v>5</v>
      </c>
      <c r="Q142">
        <v>1190</v>
      </c>
      <c r="R142">
        <v>0</v>
      </c>
    </row>
    <row r="143" spans="1:18" x14ac:dyDescent="0.25">
      <c r="A143" t="s">
        <v>120</v>
      </c>
      <c r="B143" t="s">
        <v>419</v>
      </c>
      <c r="C143" t="s">
        <v>415</v>
      </c>
      <c r="D143" t="s">
        <v>353</v>
      </c>
      <c r="E143" t="s">
        <v>420</v>
      </c>
      <c r="F143" t="s">
        <v>16</v>
      </c>
      <c r="G143" t="s">
        <v>125</v>
      </c>
      <c r="H143">
        <v>12</v>
      </c>
      <c r="I143" s="2">
        <v>45520</v>
      </c>
      <c r="J143" s="2">
        <v>45868</v>
      </c>
      <c r="K143" s="2">
        <v>45370</v>
      </c>
      <c r="L143" s="2"/>
      <c r="M143">
        <v>0</v>
      </c>
      <c r="N143">
        <v>1051.67</v>
      </c>
      <c r="O143" t="s">
        <v>126</v>
      </c>
      <c r="P143" t="s">
        <v>5</v>
      </c>
      <c r="Q143">
        <v>1190</v>
      </c>
      <c r="R143">
        <v>0</v>
      </c>
    </row>
    <row r="144" spans="1:18" x14ac:dyDescent="0.25">
      <c r="A144" t="s">
        <v>120</v>
      </c>
      <c r="B144" t="s">
        <v>421</v>
      </c>
      <c r="C144" t="s">
        <v>415</v>
      </c>
      <c r="D144" t="s">
        <v>123</v>
      </c>
      <c r="E144" t="s">
        <v>422</v>
      </c>
      <c r="F144" t="s">
        <v>12</v>
      </c>
      <c r="G144" t="s">
        <v>125</v>
      </c>
      <c r="H144">
        <v>12</v>
      </c>
      <c r="I144" s="2">
        <v>45520</v>
      </c>
      <c r="J144" s="2">
        <v>45868</v>
      </c>
      <c r="K144" s="2">
        <v>45226</v>
      </c>
      <c r="L144" s="2">
        <v>45226</v>
      </c>
      <c r="M144">
        <v>1175</v>
      </c>
      <c r="N144">
        <v>1051.67</v>
      </c>
      <c r="O144" t="s">
        <v>126</v>
      </c>
      <c r="P144" t="s">
        <v>5</v>
      </c>
      <c r="Q144">
        <v>1175</v>
      </c>
      <c r="R144">
        <v>0</v>
      </c>
    </row>
    <row r="145" spans="1:18" x14ac:dyDescent="0.25">
      <c r="A145" t="s">
        <v>120</v>
      </c>
      <c r="B145" t="s">
        <v>423</v>
      </c>
      <c r="C145" t="s">
        <v>415</v>
      </c>
      <c r="D145" t="s">
        <v>353</v>
      </c>
      <c r="E145" t="s">
        <v>424</v>
      </c>
      <c r="F145" t="s">
        <v>12</v>
      </c>
      <c r="G145" t="s">
        <v>125</v>
      </c>
      <c r="H145">
        <v>12</v>
      </c>
      <c r="I145" s="2">
        <v>45520</v>
      </c>
      <c r="J145" s="2">
        <v>45868</v>
      </c>
      <c r="K145" s="2">
        <v>45224</v>
      </c>
      <c r="L145" s="2">
        <v>45226</v>
      </c>
      <c r="M145">
        <v>1175</v>
      </c>
      <c r="N145">
        <v>1051.67</v>
      </c>
      <c r="O145" t="s">
        <v>126</v>
      </c>
      <c r="P145" t="s">
        <v>5</v>
      </c>
      <c r="Q145">
        <v>1175</v>
      </c>
      <c r="R145">
        <v>0</v>
      </c>
    </row>
    <row r="146" spans="1:18" x14ac:dyDescent="0.25">
      <c r="A146" t="s">
        <v>120</v>
      </c>
      <c r="B146" t="s">
        <v>425</v>
      </c>
      <c r="C146" t="s">
        <v>415</v>
      </c>
      <c r="D146" t="s">
        <v>353</v>
      </c>
      <c r="E146" t="s">
        <v>426</v>
      </c>
      <c r="F146" t="s">
        <v>12</v>
      </c>
      <c r="G146" t="s">
        <v>125</v>
      </c>
      <c r="H146">
        <v>12</v>
      </c>
      <c r="I146" s="2">
        <v>45520</v>
      </c>
      <c r="J146" s="2">
        <v>45868</v>
      </c>
      <c r="K146" s="2">
        <v>45222</v>
      </c>
      <c r="L146" s="2">
        <v>45223</v>
      </c>
      <c r="M146">
        <v>0</v>
      </c>
      <c r="N146">
        <v>1051.67</v>
      </c>
      <c r="O146" t="s">
        <v>126</v>
      </c>
      <c r="P146" t="s">
        <v>5</v>
      </c>
      <c r="Q146">
        <v>1175</v>
      </c>
      <c r="R146">
        <v>0</v>
      </c>
    </row>
    <row r="147" spans="1:18" x14ac:dyDescent="0.25">
      <c r="A147" t="s">
        <v>120</v>
      </c>
      <c r="B147" t="s">
        <v>427</v>
      </c>
      <c r="C147" t="s">
        <v>415</v>
      </c>
      <c r="D147" t="s">
        <v>123</v>
      </c>
      <c r="E147" t="s">
        <v>428</v>
      </c>
      <c r="F147" t="s">
        <v>12</v>
      </c>
      <c r="G147" t="s">
        <v>125</v>
      </c>
      <c r="H147">
        <v>12</v>
      </c>
      <c r="I147" s="2">
        <v>45520</v>
      </c>
      <c r="J147" s="2">
        <v>45868</v>
      </c>
      <c r="K147" s="2">
        <v>45415</v>
      </c>
      <c r="L147" s="2">
        <v>45415</v>
      </c>
      <c r="M147">
        <v>1175</v>
      </c>
      <c r="N147">
        <v>1051.67</v>
      </c>
      <c r="O147" t="s">
        <v>126</v>
      </c>
      <c r="P147" t="s">
        <v>5</v>
      </c>
      <c r="Q147">
        <v>1175</v>
      </c>
      <c r="R147">
        <v>0</v>
      </c>
    </row>
    <row r="148" spans="1:18" x14ac:dyDescent="0.25">
      <c r="A148" t="s">
        <v>120</v>
      </c>
      <c r="B148" t="s">
        <v>429</v>
      </c>
      <c r="C148" t="s">
        <v>415</v>
      </c>
      <c r="D148" t="s">
        <v>123</v>
      </c>
      <c r="E148" t="s">
        <v>430</v>
      </c>
      <c r="F148" t="s">
        <v>12</v>
      </c>
      <c r="G148" t="s">
        <v>125</v>
      </c>
      <c r="H148">
        <v>12</v>
      </c>
      <c r="I148" s="2">
        <v>45520</v>
      </c>
      <c r="J148" s="2">
        <v>45868</v>
      </c>
      <c r="K148" s="2">
        <v>45203</v>
      </c>
      <c r="L148" s="2">
        <v>45218</v>
      </c>
      <c r="M148">
        <v>0</v>
      </c>
      <c r="N148">
        <v>1051.67</v>
      </c>
      <c r="O148" t="s">
        <v>126</v>
      </c>
      <c r="P148" t="s">
        <v>5</v>
      </c>
      <c r="Q148">
        <v>1160</v>
      </c>
      <c r="R148">
        <v>0</v>
      </c>
    </row>
    <row r="149" spans="1:18" x14ac:dyDescent="0.25">
      <c r="A149" t="s">
        <v>120</v>
      </c>
      <c r="B149" t="s">
        <v>431</v>
      </c>
      <c r="C149" t="s">
        <v>415</v>
      </c>
      <c r="D149" t="s">
        <v>132</v>
      </c>
      <c r="E149" t="s">
        <v>432</v>
      </c>
      <c r="F149" t="s">
        <v>24</v>
      </c>
      <c r="G149" t="s">
        <v>125</v>
      </c>
      <c r="H149">
        <v>12</v>
      </c>
      <c r="I149" s="2">
        <v>45504</v>
      </c>
      <c r="J149" s="2">
        <v>45868</v>
      </c>
      <c r="K149" s="2">
        <v>45197</v>
      </c>
      <c r="L149" s="2">
        <v>45218</v>
      </c>
      <c r="M149">
        <v>2105</v>
      </c>
      <c r="N149">
        <v>1051.67</v>
      </c>
      <c r="O149" t="s">
        <v>126</v>
      </c>
      <c r="P149" t="s">
        <v>28</v>
      </c>
      <c r="Q149">
        <v>500</v>
      </c>
      <c r="R149">
        <v>0</v>
      </c>
    </row>
    <row r="150" spans="1:18" x14ac:dyDescent="0.25">
      <c r="A150" t="s">
        <v>120</v>
      </c>
      <c r="B150" t="s">
        <v>433</v>
      </c>
      <c r="C150" t="s">
        <v>415</v>
      </c>
      <c r="D150" t="s">
        <v>123</v>
      </c>
      <c r="E150" t="s">
        <v>434</v>
      </c>
      <c r="F150" t="s">
        <v>12</v>
      </c>
      <c r="G150" t="s">
        <v>125</v>
      </c>
      <c r="H150">
        <v>12</v>
      </c>
      <c r="I150" s="2">
        <v>45520</v>
      </c>
      <c r="J150" s="2">
        <v>45869</v>
      </c>
      <c r="K150" s="2">
        <v>45202</v>
      </c>
      <c r="L150" s="2">
        <v>45218</v>
      </c>
      <c r="M150">
        <v>1075</v>
      </c>
      <c r="N150">
        <v>1051.6300000000001</v>
      </c>
      <c r="O150" t="s">
        <v>126</v>
      </c>
      <c r="P150" t="s">
        <v>5</v>
      </c>
      <c r="Q150">
        <v>1160</v>
      </c>
      <c r="R150">
        <v>0</v>
      </c>
    </row>
    <row r="151" spans="1:18" x14ac:dyDescent="0.25">
      <c r="A151" t="s">
        <v>120</v>
      </c>
      <c r="B151" t="s">
        <v>435</v>
      </c>
      <c r="C151" t="s">
        <v>415</v>
      </c>
      <c r="D151" t="s">
        <v>123</v>
      </c>
      <c r="E151" t="s">
        <v>436</v>
      </c>
      <c r="F151" t="s">
        <v>12</v>
      </c>
      <c r="G151" t="s">
        <v>125</v>
      </c>
      <c r="H151">
        <v>12</v>
      </c>
      <c r="I151" s="2">
        <v>45520</v>
      </c>
      <c r="J151" s="2">
        <v>45868</v>
      </c>
      <c r="K151" s="2">
        <v>45201</v>
      </c>
      <c r="L151" s="2">
        <v>45218</v>
      </c>
      <c r="M151">
        <v>0</v>
      </c>
      <c r="N151">
        <v>1051.67</v>
      </c>
      <c r="O151" t="s">
        <v>126</v>
      </c>
      <c r="P151" t="s">
        <v>5</v>
      </c>
      <c r="Q151">
        <v>1160</v>
      </c>
      <c r="R151">
        <v>0</v>
      </c>
    </row>
    <row r="152" spans="1:18" x14ac:dyDescent="0.25">
      <c r="A152" t="s">
        <v>120</v>
      </c>
      <c r="B152" t="s">
        <v>437</v>
      </c>
      <c r="C152" t="s">
        <v>415</v>
      </c>
      <c r="D152" t="s">
        <v>123</v>
      </c>
      <c r="E152" t="s">
        <v>438</v>
      </c>
      <c r="F152" t="s">
        <v>12</v>
      </c>
      <c r="G152" t="s">
        <v>125</v>
      </c>
      <c r="H152">
        <v>12</v>
      </c>
      <c r="I152" s="2">
        <v>45520</v>
      </c>
      <c r="J152" s="2">
        <v>45868</v>
      </c>
      <c r="K152" s="2">
        <v>45202</v>
      </c>
      <c r="L152" s="2">
        <v>45218</v>
      </c>
      <c r="M152">
        <v>0</v>
      </c>
      <c r="N152">
        <v>1051.67</v>
      </c>
      <c r="O152" t="s">
        <v>126</v>
      </c>
      <c r="P152" t="s">
        <v>5</v>
      </c>
      <c r="Q152">
        <v>1160</v>
      </c>
      <c r="R152">
        <v>0</v>
      </c>
    </row>
    <row r="153" spans="1:18" x14ac:dyDescent="0.25">
      <c r="A153" t="s">
        <v>120</v>
      </c>
      <c r="B153" t="s">
        <v>439</v>
      </c>
      <c r="C153" t="s">
        <v>440</v>
      </c>
      <c r="D153" t="s">
        <v>123</v>
      </c>
      <c r="E153" t="s">
        <v>441</v>
      </c>
      <c r="F153" t="s">
        <v>12</v>
      </c>
      <c r="G153" t="s">
        <v>125</v>
      </c>
      <c r="H153">
        <v>12</v>
      </c>
      <c r="I153" s="2">
        <v>45520</v>
      </c>
      <c r="J153" s="2">
        <v>45868</v>
      </c>
      <c r="K153" s="2">
        <v>45219</v>
      </c>
      <c r="L153" s="2">
        <v>45222</v>
      </c>
      <c r="M153">
        <v>1290</v>
      </c>
      <c r="N153">
        <v>1150</v>
      </c>
      <c r="O153" t="s">
        <v>126</v>
      </c>
      <c r="P153" t="s">
        <v>5</v>
      </c>
      <c r="Q153">
        <v>1290</v>
      </c>
      <c r="R153">
        <v>0</v>
      </c>
    </row>
    <row r="154" spans="1:18" x14ac:dyDescent="0.25">
      <c r="A154" t="s">
        <v>120</v>
      </c>
      <c r="B154" t="s">
        <v>442</v>
      </c>
      <c r="C154" t="s">
        <v>440</v>
      </c>
      <c r="D154" t="s">
        <v>123</v>
      </c>
      <c r="E154" t="s">
        <v>443</v>
      </c>
      <c r="F154" t="s">
        <v>16</v>
      </c>
      <c r="G154" t="s">
        <v>125</v>
      </c>
      <c r="H154">
        <v>12</v>
      </c>
      <c r="I154" s="2">
        <v>45520</v>
      </c>
      <c r="J154" s="2">
        <v>45868</v>
      </c>
      <c r="K154" s="2">
        <v>45370</v>
      </c>
      <c r="L154" s="2"/>
      <c r="M154">
        <v>0</v>
      </c>
      <c r="N154">
        <v>1150</v>
      </c>
      <c r="O154" t="s">
        <v>126</v>
      </c>
      <c r="P154" t="s">
        <v>14</v>
      </c>
      <c r="Q154">
        <v>95</v>
      </c>
      <c r="R154">
        <v>0</v>
      </c>
    </row>
    <row r="155" spans="1:18" x14ac:dyDescent="0.25">
      <c r="A155" t="s">
        <v>120</v>
      </c>
      <c r="B155" t="s">
        <v>444</v>
      </c>
      <c r="C155" t="s">
        <v>440</v>
      </c>
      <c r="D155" t="s">
        <v>132</v>
      </c>
      <c r="E155" t="s">
        <v>445</v>
      </c>
      <c r="F155" t="s">
        <v>24</v>
      </c>
      <c r="G155" t="s">
        <v>125</v>
      </c>
      <c r="H155">
        <v>12</v>
      </c>
      <c r="I155" s="2">
        <v>45504</v>
      </c>
      <c r="J155" s="2">
        <v>45868</v>
      </c>
      <c r="K155" s="2">
        <v>45216</v>
      </c>
      <c r="L155" s="2">
        <v>45216</v>
      </c>
      <c r="M155">
        <v>0</v>
      </c>
      <c r="N155">
        <v>1150</v>
      </c>
      <c r="O155" t="s">
        <v>126</v>
      </c>
      <c r="P155" t="s">
        <v>5</v>
      </c>
      <c r="Q155">
        <v>1200</v>
      </c>
      <c r="R155">
        <v>0</v>
      </c>
    </row>
    <row r="156" spans="1:18" x14ac:dyDescent="0.25">
      <c r="A156" t="s">
        <v>120</v>
      </c>
      <c r="B156" t="s">
        <v>446</v>
      </c>
      <c r="C156" t="s">
        <v>440</v>
      </c>
      <c r="D156" t="s">
        <v>123</v>
      </c>
      <c r="E156" t="s">
        <v>447</v>
      </c>
      <c r="F156" t="s">
        <v>12</v>
      </c>
      <c r="G156" t="s">
        <v>125</v>
      </c>
      <c r="H156">
        <v>12</v>
      </c>
      <c r="I156" s="2">
        <v>45520</v>
      </c>
      <c r="J156" s="2">
        <v>45869</v>
      </c>
      <c r="K156" s="2">
        <v>45198</v>
      </c>
      <c r="L156" s="2">
        <v>45218</v>
      </c>
      <c r="M156">
        <v>0</v>
      </c>
      <c r="N156">
        <v>1150</v>
      </c>
      <c r="O156" t="s">
        <v>126</v>
      </c>
      <c r="P156" t="s">
        <v>5</v>
      </c>
      <c r="Q156">
        <v>1225</v>
      </c>
      <c r="R156">
        <v>0</v>
      </c>
    </row>
    <row r="157" spans="1:18" x14ac:dyDescent="0.25">
      <c r="A157" t="s">
        <v>120</v>
      </c>
      <c r="B157" t="s">
        <v>448</v>
      </c>
      <c r="C157" t="s">
        <v>449</v>
      </c>
      <c r="D157" t="s">
        <v>123</v>
      </c>
      <c r="E157" t="s">
        <v>450</v>
      </c>
      <c r="F157" t="s">
        <v>12</v>
      </c>
      <c r="G157" t="s">
        <v>125</v>
      </c>
      <c r="H157">
        <v>12</v>
      </c>
      <c r="I157" s="2">
        <v>45520</v>
      </c>
      <c r="J157" s="2">
        <v>45869</v>
      </c>
      <c r="K157" s="2">
        <v>45197</v>
      </c>
      <c r="L157" s="2">
        <v>45218</v>
      </c>
      <c r="M157">
        <v>0</v>
      </c>
      <c r="N157">
        <v>1200</v>
      </c>
      <c r="O157" t="s">
        <v>126</v>
      </c>
      <c r="P157" t="s">
        <v>22</v>
      </c>
      <c r="Q157">
        <v>500</v>
      </c>
      <c r="R157">
        <v>0</v>
      </c>
    </row>
    <row r="158" spans="1:18" x14ac:dyDescent="0.25">
      <c r="A158" t="s">
        <v>120</v>
      </c>
      <c r="B158" t="s">
        <v>451</v>
      </c>
      <c r="C158" t="s">
        <v>449</v>
      </c>
      <c r="D158" t="s">
        <v>132</v>
      </c>
      <c r="E158" t="s">
        <v>452</v>
      </c>
      <c r="F158" t="s">
        <v>24</v>
      </c>
      <c r="G158" t="s">
        <v>125</v>
      </c>
      <c r="H158">
        <v>13</v>
      </c>
      <c r="I158" s="2">
        <v>45504</v>
      </c>
      <c r="J158" s="2">
        <v>45869</v>
      </c>
      <c r="K158" s="2">
        <v>45190</v>
      </c>
      <c r="L158" s="2">
        <v>45219</v>
      </c>
      <c r="M158">
        <v>1235</v>
      </c>
      <c r="N158">
        <v>1200</v>
      </c>
      <c r="O158" t="s">
        <v>126</v>
      </c>
      <c r="P158" t="s">
        <v>5</v>
      </c>
      <c r="Q158">
        <v>1240</v>
      </c>
      <c r="R158">
        <v>0</v>
      </c>
    </row>
    <row r="159" spans="1:18" x14ac:dyDescent="0.25">
      <c r="A159" t="s">
        <v>120</v>
      </c>
      <c r="B159" t="s">
        <v>453</v>
      </c>
      <c r="C159" t="s">
        <v>449</v>
      </c>
      <c r="D159" t="s">
        <v>123</v>
      </c>
      <c r="E159" t="s">
        <v>454</v>
      </c>
      <c r="F159" t="s">
        <v>12</v>
      </c>
      <c r="G159" t="s">
        <v>125</v>
      </c>
      <c r="H159">
        <v>12</v>
      </c>
      <c r="I159" s="2">
        <v>45520</v>
      </c>
      <c r="J159" s="2">
        <v>45868</v>
      </c>
      <c r="K159" s="2">
        <v>45197</v>
      </c>
      <c r="L159" s="2">
        <v>45218</v>
      </c>
      <c r="M159">
        <v>0</v>
      </c>
      <c r="N159">
        <v>1200</v>
      </c>
      <c r="O159" t="s">
        <v>126</v>
      </c>
      <c r="P159" t="s">
        <v>5</v>
      </c>
      <c r="Q159">
        <v>1295</v>
      </c>
      <c r="R159">
        <v>0</v>
      </c>
    </row>
    <row r="160" spans="1:18" x14ac:dyDescent="0.25">
      <c r="A160" t="s">
        <v>120</v>
      </c>
      <c r="B160" t="s">
        <v>455</v>
      </c>
      <c r="C160" t="s">
        <v>449</v>
      </c>
      <c r="D160" t="s">
        <v>132</v>
      </c>
      <c r="E160" t="s">
        <v>456</v>
      </c>
      <c r="F160" t="s">
        <v>24</v>
      </c>
      <c r="G160" t="s">
        <v>125</v>
      </c>
      <c r="H160">
        <v>13</v>
      </c>
      <c r="I160" s="2">
        <v>45504</v>
      </c>
      <c r="J160" s="2">
        <v>45869</v>
      </c>
      <c r="K160" s="2">
        <v>45189</v>
      </c>
      <c r="L160" s="2">
        <v>45190</v>
      </c>
      <c r="M160">
        <v>0</v>
      </c>
      <c r="N160">
        <v>1200</v>
      </c>
      <c r="O160" t="s">
        <v>126</v>
      </c>
      <c r="P160" t="s">
        <v>5</v>
      </c>
      <c r="Q160">
        <v>1240</v>
      </c>
      <c r="R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3BA2-F048-43F4-BBB8-894E3A9FD89B}">
  <dimension ref="A1:R66"/>
  <sheetViews>
    <sheetView workbookViewId="0">
      <selection activeCell="Q23" sqref="Q23"/>
    </sheetView>
  </sheetViews>
  <sheetFormatPr defaultRowHeight="15" x14ac:dyDescent="0.25"/>
  <sheetData>
    <row r="1" spans="1:18" x14ac:dyDescent="0.25">
      <c r="A1" t="s">
        <v>104</v>
      </c>
      <c r="B1" t="s">
        <v>94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100</v>
      </c>
      <c r="I1" t="s">
        <v>110</v>
      </c>
      <c r="J1" t="s">
        <v>111</v>
      </c>
      <c r="K1" t="s">
        <v>112</v>
      </c>
      <c r="L1" t="s">
        <v>113</v>
      </c>
      <c r="M1" t="s">
        <v>457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</row>
    <row r="2" spans="1:18" x14ac:dyDescent="0.25">
      <c r="A2" t="s">
        <v>9</v>
      </c>
      <c r="B2" t="s">
        <v>458</v>
      </c>
      <c r="C2" t="s">
        <v>440</v>
      </c>
      <c r="D2" t="s">
        <v>123</v>
      </c>
      <c r="E2" t="s">
        <v>459</v>
      </c>
      <c r="F2" t="s">
        <v>12</v>
      </c>
      <c r="G2" t="s">
        <v>460</v>
      </c>
      <c r="H2">
        <v>12</v>
      </c>
      <c r="I2" s="2">
        <v>45521</v>
      </c>
      <c r="J2" s="2">
        <v>45869</v>
      </c>
      <c r="K2" s="2">
        <v>45343</v>
      </c>
      <c r="L2" s="2">
        <v>45343</v>
      </c>
      <c r="M2">
        <v>1000</v>
      </c>
      <c r="N2">
        <v>2467.1999999999998</v>
      </c>
      <c r="O2" t="s">
        <v>126</v>
      </c>
      <c r="P2" t="s">
        <v>5</v>
      </c>
      <c r="Q2">
        <v>2895</v>
      </c>
      <c r="R2">
        <v>0</v>
      </c>
    </row>
    <row r="3" spans="1:18" x14ac:dyDescent="0.25">
      <c r="A3" t="s">
        <v>9</v>
      </c>
      <c r="B3" t="s">
        <v>461</v>
      </c>
      <c r="C3" t="s">
        <v>440</v>
      </c>
      <c r="D3" t="s">
        <v>123</v>
      </c>
      <c r="E3" t="s">
        <v>462</v>
      </c>
      <c r="F3" t="s">
        <v>12</v>
      </c>
      <c r="G3" t="s">
        <v>460</v>
      </c>
      <c r="H3">
        <v>12</v>
      </c>
      <c r="I3" s="2">
        <v>45521</v>
      </c>
      <c r="J3" s="2">
        <v>45869</v>
      </c>
      <c r="K3" s="2">
        <v>45377</v>
      </c>
      <c r="L3" s="2">
        <v>45377</v>
      </c>
      <c r="M3">
        <v>1000</v>
      </c>
      <c r="N3">
        <v>2467.1999999999998</v>
      </c>
      <c r="O3" t="s">
        <v>126</v>
      </c>
      <c r="P3" t="s">
        <v>5</v>
      </c>
      <c r="Q3">
        <v>2895</v>
      </c>
      <c r="R3">
        <v>0</v>
      </c>
    </row>
    <row r="4" spans="1:18" x14ac:dyDescent="0.25">
      <c r="A4" t="s">
        <v>9</v>
      </c>
      <c r="B4" t="s">
        <v>444</v>
      </c>
      <c r="C4" t="s">
        <v>440</v>
      </c>
      <c r="D4" t="s">
        <v>132</v>
      </c>
      <c r="E4" t="s">
        <v>463</v>
      </c>
      <c r="F4" t="s">
        <v>24</v>
      </c>
      <c r="G4" t="s">
        <v>460</v>
      </c>
      <c r="H4">
        <v>12</v>
      </c>
      <c r="I4" s="2">
        <v>45505</v>
      </c>
      <c r="J4" s="2">
        <v>45869</v>
      </c>
      <c r="K4" s="2">
        <v>45224</v>
      </c>
      <c r="L4" s="2">
        <v>45224</v>
      </c>
      <c r="M4">
        <v>1000</v>
      </c>
      <c r="N4">
        <v>2467.1999999999998</v>
      </c>
      <c r="O4" t="s">
        <v>126</v>
      </c>
      <c r="P4" t="s">
        <v>5</v>
      </c>
      <c r="Q4">
        <v>2645</v>
      </c>
      <c r="R4">
        <v>0</v>
      </c>
    </row>
    <row r="5" spans="1:18" x14ac:dyDescent="0.25">
      <c r="A5" t="s">
        <v>9</v>
      </c>
      <c r="B5" t="s">
        <v>464</v>
      </c>
      <c r="C5" t="s">
        <v>440</v>
      </c>
      <c r="D5" t="s">
        <v>123</v>
      </c>
      <c r="E5" t="s">
        <v>465</v>
      </c>
      <c r="F5" t="s">
        <v>12</v>
      </c>
      <c r="G5" t="s">
        <v>460</v>
      </c>
      <c r="H5">
        <v>12</v>
      </c>
      <c r="I5" s="2">
        <v>45521</v>
      </c>
      <c r="J5" s="2">
        <v>45869</v>
      </c>
      <c r="K5" s="2">
        <v>45378</v>
      </c>
      <c r="L5" s="2">
        <v>45378</v>
      </c>
      <c r="M5">
        <v>1000</v>
      </c>
      <c r="N5">
        <v>2467.1999999999998</v>
      </c>
      <c r="O5" t="s">
        <v>126</v>
      </c>
      <c r="P5" t="s">
        <v>5</v>
      </c>
      <c r="Q5">
        <v>2895</v>
      </c>
      <c r="R5">
        <v>0</v>
      </c>
    </row>
    <row r="6" spans="1:18" x14ac:dyDescent="0.25">
      <c r="A6" t="s">
        <v>9</v>
      </c>
      <c r="B6" t="s">
        <v>466</v>
      </c>
      <c r="C6" t="s">
        <v>440</v>
      </c>
      <c r="D6" t="s">
        <v>132</v>
      </c>
      <c r="E6" t="s">
        <v>467</v>
      </c>
      <c r="F6" t="s">
        <v>24</v>
      </c>
      <c r="G6" t="s">
        <v>460</v>
      </c>
      <c r="H6">
        <v>12</v>
      </c>
      <c r="I6" s="2">
        <v>45505</v>
      </c>
      <c r="J6" s="2">
        <v>45869</v>
      </c>
      <c r="K6" s="2">
        <v>45240</v>
      </c>
      <c r="L6" s="2">
        <v>45244</v>
      </c>
      <c r="M6">
        <v>1000</v>
      </c>
      <c r="N6">
        <v>2467.1999999999998</v>
      </c>
      <c r="O6" t="s">
        <v>126</v>
      </c>
      <c r="P6" t="s">
        <v>5</v>
      </c>
      <c r="Q6">
        <v>2795</v>
      </c>
      <c r="R6">
        <v>0</v>
      </c>
    </row>
    <row r="7" spans="1:18" x14ac:dyDescent="0.25">
      <c r="A7" t="s">
        <v>9</v>
      </c>
      <c r="B7" t="s">
        <v>468</v>
      </c>
      <c r="C7" t="s">
        <v>440</v>
      </c>
      <c r="D7" t="s">
        <v>123</v>
      </c>
      <c r="E7" t="s">
        <v>469</v>
      </c>
      <c r="F7" t="s">
        <v>24</v>
      </c>
      <c r="G7" t="s">
        <v>460</v>
      </c>
      <c r="H7">
        <v>12</v>
      </c>
      <c r="I7" s="2">
        <v>45505</v>
      </c>
      <c r="J7" s="2">
        <v>45869</v>
      </c>
      <c r="K7" s="2">
        <v>45224</v>
      </c>
      <c r="L7" s="2">
        <v>45224</v>
      </c>
      <c r="M7">
        <v>0</v>
      </c>
      <c r="N7">
        <v>2467.1999999999998</v>
      </c>
      <c r="O7" t="s">
        <v>126</v>
      </c>
      <c r="P7" t="s">
        <v>5</v>
      </c>
      <c r="Q7">
        <v>2645</v>
      </c>
      <c r="R7">
        <v>0</v>
      </c>
    </row>
    <row r="8" spans="1:18" x14ac:dyDescent="0.25">
      <c r="A8" t="s">
        <v>9</v>
      </c>
      <c r="B8" t="s">
        <v>470</v>
      </c>
      <c r="C8" t="s">
        <v>440</v>
      </c>
      <c r="D8" t="s">
        <v>132</v>
      </c>
      <c r="E8" t="s">
        <v>471</v>
      </c>
      <c r="F8" t="s">
        <v>24</v>
      </c>
      <c r="G8" t="s">
        <v>460</v>
      </c>
      <c r="H8">
        <v>12</v>
      </c>
      <c r="I8" s="2">
        <v>45505</v>
      </c>
      <c r="J8" s="2">
        <v>45869</v>
      </c>
      <c r="K8" s="2">
        <v>45317</v>
      </c>
      <c r="L8" s="2">
        <v>45317</v>
      </c>
      <c r="M8">
        <v>1000</v>
      </c>
      <c r="N8">
        <v>2467.1999999999998</v>
      </c>
      <c r="O8" t="s">
        <v>126</v>
      </c>
      <c r="P8" t="s">
        <v>5</v>
      </c>
      <c r="Q8">
        <v>2845</v>
      </c>
      <c r="R8">
        <v>0</v>
      </c>
    </row>
    <row r="9" spans="1:18" x14ac:dyDescent="0.25">
      <c r="A9" t="s">
        <v>9</v>
      </c>
      <c r="B9" t="s">
        <v>472</v>
      </c>
      <c r="C9" t="s">
        <v>440</v>
      </c>
      <c r="D9" t="s">
        <v>123</v>
      </c>
      <c r="E9" t="s">
        <v>473</v>
      </c>
      <c r="F9" t="s">
        <v>12</v>
      </c>
      <c r="G9" t="s">
        <v>460</v>
      </c>
      <c r="H9">
        <v>12</v>
      </c>
      <c r="I9" s="2">
        <v>45521</v>
      </c>
      <c r="J9" s="2">
        <v>45869</v>
      </c>
      <c r="K9" s="2">
        <v>45257</v>
      </c>
      <c r="L9" s="2">
        <v>45257</v>
      </c>
      <c r="M9">
        <v>1000</v>
      </c>
      <c r="N9">
        <v>2467.1999999999998</v>
      </c>
      <c r="O9" t="s">
        <v>126</v>
      </c>
      <c r="P9" t="s">
        <v>5</v>
      </c>
      <c r="Q9">
        <v>2795</v>
      </c>
      <c r="R9">
        <v>0</v>
      </c>
    </row>
    <row r="10" spans="1:18" x14ac:dyDescent="0.25">
      <c r="A10" t="s">
        <v>9</v>
      </c>
      <c r="B10" t="s">
        <v>474</v>
      </c>
      <c r="C10" t="s">
        <v>440</v>
      </c>
      <c r="D10" t="s">
        <v>132</v>
      </c>
      <c r="E10" t="s">
        <v>475</v>
      </c>
      <c r="F10" t="s">
        <v>24</v>
      </c>
      <c r="G10" t="s">
        <v>460</v>
      </c>
      <c r="H10">
        <v>12</v>
      </c>
      <c r="I10" s="2">
        <v>45505</v>
      </c>
      <c r="J10" s="2">
        <v>45869</v>
      </c>
      <c r="K10" s="2">
        <v>45251</v>
      </c>
      <c r="L10" s="2">
        <v>45251</v>
      </c>
      <c r="M10">
        <v>1000</v>
      </c>
      <c r="N10">
        <v>2467.1999999999998</v>
      </c>
      <c r="O10" t="s">
        <v>126</v>
      </c>
      <c r="P10" t="s">
        <v>5</v>
      </c>
      <c r="Q10">
        <v>2795</v>
      </c>
      <c r="R10">
        <v>0</v>
      </c>
    </row>
    <row r="11" spans="1:18" x14ac:dyDescent="0.25">
      <c r="A11" t="s">
        <v>9</v>
      </c>
      <c r="B11" t="s">
        <v>476</v>
      </c>
      <c r="C11" t="s">
        <v>440</v>
      </c>
      <c r="D11" t="s">
        <v>123</v>
      </c>
      <c r="E11" t="s">
        <v>477</v>
      </c>
      <c r="F11" t="s">
        <v>12</v>
      </c>
      <c r="G11" t="s">
        <v>460</v>
      </c>
      <c r="H11">
        <v>12</v>
      </c>
      <c r="I11" s="2">
        <v>45521</v>
      </c>
      <c r="J11" s="2">
        <v>45869</v>
      </c>
      <c r="K11" s="2">
        <v>45314</v>
      </c>
      <c r="L11" s="2">
        <v>45315</v>
      </c>
      <c r="M11">
        <v>1000</v>
      </c>
      <c r="N11">
        <v>2467.1999999999998</v>
      </c>
      <c r="O11" t="s">
        <v>126</v>
      </c>
      <c r="P11" t="s">
        <v>5</v>
      </c>
      <c r="Q11">
        <v>2845</v>
      </c>
      <c r="R11">
        <v>0</v>
      </c>
    </row>
    <row r="12" spans="1:18" x14ac:dyDescent="0.25">
      <c r="A12" t="s">
        <v>9</v>
      </c>
      <c r="B12" t="s">
        <v>478</v>
      </c>
      <c r="C12" t="s">
        <v>440</v>
      </c>
      <c r="D12" t="s">
        <v>132</v>
      </c>
      <c r="E12" t="s">
        <v>479</v>
      </c>
      <c r="F12" t="s">
        <v>24</v>
      </c>
      <c r="G12" t="s">
        <v>460</v>
      </c>
      <c r="H12">
        <v>12</v>
      </c>
      <c r="I12" s="2">
        <v>45505</v>
      </c>
      <c r="J12" s="2">
        <v>45869</v>
      </c>
      <c r="K12" s="2">
        <v>45225</v>
      </c>
      <c r="L12" s="2">
        <v>45225</v>
      </c>
      <c r="M12">
        <v>1000</v>
      </c>
      <c r="N12">
        <v>2467.1999999999998</v>
      </c>
      <c r="O12" t="s">
        <v>126</v>
      </c>
      <c r="P12" t="s">
        <v>5</v>
      </c>
      <c r="Q12">
        <v>2645</v>
      </c>
      <c r="R12">
        <v>0</v>
      </c>
    </row>
    <row r="13" spans="1:18" x14ac:dyDescent="0.25">
      <c r="A13" t="s">
        <v>9</v>
      </c>
      <c r="B13" t="s">
        <v>480</v>
      </c>
      <c r="C13" t="s">
        <v>440</v>
      </c>
      <c r="D13" t="s">
        <v>132</v>
      </c>
      <c r="E13" t="s">
        <v>481</v>
      </c>
      <c r="F13" t="s">
        <v>24</v>
      </c>
      <c r="G13" t="s">
        <v>460</v>
      </c>
      <c r="H13">
        <v>12</v>
      </c>
      <c r="I13" s="2">
        <v>45505</v>
      </c>
      <c r="J13" s="2">
        <v>45869</v>
      </c>
      <c r="K13" s="2">
        <v>45351</v>
      </c>
      <c r="L13" s="2">
        <v>45351</v>
      </c>
      <c r="M13">
        <v>1000</v>
      </c>
      <c r="N13">
        <v>2467.1999999999998</v>
      </c>
      <c r="O13" t="s">
        <v>126</v>
      </c>
      <c r="P13" t="s">
        <v>5</v>
      </c>
      <c r="Q13">
        <v>2645</v>
      </c>
      <c r="R13">
        <v>0</v>
      </c>
    </row>
    <row r="14" spans="1:18" x14ac:dyDescent="0.25">
      <c r="A14" t="s">
        <v>9</v>
      </c>
      <c r="B14" t="s">
        <v>482</v>
      </c>
      <c r="C14" t="s">
        <v>440</v>
      </c>
      <c r="D14" t="s">
        <v>132</v>
      </c>
      <c r="E14" t="s">
        <v>483</v>
      </c>
      <c r="F14" t="s">
        <v>24</v>
      </c>
      <c r="G14" t="s">
        <v>460</v>
      </c>
      <c r="H14">
        <v>12</v>
      </c>
      <c r="I14" s="2">
        <v>45505</v>
      </c>
      <c r="J14" s="2">
        <v>45869</v>
      </c>
      <c r="K14" s="2">
        <v>45302</v>
      </c>
      <c r="L14" s="2">
        <v>45302</v>
      </c>
      <c r="M14">
        <v>1000</v>
      </c>
      <c r="N14">
        <v>2467.1999999999998</v>
      </c>
      <c r="O14" t="s">
        <v>126</v>
      </c>
      <c r="P14" t="s">
        <v>5</v>
      </c>
      <c r="Q14">
        <v>2845</v>
      </c>
      <c r="R14">
        <v>0</v>
      </c>
    </row>
    <row r="15" spans="1:18" x14ac:dyDescent="0.25">
      <c r="A15" t="s">
        <v>9</v>
      </c>
      <c r="B15" t="s">
        <v>484</v>
      </c>
      <c r="C15" t="s">
        <v>440</v>
      </c>
      <c r="D15" t="s">
        <v>132</v>
      </c>
      <c r="E15" t="s">
        <v>485</v>
      </c>
      <c r="F15" t="s">
        <v>24</v>
      </c>
      <c r="G15" t="s">
        <v>460</v>
      </c>
      <c r="H15">
        <v>12</v>
      </c>
      <c r="I15" s="2">
        <v>45505</v>
      </c>
      <c r="J15" s="2">
        <v>45869</v>
      </c>
      <c r="K15" s="2">
        <v>45225</v>
      </c>
      <c r="L15" s="2">
        <v>45225</v>
      </c>
      <c r="M15">
        <v>1000</v>
      </c>
      <c r="N15">
        <v>2467.1999999999998</v>
      </c>
      <c r="O15" t="s">
        <v>126</v>
      </c>
      <c r="P15" t="s">
        <v>5</v>
      </c>
      <c r="Q15">
        <v>2645</v>
      </c>
      <c r="R15">
        <v>0</v>
      </c>
    </row>
    <row r="16" spans="1:18" x14ac:dyDescent="0.25">
      <c r="A16" t="s">
        <v>9</v>
      </c>
      <c r="B16" t="s">
        <v>486</v>
      </c>
      <c r="C16" t="s">
        <v>440</v>
      </c>
      <c r="D16" t="s">
        <v>123</v>
      </c>
      <c r="E16" t="s">
        <v>487</v>
      </c>
      <c r="F16" t="s">
        <v>12</v>
      </c>
      <c r="G16" t="s">
        <v>460</v>
      </c>
      <c r="H16">
        <v>12</v>
      </c>
      <c r="I16" s="2">
        <v>45521</v>
      </c>
      <c r="J16" s="2">
        <v>45869</v>
      </c>
      <c r="K16" s="2">
        <v>45302</v>
      </c>
      <c r="L16" s="2">
        <v>45303</v>
      </c>
      <c r="M16">
        <v>0</v>
      </c>
      <c r="N16">
        <v>2467.1999999999998</v>
      </c>
      <c r="O16" t="s">
        <v>126</v>
      </c>
      <c r="P16" t="s">
        <v>5</v>
      </c>
      <c r="Q16">
        <v>2845</v>
      </c>
      <c r="R16">
        <v>0</v>
      </c>
    </row>
    <row r="17" spans="1:18" x14ac:dyDescent="0.25">
      <c r="A17" t="s">
        <v>9</v>
      </c>
      <c r="B17" t="s">
        <v>488</v>
      </c>
      <c r="C17" t="s">
        <v>440</v>
      </c>
      <c r="D17" t="s">
        <v>132</v>
      </c>
      <c r="E17" t="s">
        <v>489</v>
      </c>
      <c r="F17" t="s">
        <v>24</v>
      </c>
      <c r="G17" t="s">
        <v>460</v>
      </c>
      <c r="H17">
        <v>12</v>
      </c>
      <c r="I17" s="2">
        <v>45505</v>
      </c>
      <c r="J17" s="2">
        <v>45869</v>
      </c>
      <c r="K17" s="2">
        <v>45380</v>
      </c>
      <c r="L17" s="2">
        <v>45383</v>
      </c>
      <c r="M17">
        <v>0</v>
      </c>
      <c r="N17">
        <v>2467.1999999999998</v>
      </c>
      <c r="O17" t="s">
        <v>126</v>
      </c>
      <c r="P17" t="s">
        <v>5</v>
      </c>
      <c r="Q17">
        <v>2645</v>
      </c>
      <c r="R17">
        <v>0</v>
      </c>
    </row>
    <row r="18" spans="1:18" x14ac:dyDescent="0.25">
      <c r="A18" t="s">
        <v>9</v>
      </c>
      <c r="B18" t="s">
        <v>490</v>
      </c>
      <c r="C18" t="s">
        <v>440</v>
      </c>
      <c r="D18" t="s">
        <v>123</v>
      </c>
      <c r="E18" t="s">
        <v>491</v>
      </c>
      <c r="F18" t="s">
        <v>12</v>
      </c>
      <c r="G18" t="s">
        <v>460</v>
      </c>
      <c r="H18">
        <v>12</v>
      </c>
      <c r="I18" s="2">
        <v>45521</v>
      </c>
      <c r="J18" s="2">
        <v>45869</v>
      </c>
      <c r="K18" s="2">
        <v>45322</v>
      </c>
      <c r="L18" s="2">
        <v>45322</v>
      </c>
      <c r="M18">
        <v>1000</v>
      </c>
      <c r="N18">
        <v>2467.1999999999998</v>
      </c>
      <c r="O18" t="s">
        <v>126</v>
      </c>
      <c r="P18" t="s">
        <v>5</v>
      </c>
      <c r="Q18">
        <v>2895</v>
      </c>
      <c r="R18">
        <v>0</v>
      </c>
    </row>
    <row r="19" spans="1:18" x14ac:dyDescent="0.25">
      <c r="A19" t="s">
        <v>9</v>
      </c>
      <c r="B19" t="s">
        <v>492</v>
      </c>
      <c r="C19" t="s">
        <v>440</v>
      </c>
      <c r="D19" t="s">
        <v>123</v>
      </c>
      <c r="E19" t="s">
        <v>493</v>
      </c>
      <c r="F19" t="s">
        <v>12</v>
      </c>
      <c r="G19" t="s">
        <v>460</v>
      </c>
      <c r="H19">
        <v>12</v>
      </c>
      <c r="I19" s="2">
        <v>45521</v>
      </c>
      <c r="J19" s="2">
        <v>45869</v>
      </c>
      <c r="K19" s="2">
        <v>45278</v>
      </c>
      <c r="L19" s="2">
        <v>45278</v>
      </c>
      <c r="M19">
        <v>1000</v>
      </c>
      <c r="N19">
        <v>2467.1999999999998</v>
      </c>
      <c r="O19" t="s">
        <v>126</v>
      </c>
      <c r="P19" t="s">
        <v>5</v>
      </c>
      <c r="Q19">
        <v>2845</v>
      </c>
      <c r="R19">
        <v>0</v>
      </c>
    </row>
    <row r="20" spans="1:18" x14ac:dyDescent="0.25">
      <c r="A20" t="s">
        <v>9</v>
      </c>
      <c r="B20" t="s">
        <v>494</v>
      </c>
      <c r="C20" t="s">
        <v>440</v>
      </c>
      <c r="D20" t="s">
        <v>132</v>
      </c>
      <c r="E20" t="s">
        <v>495</v>
      </c>
      <c r="F20" t="s">
        <v>12</v>
      </c>
      <c r="G20" t="s">
        <v>460</v>
      </c>
      <c r="H20">
        <v>12</v>
      </c>
      <c r="I20" s="2">
        <v>45521</v>
      </c>
      <c r="J20" s="2">
        <v>45869</v>
      </c>
      <c r="K20" s="2">
        <v>45322</v>
      </c>
      <c r="L20" s="2">
        <v>45322</v>
      </c>
      <c r="M20">
        <v>1000</v>
      </c>
      <c r="N20">
        <v>2467.1999999999998</v>
      </c>
      <c r="O20" t="s">
        <v>126</v>
      </c>
      <c r="P20" t="s">
        <v>5</v>
      </c>
      <c r="Q20">
        <v>2845</v>
      </c>
      <c r="R20">
        <v>0</v>
      </c>
    </row>
    <row r="21" spans="1:18" x14ac:dyDescent="0.25">
      <c r="A21" t="s">
        <v>9</v>
      </c>
      <c r="B21" t="s">
        <v>496</v>
      </c>
      <c r="C21" t="s">
        <v>440</v>
      </c>
      <c r="D21" t="s">
        <v>132</v>
      </c>
      <c r="E21" t="s">
        <v>497</v>
      </c>
      <c r="F21" t="s">
        <v>24</v>
      </c>
      <c r="G21" t="s">
        <v>460</v>
      </c>
      <c r="H21">
        <v>12</v>
      </c>
      <c r="I21" s="2">
        <v>45505</v>
      </c>
      <c r="J21" s="2">
        <v>45869</v>
      </c>
      <c r="K21" s="2">
        <v>45223</v>
      </c>
      <c r="L21" s="2">
        <v>45224</v>
      </c>
      <c r="M21">
        <v>1000</v>
      </c>
      <c r="N21">
        <v>2467.1999999999998</v>
      </c>
      <c r="O21" t="s">
        <v>126</v>
      </c>
      <c r="P21" t="s">
        <v>5</v>
      </c>
      <c r="Q21">
        <v>2645</v>
      </c>
      <c r="R21">
        <v>0</v>
      </c>
    </row>
    <row r="22" spans="1:18" x14ac:dyDescent="0.25">
      <c r="A22" t="s">
        <v>9</v>
      </c>
      <c r="B22" t="s">
        <v>498</v>
      </c>
      <c r="C22" t="s">
        <v>440</v>
      </c>
      <c r="D22" t="s">
        <v>123</v>
      </c>
      <c r="E22" t="s">
        <v>499</v>
      </c>
      <c r="F22" t="s">
        <v>12</v>
      </c>
      <c r="G22" t="s">
        <v>460</v>
      </c>
      <c r="H22">
        <v>12</v>
      </c>
      <c r="I22" s="2">
        <v>45521</v>
      </c>
      <c r="J22" s="2">
        <v>45869</v>
      </c>
      <c r="K22" s="2">
        <v>45264</v>
      </c>
      <c r="L22" s="2">
        <v>45264</v>
      </c>
      <c r="M22">
        <v>1000</v>
      </c>
      <c r="N22">
        <v>2467.1999999999998</v>
      </c>
      <c r="O22" t="s">
        <v>126</v>
      </c>
      <c r="P22" t="s">
        <v>5</v>
      </c>
      <c r="Q22">
        <v>2795</v>
      </c>
      <c r="R22">
        <v>0</v>
      </c>
    </row>
    <row r="23" spans="1:18" x14ac:dyDescent="0.25">
      <c r="A23" t="s">
        <v>9</v>
      </c>
      <c r="B23" t="s">
        <v>500</v>
      </c>
      <c r="C23" t="s">
        <v>440</v>
      </c>
      <c r="D23" t="s">
        <v>123</v>
      </c>
      <c r="E23" t="s">
        <v>501</v>
      </c>
      <c r="F23" t="s">
        <v>12</v>
      </c>
      <c r="G23" t="s">
        <v>460</v>
      </c>
      <c r="H23">
        <v>12</v>
      </c>
      <c r="I23" s="2">
        <v>45521</v>
      </c>
      <c r="J23" s="2">
        <v>45869</v>
      </c>
      <c r="K23" s="2">
        <v>45369</v>
      </c>
      <c r="L23" s="2">
        <v>45370</v>
      </c>
      <c r="M23">
        <v>1000</v>
      </c>
      <c r="N23">
        <v>2467.1999999999998</v>
      </c>
      <c r="O23" t="s">
        <v>126</v>
      </c>
      <c r="P23" t="s">
        <v>5</v>
      </c>
      <c r="Q23">
        <v>2895</v>
      </c>
      <c r="R23">
        <v>0</v>
      </c>
    </row>
    <row r="24" spans="1:18" x14ac:dyDescent="0.25">
      <c r="A24" t="s">
        <v>9</v>
      </c>
      <c r="B24" t="s">
        <v>502</v>
      </c>
      <c r="C24" t="s">
        <v>440</v>
      </c>
      <c r="D24" t="s">
        <v>132</v>
      </c>
      <c r="E24" t="s">
        <v>503</v>
      </c>
      <c r="F24" t="s">
        <v>24</v>
      </c>
      <c r="G24" t="s">
        <v>460</v>
      </c>
      <c r="H24">
        <v>12</v>
      </c>
      <c r="I24" s="2">
        <v>45505</v>
      </c>
      <c r="J24" s="2">
        <v>45869</v>
      </c>
      <c r="K24" s="2">
        <v>45271</v>
      </c>
      <c r="L24" s="2">
        <v>45271</v>
      </c>
      <c r="M24">
        <v>1000</v>
      </c>
      <c r="N24">
        <v>2467.1999999999998</v>
      </c>
      <c r="O24" t="s">
        <v>126</v>
      </c>
      <c r="P24" t="s">
        <v>5</v>
      </c>
      <c r="Q24">
        <v>2645</v>
      </c>
      <c r="R24">
        <v>0</v>
      </c>
    </row>
    <row r="25" spans="1:18" x14ac:dyDescent="0.25">
      <c r="A25" t="s">
        <v>9</v>
      </c>
      <c r="B25" t="s">
        <v>504</v>
      </c>
      <c r="C25" t="s">
        <v>440</v>
      </c>
      <c r="D25" t="s">
        <v>123</v>
      </c>
      <c r="E25" t="s">
        <v>505</v>
      </c>
      <c r="F25" t="s">
        <v>12</v>
      </c>
      <c r="G25" t="s">
        <v>460</v>
      </c>
      <c r="H25">
        <v>12</v>
      </c>
      <c r="I25" s="2">
        <v>45521</v>
      </c>
      <c r="J25" s="2">
        <v>45869</v>
      </c>
      <c r="K25" s="2">
        <v>45260</v>
      </c>
      <c r="L25" s="2">
        <v>45260</v>
      </c>
      <c r="M25">
        <v>1000</v>
      </c>
      <c r="N25">
        <v>2467.1999999999998</v>
      </c>
      <c r="O25" t="s">
        <v>126</v>
      </c>
      <c r="P25" t="s">
        <v>5</v>
      </c>
      <c r="Q25">
        <v>2795</v>
      </c>
      <c r="R25">
        <v>0</v>
      </c>
    </row>
    <row r="26" spans="1:18" x14ac:dyDescent="0.25">
      <c r="A26" t="s">
        <v>9</v>
      </c>
      <c r="B26" t="s">
        <v>506</v>
      </c>
      <c r="C26" t="s">
        <v>440</v>
      </c>
      <c r="D26" t="s">
        <v>123</v>
      </c>
      <c r="E26" t="s">
        <v>507</v>
      </c>
      <c r="F26" t="s">
        <v>12</v>
      </c>
      <c r="G26" t="s">
        <v>460</v>
      </c>
      <c r="H26">
        <v>12</v>
      </c>
      <c r="I26" s="2">
        <v>45521</v>
      </c>
      <c r="J26" s="2">
        <v>45869</v>
      </c>
      <c r="K26" s="2">
        <v>45373</v>
      </c>
      <c r="L26" s="2">
        <v>45374</v>
      </c>
      <c r="M26">
        <v>1000</v>
      </c>
      <c r="N26">
        <v>2467.1999999999998</v>
      </c>
      <c r="O26" t="s">
        <v>126</v>
      </c>
      <c r="P26" t="s">
        <v>5</v>
      </c>
      <c r="Q26">
        <v>2895</v>
      </c>
      <c r="R26">
        <v>0</v>
      </c>
    </row>
    <row r="27" spans="1:18" x14ac:dyDescent="0.25">
      <c r="A27" t="s">
        <v>9</v>
      </c>
      <c r="B27" t="s">
        <v>508</v>
      </c>
      <c r="C27" t="s">
        <v>449</v>
      </c>
      <c r="D27" t="s">
        <v>353</v>
      </c>
      <c r="E27" t="s">
        <v>509</v>
      </c>
      <c r="F27" t="s">
        <v>12</v>
      </c>
      <c r="G27" t="s">
        <v>460</v>
      </c>
      <c r="H27">
        <v>12</v>
      </c>
      <c r="I27" s="2">
        <v>45521</v>
      </c>
      <c r="J27" s="2">
        <v>45869</v>
      </c>
      <c r="K27" s="2">
        <v>45411</v>
      </c>
      <c r="L27" s="2">
        <v>45412</v>
      </c>
      <c r="M27">
        <v>1000</v>
      </c>
      <c r="N27">
        <v>2610.83</v>
      </c>
      <c r="O27" t="s">
        <v>126</v>
      </c>
      <c r="P27" t="s">
        <v>5</v>
      </c>
      <c r="Q27">
        <v>2995</v>
      </c>
      <c r="R27">
        <v>0</v>
      </c>
    </row>
    <row r="28" spans="1:18" x14ac:dyDescent="0.25">
      <c r="A28" t="s">
        <v>9</v>
      </c>
      <c r="B28" t="s">
        <v>510</v>
      </c>
      <c r="C28" t="s">
        <v>449</v>
      </c>
      <c r="D28" t="s">
        <v>132</v>
      </c>
      <c r="E28" t="s">
        <v>511</v>
      </c>
      <c r="F28" t="s">
        <v>24</v>
      </c>
      <c r="G28" t="s">
        <v>460</v>
      </c>
      <c r="H28">
        <v>12</v>
      </c>
      <c r="I28" s="2">
        <v>45505</v>
      </c>
      <c r="J28" s="2">
        <v>45869</v>
      </c>
      <c r="K28" s="2">
        <v>45256</v>
      </c>
      <c r="L28" s="2">
        <v>45257</v>
      </c>
      <c r="M28">
        <v>1000</v>
      </c>
      <c r="N28">
        <v>2610.83</v>
      </c>
      <c r="O28" t="s">
        <v>126</v>
      </c>
      <c r="P28" t="s">
        <v>5</v>
      </c>
      <c r="Q28">
        <v>2895</v>
      </c>
      <c r="R28">
        <v>0</v>
      </c>
    </row>
    <row r="29" spans="1:18" x14ac:dyDescent="0.25">
      <c r="A29" t="s">
        <v>9</v>
      </c>
      <c r="B29" t="s">
        <v>512</v>
      </c>
      <c r="C29" t="s">
        <v>449</v>
      </c>
      <c r="D29" t="s">
        <v>123</v>
      </c>
      <c r="E29" t="s">
        <v>513</v>
      </c>
      <c r="F29" t="s">
        <v>12</v>
      </c>
      <c r="G29" t="s">
        <v>460</v>
      </c>
      <c r="H29">
        <v>12</v>
      </c>
      <c r="I29" s="2">
        <v>45521</v>
      </c>
      <c r="J29" s="2">
        <v>45869</v>
      </c>
      <c r="K29" s="2">
        <v>45363</v>
      </c>
      <c r="L29" s="2">
        <v>45363</v>
      </c>
      <c r="M29">
        <v>1000</v>
      </c>
      <c r="N29">
        <v>2610.83</v>
      </c>
      <c r="O29" t="s">
        <v>126</v>
      </c>
      <c r="P29" t="s">
        <v>5</v>
      </c>
      <c r="Q29">
        <v>2945</v>
      </c>
      <c r="R29">
        <v>0</v>
      </c>
    </row>
    <row r="30" spans="1:18" x14ac:dyDescent="0.25">
      <c r="A30" t="s">
        <v>9</v>
      </c>
      <c r="B30" t="s">
        <v>514</v>
      </c>
      <c r="C30" t="s">
        <v>449</v>
      </c>
      <c r="D30" t="s">
        <v>132</v>
      </c>
      <c r="E30" t="s">
        <v>515</v>
      </c>
      <c r="F30" t="s">
        <v>24</v>
      </c>
      <c r="G30" t="s">
        <v>460</v>
      </c>
      <c r="H30">
        <v>12</v>
      </c>
      <c r="I30" s="2">
        <v>45505</v>
      </c>
      <c r="J30" s="2">
        <v>45869</v>
      </c>
      <c r="K30" s="2">
        <v>45226</v>
      </c>
      <c r="L30" s="2">
        <v>45227</v>
      </c>
      <c r="M30">
        <v>1000</v>
      </c>
      <c r="N30">
        <v>2610.83</v>
      </c>
      <c r="O30" t="s">
        <v>126</v>
      </c>
      <c r="P30" t="s">
        <v>5</v>
      </c>
      <c r="Q30">
        <v>2775</v>
      </c>
      <c r="R30">
        <v>0</v>
      </c>
    </row>
    <row r="31" spans="1:18" x14ac:dyDescent="0.25">
      <c r="A31" t="s">
        <v>9</v>
      </c>
      <c r="B31" t="s">
        <v>516</v>
      </c>
      <c r="C31" t="s">
        <v>449</v>
      </c>
      <c r="D31" t="s">
        <v>123</v>
      </c>
      <c r="E31" t="s">
        <v>517</v>
      </c>
      <c r="F31" t="s">
        <v>12</v>
      </c>
      <c r="G31" t="s">
        <v>460</v>
      </c>
      <c r="H31">
        <v>12</v>
      </c>
      <c r="I31" s="2">
        <v>45521</v>
      </c>
      <c r="J31" s="2">
        <v>45869</v>
      </c>
      <c r="K31" s="2">
        <v>45399</v>
      </c>
      <c r="L31" s="2">
        <v>45400</v>
      </c>
      <c r="M31">
        <v>1000</v>
      </c>
      <c r="N31">
        <v>2610.83</v>
      </c>
      <c r="O31" t="s">
        <v>126</v>
      </c>
      <c r="P31" t="s">
        <v>5</v>
      </c>
      <c r="Q31">
        <v>2995</v>
      </c>
      <c r="R31">
        <v>0</v>
      </c>
    </row>
    <row r="32" spans="1:18" x14ac:dyDescent="0.25">
      <c r="A32" t="s">
        <v>9</v>
      </c>
      <c r="B32" t="s">
        <v>518</v>
      </c>
      <c r="C32" t="s">
        <v>449</v>
      </c>
      <c r="D32" t="s">
        <v>132</v>
      </c>
      <c r="E32" t="s">
        <v>519</v>
      </c>
      <c r="F32" t="s">
        <v>24</v>
      </c>
      <c r="G32" t="s">
        <v>460</v>
      </c>
      <c r="H32">
        <v>12</v>
      </c>
      <c r="I32" s="2">
        <v>45505</v>
      </c>
      <c r="J32" s="2">
        <v>45869</v>
      </c>
      <c r="K32" s="2">
        <v>45222</v>
      </c>
      <c r="L32" s="2">
        <v>45222</v>
      </c>
      <c r="M32">
        <v>1000</v>
      </c>
      <c r="N32">
        <v>2610.83</v>
      </c>
      <c r="O32" t="s">
        <v>126</v>
      </c>
      <c r="P32" t="s">
        <v>5</v>
      </c>
      <c r="Q32">
        <v>2775</v>
      </c>
      <c r="R32">
        <v>0</v>
      </c>
    </row>
    <row r="33" spans="1:18" x14ac:dyDescent="0.25">
      <c r="A33" t="s">
        <v>9</v>
      </c>
      <c r="B33" t="s">
        <v>520</v>
      </c>
      <c r="C33" t="s">
        <v>449</v>
      </c>
      <c r="D33" t="s">
        <v>132</v>
      </c>
      <c r="E33" t="s">
        <v>521</v>
      </c>
      <c r="F33" t="s">
        <v>24</v>
      </c>
      <c r="G33" t="s">
        <v>460</v>
      </c>
      <c r="H33">
        <v>12</v>
      </c>
      <c r="I33" s="2">
        <v>45505</v>
      </c>
      <c r="J33" s="2">
        <v>45869</v>
      </c>
      <c r="K33" s="2">
        <v>45226</v>
      </c>
      <c r="L33" s="2">
        <v>45226</v>
      </c>
      <c r="M33">
        <v>1000</v>
      </c>
      <c r="N33">
        <v>2610.83</v>
      </c>
      <c r="O33" t="s">
        <v>126</v>
      </c>
      <c r="P33" t="s">
        <v>5</v>
      </c>
      <c r="Q33">
        <v>2775</v>
      </c>
      <c r="R33">
        <v>0</v>
      </c>
    </row>
    <row r="34" spans="1:18" x14ac:dyDescent="0.25">
      <c r="A34" t="s">
        <v>9</v>
      </c>
      <c r="B34" t="s">
        <v>522</v>
      </c>
      <c r="C34" t="s">
        <v>449</v>
      </c>
      <c r="D34" t="s">
        <v>123</v>
      </c>
      <c r="E34" t="s">
        <v>523</v>
      </c>
      <c r="F34" t="s">
        <v>12</v>
      </c>
      <c r="G34" t="s">
        <v>460</v>
      </c>
      <c r="H34">
        <v>12</v>
      </c>
      <c r="I34" s="2">
        <v>45521</v>
      </c>
      <c r="J34" s="2">
        <v>45869</v>
      </c>
      <c r="K34" s="2">
        <v>45384</v>
      </c>
      <c r="L34" s="2">
        <v>45384</v>
      </c>
      <c r="M34">
        <v>1000</v>
      </c>
      <c r="N34">
        <v>2610.83</v>
      </c>
      <c r="O34" t="s">
        <v>126</v>
      </c>
      <c r="P34" t="s">
        <v>5</v>
      </c>
      <c r="Q34">
        <v>2945</v>
      </c>
      <c r="R34">
        <v>0</v>
      </c>
    </row>
    <row r="35" spans="1:18" x14ac:dyDescent="0.25">
      <c r="A35" t="s">
        <v>9</v>
      </c>
      <c r="B35" t="s">
        <v>524</v>
      </c>
      <c r="C35" t="s">
        <v>449</v>
      </c>
      <c r="D35" t="s">
        <v>132</v>
      </c>
      <c r="E35" t="s">
        <v>525</v>
      </c>
      <c r="F35" t="s">
        <v>24</v>
      </c>
      <c r="G35" t="s">
        <v>460</v>
      </c>
      <c r="H35">
        <v>12</v>
      </c>
      <c r="I35" s="2">
        <v>45505</v>
      </c>
      <c r="J35" s="2">
        <v>45869</v>
      </c>
      <c r="K35" s="2">
        <v>45366</v>
      </c>
      <c r="L35" s="2">
        <v>45366</v>
      </c>
      <c r="M35">
        <v>1000</v>
      </c>
      <c r="N35">
        <v>2610.83</v>
      </c>
      <c r="O35" t="s">
        <v>126</v>
      </c>
      <c r="P35" t="s">
        <v>18</v>
      </c>
      <c r="Q35">
        <v>275</v>
      </c>
      <c r="R35">
        <v>0</v>
      </c>
    </row>
    <row r="36" spans="1:18" x14ac:dyDescent="0.25">
      <c r="A36" t="s">
        <v>9</v>
      </c>
      <c r="B36" t="s">
        <v>526</v>
      </c>
      <c r="C36" t="s">
        <v>449</v>
      </c>
      <c r="D36" t="s">
        <v>132</v>
      </c>
      <c r="E36" t="s">
        <v>527</v>
      </c>
      <c r="F36" t="s">
        <v>24</v>
      </c>
      <c r="G36" t="s">
        <v>460</v>
      </c>
      <c r="H36">
        <v>12</v>
      </c>
      <c r="I36" s="2">
        <v>45505</v>
      </c>
      <c r="J36" s="2">
        <v>45869</v>
      </c>
      <c r="K36" s="2">
        <v>45352</v>
      </c>
      <c r="L36" s="2">
        <v>45355</v>
      </c>
      <c r="M36">
        <v>1000</v>
      </c>
      <c r="N36">
        <v>2610.83</v>
      </c>
      <c r="O36" t="s">
        <v>126</v>
      </c>
      <c r="P36" t="s">
        <v>5</v>
      </c>
      <c r="Q36">
        <v>2775</v>
      </c>
      <c r="R36">
        <v>0</v>
      </c>
    </row>
    <row r="37" spans="1:18" x14ac:dyDescent="0.25">
      <c r="A37" t="s">
        <v>9</v>
      </c>
      <c r="B37" t="s">
        <v>528</v>
      </c>
      <c r="C37" t="s">
        <v>449</v>
      </c>
      <c r="D37" t="s">
        <v>123</v>
      </c>
      <c r="E37" t="s">
        <v>529</v>
      </c>
      <c r="F37" t="s">
        <v>12</v>
      </c>
      <c r="G37" t="s">
        <v>460</v>
      </c>
      <c r="H37">
        <v>12</v>
      </c>
      <c r="I37" s="2">
        <v>45521</v>
      </c>
      <c r="J37" s="2">
        <v>45869</v>
      </c>
      <c r="K37" s="2">
        <v>45411</v>
      </c>
      <c r="L37" s="2">
        <v>45411</v>
      </c>
      <c r="M37">
        <v>1000</v>
      </c>
      <c r="N37">
        <v>2610.87</v>
      </c>
      <c r="O37" t="s">
        <v>126</v>
      </c>
      <c r="P37" t="s">
        <v>5</v>
      </c>
      <c r="Q37">
        <v>2995</v>
      </c>
      <c r="R37">
        <v>0</v>
      </c>
    </row>
    <row r="38" spans="1:18" x14ac:dyDescent="0.25">
      <c r="A38" t="s">
        <v>9</v>
      </c>
      <c r="B38" t="s">
        <v>530</v>
      </c>
      <c r="C38" t="s">
        <v>449</v>
      </c>
      <c r="D38" t="s">
        <v>123</v>
      </c>
      <c r="E38" t="s">
        <v>531</v>
      </c>
      <c r="F38" t="s">
        <v>12</v>
      </c>
      <c r="G38" t="s">
        <v>460</v>
      </c>
      <c r="H38">
        <v>12</v>
      </c>
      <c r="I38" s="2">
        <v>45521</v>
      </c>
      <c r="J38" s="2">
        <v>45869</v>
      </c>
      <c r="K38" s="2">
        <v>45404</v>
      </c>
      <c r="L38" s="2">
        <v>45405</v>
      </c>
      <c r="M38">
        <v>1000</v>
      </c>
      <c r="N38">
        <v>2610.83</v>
      </c>
      <c r="O38" t="s">
        <v>126</v>
      </c>
      <c r="P38" t="s">
        <v>5</v>
      </c>
      <c r="Q38">
        <v>2995</v>
      </c>
      <c r="R38">
        <v>0</v>
      </c>
    </row>
    <row r="39" spans="1:18" x14ac:dyDescent="0.25">
      <c r="A39" t="s">
        <v>9</v>
      </c>
      <c r="B39" t="s">
        <v>532</v>
      </c>
      <c r="C39" t="s">
        <v>533</v>
      </c>
      <c r="D39" t="s">
        <v>123</v>
      </c>
      <c r="E39" t="s">
        <v>534</v>
      </c>
      <c r="F39" t="s">
        <v>12</v>
      </c>
      <c r="G39" t="s">
        <v>460</v>
      </c>
      <c r="H39">
        <v>12</v>
      </c>
      <c r="I39" s="2">
        <v>45521</v>
      </c>
      <c r="J39" s="2">
        <v>45869</v>
      </c>
      <c r="K39" s="2">
        <v>45434</v>
      </c>
      <c r="L39" s="2">
        <v>45435</v>
      </c>
      <c r="M39">
        <v>0</v>
      </c>
      <c r="N39">
        <v>2759.31</v>
      </c>
      <c r="O39" t="s">
        <v>126</v>
      </c>
      <c r="P39" t="s">
        <v>5</v>
      </c>
      <c r="Q39">
        <v>3045</v>
      </c>
      <c r="R39">
        <v>0</v>
      </c>
    </row>
    <row r="40" spans="1:18" x14ac:dyDescent="0.25">
      <c r="A40" t="s">
        <v>9</v>
      </c>
      <c r="B40" t="s">
        <v>535</v>
      </c>
      <c r="C40" t="s">
        <v>533</v>
      </c>
      <c r="D40" t="s">
        <v>123</v>
      </c>
      <c r="E40" t="s">
        <v>536</v>
      </c>
      <c r="F40" t="s">
        <v>12</v>
      </c>
      <c r="G40" t="s">
        <v>460</v>
      </c>
      <c r="H40">
        <v>12</v>
      </c>
      <c r="I40" s="2">
        <v>45521</v>
      </c>
      <c r="J40" s="2">
        <v>45869</v>
      </c>
      <c r="K40" s="2">
        <v>45434</v>
      </c>
      <c r="L40" s="2">
        <v>45435</v>
      </c>
      <c r="M40">
        <v>1000</v>
      </c>
      <c r="N40">
        <v>2759.31</v>
      </c>
      <c r="O40" t="s">
        <v>126</v>
      </c>
      <c r="P40" t="s">
        <v>5</v>
      </c>
      <c r="Q40">
        <v>3045</v>
      </c>
      <c r="R40">
        <v>0</v>
      </c>
    </row>
    <row r="41" spans="1:18" x14ac:dyDescent="0.25">
      <c r="A41" t="s">
        <v>9</v>
      </c>
      <c r="B41" t="s">
        <v>537</v>
      </c>
      <c r="C41" t="s">
        <v>533</v>
      </c>
      <c r="D41" t="s">
        <v>123</v>
      </c>
      <c r="E41" t="s">
        <v>538</v>
      </c>
      <c r="F41" t="s">
        <v>12</v>
      </c>
      <c r="G41" t="s">
        <v>460</v>
      </c>
      <c r="H41">
        <v>12</v>
      </c>
      <c r="I41" s="2">
        <v>45521</v>
      </c>
      <c r="J41" s="2">
        <v>45869</v>
      </c>
      <c r="K41" s="2">
        <v>45418</v>
      </c>
      <c r="L41" s="2">
        <v>45419</v>
      </c>
      <c r="M41">
        <v>1000</v>
      </c>
      <c r="N41">
        <v>2759.31</v>
      </c>
      <c r="O41" t="s">
        <v>126</v>
      </c>
      <c r="P41" t="s">
        <v>5</v>
      </c>
      <c r="Q41">
        <v>3045</v>
      </c>
      <c r="R41">
        <v>0</v>
      </c>
    </row>
    <row r="42" spans="1:18" x14ac:dyDescent="0.25">
      <c r="A42" t="s">
        <v>9</v>
      </c>
      <c r="B42" t="s">
        <v>539</v>
      </c>
      <c r="C42" t="s">
        <v>533</v>
      </c>
      <c r="D42" t="s">
        <v>132</v>
      </c>
      <c r="E42" t="s">
        <v>540</v>
      </c>
      <c r="F42" t="s">
        <v>24</v>
      </c>
      <c r="G42" t="s">
        <v>460</v>
      </c>
      <c r="H42">
        <v>12</v>
      </c>
      <c r="I42" s="2">
        <v>45505</v>
      </c>
      <c r="J42" s="2">
        <v>45869</v>
      </c>
      <c r="K42" s="2">
        <v>45286</v>
      </c>
      <c r="L42" s="2">
        <v>45286</v>
      </c>
      <c r="M42">
        <v>0</v>
      </c>
      <c r="N42">
        <v>2759.31</v>
      </c>
      <c r="O42" t="s">
        <v>126</v>
      </c>
      <c r="P42" t="s">
        <v>5</v>
      </c>
      <c r="Q42">
        <v>2925</v>
      </c>
      <c r="R42">
        <v>0</v>
      </c>
    </row>
    <row r="43" spans="1:18" x14ac:dyDescent="0.25">
      <c r="A43" t="s">
        <v>9</v>
      </c>
      <c r="B43" t="s">
        <v>541</v>
      </c>
      <c r="C43" t="s">
        <v>533</v>
      </c>
      <c r="D43" t="s">
        <v>132</v>
      </c>
      <c r="E43" t="s">
        <v>542</v>
      </c>
      <c r="F43" t="s">
        <v>24</v>
      </c>
      <c r="G43" t="s">
        <v>460</v>
      </c>
      <c r="H43">
        <v>12</v>
      </c>
      <c r="I43" s="2">
        <v>45505</v>
      </c>
      <c r="J43" s="2">
        <v>45869</v>
      </c>
      <c r="K43" s="2">
        <v>45234</v>
      </c>
      <c r="L43" s="2">
        <v>45236</v>
      </c>
      <c r="M43">
        <v>1000</v>
      </c>
      <c r="N43">
        <v>2759.31</v>
      </c>
      <c r="O43" t="s">
        <v>126</v>
      </c>
      <c r="P43" t="s">
        <v>5</v>
      </c>
      <c r="Q43">
        <v>2925</v>
      </c>
      <c r="R43">
        <v>0</v>
      </c>
    </row>
    <row r="44" spans="1:18" x14ac:dyDescent="0.25">
      <c r="A44" t="s">
        <v>9</v>
      </c>
      <c r="B44" t="s">
        <v>423</v>
      </c>
      <c r="C44" t="s">
        <v>533</v>
      </c>
      <c r="D44" t="s">
        <v>123</v>
      </c>
      <c r="E44" t="s">
        <v>543</v>
      </c>
      <c r="F44" t="s">
        <v>12</v>
      </c>
      <c r="G44" t="s">
        <v>460</v>
      </c>
      <c r="H44">
        <v>12</v>
      </c>
      <c r="I44" s="2">
        <v>45521</v>
      </c>
      <c r="J44" s="2">
        <v>45869</v>
      </c>
      <c r="K44" s="2">
        <v>45383</v>
      </c>
      <c r="L44" s="2">
        <v>45383</v>
      </c>
      <c r="M44">
        <v>1000</v>
      </c>
      <c r="N44">
        <v>2759.31</v>
      </c>
      <c r="O44" t="s">
        <v>126</v>
      </c>
      <c r="P44" t="s">
        <v>5</v>
      </c>
      <c r="Q44">
        <v>2995</v>
      </c>
      <c r="R44">
        <v>0</v>
      </c>
    </row>
    <row r="45" spans="1:18" x14ac:dyDescent="0.25">
      <c r="A45" t="s">
        <v>9</v>
      </c>
      <c r="B45" t="s">
        <v>544</v>
      </c>
      <c r="C45" t="s">
        <v>533</v>
      </c>
      <c r="D45" t="s">
        <v>123</v>
      </c>
      <c r="E45" t="s">
        <v>545</v>
      </c>
      <c r="F45" t="s">
        <v>12</v>
      </c>
      <c r="G45" t="s">
        <v>460</v>
      </c>
      <c r="H45">
        <v>12</v>
      </c>
      <c r="I45" s="2">
        <v>45521</v>
      </c>
      <c r="J45" s="2">
        <v>45869</v>
      </c>
      <c r="K45" s="2">
        <v>45388</v>
      </c>
      <c r="L45" s="2">
        <v>45390</v>
      </c>
      <c r="M45">
        <v>1000</v>
      </c>
      <c r="N45">
        <v>2759.31</v>
      </c>
      <c r="O45" t="s">
        <v>126</v>
      </c>
      <c r="P45" t="s">
        <v>5</v>
      </c>
      <c r="Q45">
        <v>2995</v>
      </c>
      <c r="R45">
        <v>0</v>
      </c>
    </row>
    <row r="46" spans="1:18" x14ac:dyDescent="0.25">
      <c r="A46" t="s">
        <v>9</v>
      </c>
      <c r="B46" t="s">
        <v>546</v>
      </c>
      <c r="C46" t="s">
        <v>533</v>
      </c>
      <c r="D46" t="s">
        <v>123</v>
      </c>
      <c r="E46" t="s">
        <v>547</v>
      </c>
      <c r="F46" t="s">
        <v>12</v>
      </c>
      <c r="G46" t="s">
        <v>460</v>
      </c>
      <c r="H46">
        <v>12</v>
      </c>
      <c r="I46" s="2">
        <v>45521</v>
      </c>
      <c r="J46" s="2">
        <v>45869</v>
      </c>
      <c r="K46" s="2">
        <v>45383</v>
      </c>
      <c r="L46" s="2">
        <v>45383</v>
      </c>
      <c r="M46">
        <v>1000</v>
      </c>
      <c r="N46">
        <v>2759.31</v>
      </c>
      <c r="O46" t="s">
        <v>126</v>
      </c>
      <c r="P46" t="s">
        <v>5</v>
      </c>
      <c r="Q46">
        <v>2995</v>
      </c>
      <c r="R46">
        <v>0</v>
      </c>
    </row>
    <row r="47" spans="1:18" x14ac:dyDescent="0.25">
      <c r="A47" t="s">
        <v>9</v>
      </c>
      <c r="B47" t="s">
        <v>548</v>
      </c>
      <c r="C47" t="s">
        <v>533</v>
      </c>
      <c r="D47" t="s">
        <v>123</v>
      </c>
      <c r="E47" t="s">
        <v>549</v>
      </c>
      <c r="F47" t="s">
        <v>12</v>
      </c>
      <c r="G47" t="s">
        <v>460</v>
      </c>
      <c r="H47">
        <v>12</v>
      </c>
      <c r="I47" s="2">
        <v>45521</v>
      </c>
      <c r="J47" s="2">
        <v>45869</v>
      </c>
      <c r="K47" s="2">
        <v>45402</v>
      </c>
      <c r="L47" s="2">
        <v>45402</v>
      </c>
      <c r="M47">
        <v>1000</v>
      </c>
      <c r="N47">
        <v>2759.31</v>
      </c>
      <c r="O47" t="s">
        <v>126</v>
      </c>
      <c r="P47" t="s">
        <v>5</v>
      </c>
      <c r="Q47">
        <v>3045</v>
      </c>
      <c r="R47">
        <v>0</v>
      </c>
    </row>
    <row r="48" spans="1:18" x14ac:dyDescent="0.25">
      <c r="A48" t="s">
        <v>9</v>
      </c>
      <c r="B48" t="s">
        <v>550</v>
      </c>
      <c r="C48" t="s">
        <v>533</v>
      </c>
      <c r="D48" t="s">
        <v>123</v>
      </c>
      <c r="E48" t="s">
        <v>551</v>
      </c>
      <c r="F48" t="s">
        <v>12</v>
      </c>
      <c r="G48" t="s">
        <v>460</v>
      </c>
      <c r="H48">
        <v>12</v>
      </c>
      <c r="I48" s="2">
        <v>45521</v>
      </c>
      <c r="J48" s="2">
        <v>45869</v>
      </c>
      <c r="K48" s="2">
        <v>45404</v>
      </c>
      <c r="L48" s="2">
        <v>45405</v>
      </c>
      <c r="M48">
        <v>1000</v>
      </c>
      <c r="N48">
        <v>2759.31</v>
      </c>
      <c r="O48" t="s">
        <v>126</v>
      </c>
      <c r="P48" t="s">
        <v>5</v>
      </c>
      <c r="Q48">
        <v>3045</v>
      </c>
      <c r="R48">
        <v>0</v>
      </c>
    </row>
    <row r="49" spans="1:18" x14ac:dyDescent="0.25">
      <c r="A49" t="s">
        <v>9</v>
      </c>
      <c r="B49" t="s">
        <v>552</v>
      </c>
      <c r="C49" t="s">
        <v>533</v>
      </c>
      <c r="D49" t="s">
        <v>123</v>
      </c>
      <c r="E49" t="s">
        <v>553</v>
      </c>
      <c r="F49" t="s">
        <v>12</v>
      </c>
      <c r="G49" t="s">
        <v>460</v>
      </c>
      <c r="H49">
        <v>12</v>
      </c>
      <c r="I49" s="2">
        <v>45521</v>
      </c>
      <c r="J49" s="2">
        <v>45869</v>
      </c>
      <c r="K49" s="2">
        <v>45409</v>
      </c>
      <c r="L49" s="2">
        <v>45409</v>
      </c>
      <c r="M49">
        <v>1000</v>
      </c>
      <c r="N49">
        <v>2759.31</v>
      </c>
      <c r="O49" t="s">
        <v>126</v>
      </c>
      <c r="P49" t="s">
        <v>18</v>
      </c>
      <c r="Q49">
        <v>175</v>
      </c>
      <c r="R49">
        <v>0</v>
      </c>
    </row>
    <row r="50" spans="1:18" x14ac:dyDescent="0.25">
      <c r="A50" t="s">
        <v>9</v>
      </c>
      <c r="B50" t="s">
        <v>554</v>
      </c>
      <c r="C50" t="s">
        <v>533</v>
      </c>
      <c r="D50" t="s">
        <v>123</v>
      </c>
      <c r="E50" t="s">
        <v>555</v>
      </c>
      <c r="F50" t="s">
        <v>12</v>
      </c>
      <c r="G50" t="s">
        <v>460</v>
      </c>
      <c r="H50">
        <v>12</v>
      </c>
      <c r="I50" s="2">
        <v>45521</v>
      </c>
      <c r="J50" s="2">
        <v>45869</v>
      </c>
      <c r="K50" s="2">
        <v>45426</v>
      </c>
      <c r="L50" s="2">
        <v>45431</v>
      </c>
      <c r="M50">
        <v>1000</v>
      </c>
      <c r="N50">
        <v>2759.31</v>
      </c>
      <c r="O50" t="s">
        <v>126</v>
      </c>
      <c r="P50" t="s">
        <v>5</v>
      </c>
      <c r="Q50">
        <v>3045</v>
      </c>
      <c r="R50">
        <v>0</v>
      </c>
    </row>
    <row r="51" spans="1:18" x14ac:dyDescent="0.25">
      <c r="A51" t="s">
        <v>9</v>
      </c>
      <c r="B51" t="s">
        <v>556</v>
      </c>
      <c r="C51" t="s">
        <v>533</v>
      </c>
      <c r="D51" t="s">
        <v>132</v>
      </c>
      <c r="E51" t="s">
        <v>557</v>
      </c>
      <c r="F51" t="s">
        <v>24</v>
      </c>
      <c r="G51" t="s">
        <v>460</v>
      </c>
      <c r="H51">
        <v>12</v>
      </c>
      <c r="I51" s="2">
        <v>45505</v>
      </c>
      <c r="J51" s="2">
        <v>45869</v>
      </c>
      <c r="K51" s="2">
        <v>45229</v>
      </c>
      <c r="L51" s="2">
        <v>45229</v>
      </c>
      <c r="M51">
        <v>1000</v>
      </c>
      <c r="N51">
        <v>2759.31</v>
      </c>
      <c r="O51" t="s">
        <v>126</v>
      </c>
      <c r="P51" t="s">
        <v>5</v>
      </c>
      <c r="Q51">
        <v>2925</v>
      </c>
      <c r="R51">
        <v>0</v>
      </c>
    </row>
    <row r="52" spans="1:18" x14ac:dyDescent="0.25">
      <c r="A52" t="s">
        <v>9</v>
      </c>
      <c r="B52" t="s">
        <v>558</v>
      </c>
      <c r="C52" t="s">
        <v>533</v>
      </c>
      <c r="D52" t="s">
        <v>132</v>
      </c>
      <c r="E52" t="s">
        <v>559</v>
      </c>
      <c r="F52" t="s">
        <v>24</v>
      </c>
      <c r="G52" t="s">
        <v>460</v>
      </c>
      <c r="H52">
        <v>12</v>
      </c>
      <c r="I52" s="2">
        <v>45505</v>
      </c>
      <c r="J52" s="2">
        <v>45869</v>
      </c>
      <c r="K52" s="2">
        <v>45351</v>
      </c>
      <c r="L52" s="2">
        <v>45352</v>
      </c>
      <c r="M52">
        <v>1000</v>
      </c>
      <c r="N52">
        <v>2759.31</v>
      </c>
      <c r="O52" t="s">
        <v>126</v>
      </c>
      <c r="P52" t="s">
        <v>5</v>
      </c>
      <c r="Q52">
        <v>2925</v>
      </c>
      <c r="R52">
        <v>0</v>
      </c>
    </row>
    <row r="53" spans="1:18" x14ac:dyDescent="0.25">
      <c r="A53" t="s">
        <v>9</v>
      </c>
      <c r="B53" t="s">
        <v>429</v>
      </c>
      <c r="C53" t="s">
        <v>533</v>
      </c>
      <c r="D53" t="s">
        <v>132</v>
      </c>
      <c r="E53" t="s">
        <v>560</v>
      </c>
      <c r="F53" t="s">
        <v>24</v>
      </c>
      <c r="G53" t="s">
        <v>460</v>
      </c>
      <c r="H53">
        <v>12</v>
      </c>
      <c r="I53" s="2">
        <v>45505</v>
      </c>
      <c r="J53" s="2">
        <v>45869</v>
      </c>
      <c r="K53" s="2">
        <v>45222</v>
      </c>
      <c r="L53" s="2">
        <v>45222</v>
      </c>
      <c r="M53">
        <v>1000</v>
      </c>
      <c r="N53">
        <v>2759.31</v>
      </c>
      <c r="O53" t="s">
        <v>126</v>
      </c>
      <c r="P53" t="s">
        <v>5</v>
      </c>
      <c r="Q53">
        <v>2925</v>
      </c>
      <c r="R53">
        <v>0</v>
      </c>
    </row>
    <row r="54" spans="1:18" x14ac:dyDescent="0.25">
      <c r="A54" t="s">
        <v>9</v>
      </c>
      <c r="B54" t="s">
        <v>561</v>
      </c>
      <c r="C54" t="s">
        <v>533</v>
      </c>
      <c r="D54" t="s">
        <v>132</v>
      </c>
      <c r="E54" t="s">
        <v>562</v>
      </c>
      <c r="F54" t="s">
        <v>24</v>
      </c>
      <c r="G54" t="s">
        <v>460</v>
      </c>
      <c r="H54">
        <v>12</v>
      </c>
      <c r="I54" s="2">
        <v>45505</v>
      </c>
      <c r="J54" s="2">
        <v>45869</v>
      </c>
      <c r="K54" s="2">
        <v>45222</v>
      </c>
      <c r="L54" s="2">
        <v>45222</v>
      </c>
      <c r="M54">
        <v>1000</v>
      </c>
      <c r="N54">
        <v>2759.31</v>
      </c>
      <c r="O54" t="s">
        <v>126</v>
      </c>
      <c r="P54" t="s">
        <v>5</v>
      </c>
      <c r="Q54">
        <v>2925</v>
      </c>
      <c r="R54">
        <v>0</v>
      </c>
    </row>
    <row r="55" spans="1:18" x14ac:dyDescent="0.25">
      <c r="A55" t="s">
        <v>9</v>
      </c>
      <c r="B55" t="s">
        <v>563</v>
      </c>
      <c r="C55" t="s">
        <v>533</v>
      </c>
      <c r="D55" t="s">
        <v>132</v>
      </c>
      <c r="E55" t="s">
        <v>564</v>
      </c>
      <c r="F55" t="s">
        <v>24</v>
      </c>
      <c r="G55" t="s">
        <v>460</v>
      </c>
      <c r="H55">
        <v>12</v>
      </c>
      <c r="I55" s="2">
        <v>45505</v>
      </c>
      <c r="J55" s="2">
        <v>45869</v>
      </c>
      <c r="K55" s="2">
        <v>45225</v>
      </c>
      <c r="L55" s="2">
        <v>45226</v>
      </c>
      <c r="M55">
        <v>1000</v>
      </c>
      <c r="N55">
        <v>2759.31</v>
      </c>
      <c r="O55" t="s">
        <v>126</v>
      </c>
      <c r="P55" t="s">
        <v>5</v>
      </c>
      <c r="Q55">
        <v>2925</v>
      </c>
      <c r="R55">
        <v>0</v>
      </c>
    </row>
    <row r="56" spans="1:18" x14ac:dyDescent="0.25">
      <c r="A56" t="s">
        <v>9</v>
      </c>
      <c r="B56" t="s">
        <v>565</v>
      </c>
      <c r="C56" t="s">
        <v>533</v>
      </c>
      <c r="D56" t="s">
        <v>132</v>
      </c>
      <c r="E56" t="s">
        <v>566</v>
      </c>
      <c r="F56" t="s">
        <v>24</v>
      </c>
      <c r="G56" t="s">
        <v>460</v>
      </c>
      <c r="H56">
        <v>12</v>
      </c>
      <c r="I56" s="2">
        <v>45505</v>
      </c>
      <c r="J56" s="2">
        <v>45869</v>
      </c>
      <c r="K56" s="2">
        <v>45264</v>
      </c>
      <c r="L56" s="2">
        <v>45264</v>
      </c>
      <c r="M56">
        <v>0</v>
      </c>
      <c r="N56">
        <v>2759.31</v>
      </c>
      <c r="O56" t="s">
        <v>126</v>
      </c>
      <c r="P56" t="s">
        <v>5</v>
      </c>
      <c r="Q56">
        <v>2925</v>
      </c>
      <c r="R56">
        <v>0</v>
      </c>
    </row>
    <row r="57" spans="1:18" x14ac:dyDescent="0.25">
      <c r="A57" t="s">
        <v>9</v>
      </c>
      <c r="B57" t="s">
        <v>435</v>
      </c>
      <c r="C57" t="s">
        <v>533</v>
      </c>
      <c r="D57" t="s">
        <v>132</v>
      </c>
      <c r="E57" t="s">
        <v>567</v>
      </c>
      <c r="F57" t="s">
        <v>24</v>
      </c>
      <c r="G57" t="s">
        <v>460</v>
      </c>
      <c r="H57">
        <v>12</v>
      </c>
      <c r="I57" s="2">
        <v>45505</v>
      </c>
      <c r="J57" s="2">
        <v>45869</v>
      </c>
      <c r="K57" s="2">
        <v>45238</v>
      </c>
      <c r="L57" s="2">
        <v>45239</v>
      </c>
      <c r="M57">
        <v>1000</v>
      </c>
      <c r="N57">
        <v>2759.31</v>
      </c>
      <c r="O57" t="s">
        <v>126</v>
      </c>
      <c r="P57" t="s">
        <v>5</v>
      </c>
      <c r="Q57">
        <v>2925</v>
      </c>
      <c r="R57">
        <v>0</v>
      </c>
    </row>
    <row r="58" spans="1:18" x14ac:dyDescent="0.25">
      <c r="A58" t="s">
        <v>9</v>
      </c>
      <c r="B58" t="s">
        <v>568</v>
      </c>
      <c r="C58" t="s">
        <v>533</v>
      </c>
      <c r="D58" t="s">
        <v>123</v>
      </c>
      <c r="E58" t="s">
        <v>569</v>
      </c>
      <c r="F58" t="s">
        <v>24</v>
      </c>
      <c r="G58" t="s">
        <v>460</v>
      </c>
      <c r="H58">
        <v>12</v>
      </c>
      <c r="I58" s="2">
        <v>45505</v>
      </c>
      <c r="J58" s="2">
        <v>45869</v>
      </c>
      <c r="K58" s="2">
        <v>45365</v>
      </c>
      <c r="L58" s="2">
        <v>45365</v>
      </c>
      <c r="M58">
        <v>0</v>
      </c>
      <c r="N58">
        <v>2759.31</v>
      </c>
      <c r="O58" t="s">
        <v>126</v>
      </c>
      <c r="P58" t="s">
        <v>5</v>
      </c>
      <c r="Q58">
        <v>2995</v>
      </c>
      <c r="R58">
        <v>0</v>
      </c>
    </row>
    <row r="59" spans="1:18" x14ac:dyDescent="0.25">
      <c r="A59" t="s">
        <v>9</v>
      </c>
      <c r="B59" t="s">
        <v>570</v>
      </c>
      <c r="C59" t="s">
        <v>533</v>
      </c>
      <c r="D59" t="s">
        <v>123</v>
      </c>
      <c r="E59" t="s">
        <v>571</v>
      </c>
      <c r="F59" t="s">
        <v>12</v>
      </c>
      <c r="G59" t="s">
        <v>460</v>
      </c>
      <c r="H59">
        <v>12</v>
      </c>
      <c r="I59" s="2">
        <v>45521</v>
      </c>
      <c r="J59" s="2">
        <v>45869</v>
      </c>
      <c r="K59" s="2">
        <v>45388</v>
      </c>
      <c r="L59" s="2">
        <v>45390</v>
      </c>
      <c r="M59">
        <v>1000</v>
      </c>
      <c r="N59">
        <v>2759.31</v>
      </c>
      <c r="O59" t="s">
        <v>126</v>
      </c>
      <c r="P59" t="s">
        <v>5</v>
      </c>
      <c r="Q59">
        <v>2995</v>
      </c>
      <c r="R59">
        <v>0</v>
      </c>
    </row>
    <row r="60" spans="1:18" x14ac:dyDescent="0.25">
      <c r="A60" t="s">
        <v>9</v>
      </c>
      <c r="B60" t="s">
        <v>572</v>
      </c>
      <c r="C60" t="s">
        <v>533</v>
      </c>
      <c r="D60" t="s">
        <v>132</v>
      </c>
      <c r="E60" t="s">
        <v>573</v>
      </c>
      <c r="F60" t="s">
        <v>12</v>
      </c>
      <c r="G60" t="s">
        <v>460</v>
      </c>
      <c r="H60">
        <v>12</v>
      </c>
      <c r="I60" s="2">
        <v>45521</v>
      </c>
      <c r="J60" s="2">
        <v>45869</v>
      </c>
      <c r="K60" s="2">
        <v>45419</v>
      </c>
      <c r="L60" s="2">
        <v>45420</v>
      </c>
      <c r="M60">
        <v>1000</v>
      </c>
      <c r="N60">
        <v>2759.31</v>
      </c>
      <c r="O60" t="s">
        <v>126</v>
      </c>
      <c r="P60" t="s">
        <v>5</v>
      </c>
      <c r="Q60">
        <v>3045</v>
      </c>
      <c r="R60">
        <v>0</v>
      </c>
    </row>
    <row r="61" spans="1:18" x14ac:dyDescent="0.25">
      <c r="A61" t="s">
        <v>9</v>
      </c>
      <c r="B61" t="s">
        <v>574</v>
      </c>
      <c r="C61" t="s">
        <v>533</v>
      </c>
      <c r="D61" t="s">
        <v>123</v>
      </c>
      <c r="E61" t="s">
        <v>575</v>
      </c>
      <c r="F61" t="s">
        <v>12</v>
      </c>
      <c r="G61" t="s">
        <v>460</v>
      </c>
      <c r="H61">
        <v>12</v>
      </c>
      <c r="I61" s="2">
        <v>45521</v>
      </c>
      <c r="J61" s="2">
        <v>45869</v>
      </c>
      <c r="K61" s="2">
        <v>45403</v>
      </c>
      <c r="L61" s="2">
        <v>45404</v>
      </c>
      <c r="M61">
        <v>1000</v>
      </c>
      <c r="N61">
        <v>2759.31</v>
      </c>
      <c r="O61" t="s">
        <v>126</v>
      </c>
      <c r="P61" t="s">
        <v>5</v>
      </c>
      <c r="Q61">
        <v>3045</v>
      </c>
      <c r="R61">
        <v>0</v>
      </c>
    </row>
    <row r="62" spans="1:18" x14ac:dyDescent="0.25">
      <c r="A62" t="s">
        <v>9</v>
      </c>
      <c r="B62" t="s">
        <v>576</v>
      </c>
      <c r="C62" t="s">
        <v>533</v>
      </c>
      <c r="D62" t="s">
        <v>123</v>
      </c>
      <c r="E62" t="s">
        <v>577</v>
      </c>
      <c r="F62" t="s">
        <v>24</v>
      </c>
      <c r="G62" t="s">
        <v>460</v>
      </c>
      <c r="H62">
        <v>12</v>
      </c>
      <c r="I62" s="2">
        <v>45505</v>
      </c>
      <c r="J62" s="2">
        <v>45869</v>
      </c>
      <c r="K62" s="2">
        <v>45317</v>
      </c>
      <c r="L62" s="2">
        <v>45324</v>
      </c>
      <c r="M62">
        <v>0</v>
      </c>
      <c r="N62">
        <v>2759.31</v>
      </c>
      <c r="O62" t="s">
        <v>126</v>
      </c>
      <c r="P62" t="s">
        <v>5</v>
      </c>
      <c r="Q62">
        <v>2925</v>
      </c>
      <c r="R62">
        <v>0</v>
      </c>
    </row>
    <row r="63" spans="1:18" x14ac:dyDescent="0.25">
      <c r="A63" t="s">
        <v>9</v>
      </c>
      <c r="B63" t="s">
        <v>578</v>
      </c>
      <c r="C63" t="s">
        <v>533</v>
      </c>
      <c r="D63" t="s">
        <v>132</v>
      </c>
      <c r="E63" t="s">
        <v>579</v>
      </c>
      <c r="F63" t="s">
        <v>24</v>
      </c>
      <c r="G63" t="s">
        <v>460</v>
      </c>
      <c r="H63">
        <v>12</v>
      </c>
      <c r="I63" s="2">
        <v>45505</v>
      </c>
      <c r="J63" s="2">
        <v>45869</v>
      </c>
      <c r="K63" s="2">
        <v>45223</v>
      </c>
      <c r="L63" s="2">
        <v>45223</v>
      </c>
      <c r="M63">
        <v>1000</v>
      </c>
      <c r="N63">
        <v>2759.31</v>
      </c>
      <c r="O63" t="s">
        <v>126</v>
      </c>
      <c r="P63" t="s">
        <v>5</v>
      </c>
      <c r="Q63">
        <v>2925</v>
      </c>
      <c r="R63">
        <v>0</v>
      </c>
    </row>
    <row r="64" spans="1:18" x14ac:dyDescent="0.25">
      <c r="A64" t="s">
        <v>9</v>
      </c>
      <c r="B64" t="s">
        <v>580</v>
      </c>
      <c r="C64" t="s">
        <v>533</v>
      </c>
      <c r="D64" t="s">
        <v>132</v>
      </c>
      <c r="E64" t="s">
        <v>581</v>
      </c>
      <c r="F64" t="s">
        <v>24</v>
      </c>
      <c r="G64" t="s">
        <v>460</v>
      </c>
      <c r="H64">
        <v>12</v>
      </c>
      <c r="I64" s="2">
        <v>45505</v>
      </c>
      <c r="J64" s="2">
        <v>45869</v>
      </c>
      <c r="K64" s="2">
        <v>45233</v>
      </c>
      <c r="L64" s="2">
        <v>45234</v>
      </c>
      <c r="M64">
        <v>1000</v>
      </c>
      <c r="N64">
        <v>2759.31</v>
      </c>
      <c r="O64" t="s">
        <v>126</v>
      </c>
      <c r="P64" t="s">
        <v>5</v>
      </c>
      <c r="Q64">
        <v>2925</v>
      </c>
      <c r="R64">
        <v>0</v>
      </c>
    </row>
    <row r="65" spans="1:18" x14ac:dyDescent="0.25">
      <c r="A65" t="s">
        <v>9</v>
      </c>
      <c r="B65" t="s">
        <v>582</v>
      </c>
      <c r="C65" t="s">
        <v>533</v>
      </c>
      <c r="D65" t="s">
        <v>132</v>
      </c>
      <c r="E65" t="s">
        <v>583</v>
      </c>
      <c r="F65" t="s">
        <v>24</v>
      </c>
      <c r="G65" t="s">
        <v>460</v>
      </c>
      <c r="H65">
        <v>12</v>
      </c>
      <c r="I65" s="2">
        <v>45505</v>
      </c>
      <c r="J65" s="2">
        <v>45869</v>
      </c>
      <c r="K65" s="2">
        <v>45391</v>
      </c>
      <c r="L65" s="2">
        <v>45391</v>
      </c>
      <c r="M65">
        <v>1000</v>
      </c>
      <c r="N65">
        <v>2759.31</v>
      </c>
      <c r="O65" t="s">
        <v>126</v>
      </c>
      <c r="P65" t="s">
        <v>5</v>
      </c>
      <c r="Q65">
        <v>3045</v>
      </c>
      <c r="R65">
        <v>0</v>
      </c>
    </row>
    <row r="66" spans="1:18" x14ac:dyDescent="0.25">
      <c r="A66" t="s">
        <v>9</v>
      </c>
      <c r="B66" t="s">
        <v>584</v>
      </c>
      <c r="C66" t="s">
        <v>533</v>
      </c>
      <c r="D66" t="s">
        <v>132</v>
      </c>
      <c r="E66" t="s">
        <v>585</v>
      </c>
      <c r="F66" t="s">
        <v>24</v>
      </c>
      <c r="G66" t="s">
        <v>460</v>
      </c>
      <c r="H66">
        <v>12</v>
      </c>
      <c r="I66" s="2">
        <v>45505</v>
      </c>
      <c r="J66" s="2">
        <v>45869</v>
      </c>
      <c r="K66" s="2">
        <v>45226</v>
      </c>
      <c r="L66" s="2">
        <v>45226</v>
      </c>
      <c r="M66">
        <v>1000</v>
      </c>
      <c r="N66">
        <v>2759.31</v>
      </c>
      <c r="O66" t="s">
        <v>126</v>
      </c>
      <c r="P66" t="s">
        <v>5</v>
      </c>
      <c r="Q66">
        <v>2925</v>
      </c>
      <c r="R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EEFB-B22A-48E7-B0D9-9CF40A0B22B5}">
  <dimension ref="A1:O13"/>
  <sheetViews>
    <sheetView tabSelected="1" workbookViewId="0">
      <selection activeCell="G23" sqref="G23"/>
    </sheetView>
  </sheetViews>
  <sheetFormatPr defaultRowHeight="15" x14ac:dyDescent="0.25"/>
  <sheetData>
    <row r="1" spans="1:15" x14ac:dyDescent="0.25">
      <c r="A1" t="s">
        <v>105</v>
      </c>
      <c r="B1" t="s">
        <v>586</v>
      </c>
      <c r="C1" t="s">
        <v>587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  <c r="J1" t="s">
        <v>594</v>
      </c>
      <c r="K1" t="s">
        <v>595</v>
      </c>
      <c r="L1" t="s">
        <v>596</v>
      </c>
      <c r="M1" t="s">
        <v>597</v>
      </c>
      <c r="N1" t="s">
        <v>598</v>
      </c>
      <c r="O1" t="s">
        <v>599</v>
      </c>
    </row>
    <row r="2" spans="1:15" x14ac:dyDescent="0.25">
      <c r="A2" s="4" t="s">
        <v>600</v>
      </c>
      <c r="B2" s="5">
        <v>0</v>
      </c>
      <c r="C2" s="5">
        <v>0</v>
      </c>
      <c r="D2" s="6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7">
        <v>0</v>
      </c>
      <c r="M2" s="7">
        <v>0</v>
      </c>
      <c r="N2" s="7">
        <v>0</v>
      </c>
      <c r="O2" s="5">
        <v>0</v>
      </c>
    </row>
    <row r="3" spans="1:15" x14ac:dyDescent="0.25">
      <c r="A3" s="4" t="s">
        <v>440</v>
      </c>
      <c r="B3" s="5">
        <v>0</v>
      </c>
      <c r="C3" s="5">
        <v>25</v>
      </c>
      <c r="D3" s="6">
        <v>2783</v>
      </c>
      <c r="E3" s="5">
        <v>25</v>
      </c>
      <c r="F3" s="5">
        <v>12</v>
      </c>
      <c r="G3" s="5">
        <v>13</v>
      </c>
      <c r="H3" s="5">
        <v>13</v>
      </c>
      <c r="I3" s="5">
        <v>12</v>
      </c>
      <c r="J3" s="5">
        <v>25</v>
      </c>
      <c r="K3" s="5">
        <v>25</v>
      </c>
      <c r="L3" s="7">
        <v>1</v>
      </c>
      <c r="M3" s="7">
        <v>1</v>
      </c>
      <c r="N3" s="7">
        <v>0</v>
      </c>
      <c r="O3" s="5">
        <v>0</v>
      </c>
    </row>
    <row r="4" spans="1:15" x14ac:dyDescent="0.25">
      <c r="A4" s="4" t="s">
        <v>449</v>
      </c>
      <c r="B4" s="5">
        <v>0</v>
      </c>
      <c r="C4" s="5">
        <v>12</v>
      </c>
      <c r="D4" s="6">
        <v>2923.75</v>
      </c>
      <c r="E4" s="5">
        <v>11</v>
      </c>
      <c r="F4" s="5">
        <v>7</v>
      </c>
      <c r="G4" s="5">
        <v>6</v>
      </c>
      <c r="H4" s="5">
        <v>4</v>
      </c>
      <c r="I4" s="5">
        <v>6</v>
      </c>
      <c r="J4" s="5">
        <v>11</v>
      </c>
      <c r="K4" s="5">
        <v>12</v>
      </c>
      <c r="L4" s="7">
        <v>0.91666666666666663</v>
      </c>
      <c r="M4" s="7">
        <v>1</v>
      </c>
      <c r="N4" s="7">
        <v>8.333333333333337E-2</v>
      </c>
      <c r="O4" s="5">
        <v>0</v>
      </c>
    </row>
    <row r="5" spans="1:15" x14ac:dyDescent="0.25">
      <c r="A5" s="4" t="s">
        <v>533</v>
      </c>
      <c r="B5" s="5">
        <v>0</v>
      </c>
      <c r="C5" s="5">
        <v>51</v>
      </c>
      <c r="D5" s="6">
        <v>3001.1290322580644</v>
      </c>
      <c r="E5" s="5">
        <v>51</v>
      </c>
      <c r="F5" s="5">
        <v>28</v>
      </c>
      <c r="G5" s="5">
        <v>16</v>
      </c>
      <c r="H5" s="5">
        <v>20</v>
      </c>
      <c r="I5" s="5">
        <v>15</v>
      </c>
      <c r="J5" s="5">
        <v>48</v>
      </c>
      <c r="K5" s="5">
        <v>31</v>
      </c>
      <c r="L5" s="7">
        <v>0.94117647058823528</v>
      </c>
      <c r="M5" s="7">
        <v>0.60784313725490191</v>
      </c>
      <c r="N5" s="7">
        <v>-0.33333333333333337</v>
      </c>
      <c r="O5" s="5">
        <v>20</v>
      </c>
    </row>
    <row r="6" spans="1:15" x14ac:dyDescent="0.25">
      <c r="A6" s="4" t="s">
        <v>601</v>
      </c>
      <c r="B6" s="5">
        <v>0</v>
      </c>
      <c r="C6" s="5">
        <v>8</v>
      </c>
      <c r="D6" s="6">
        <v>2619.4444444444443</v>
      </c>
      <c r="E6" s="5">
        <v>8</v>
      </c>
      <c r="F6" s="5">
        <v>6</v>
      </c>
      <c r="G6" s="5">
        <v>5</v>
      </c>
      <c r="H6" s="5">
        <v>2</v>
      </c>
      <c r="I6" s="5">
        <v>4</v>
      </c>
      <c r="J6" s="5">
        <v>8</v>
      </c>
      <c r="K6" s="5">
        <v>9</v>
      </c>
      <c r="L6" s="7">
        <v>1</v>
      </c>
      <c r="M6" s="7">
        <v>1.125</v>
      </c>
      <c r="N6" s="7">
        <v>0.125</v>
      </c>
      <c r="O6" s="5">
        <v>-1</v>
      </c>
    </row>
    <row r="7" spans="1:15" x14ac:dyDescent="0.25">
      <c r="A7" s="4" t="s">
        <v>602</v>
      </c>
      <c r="B7" s="5">
        <v>0</v>
      </c>
      <c r="C7" s="5">
        <v>10</v>
      </c>
      <c r="D7" s="6">
        <v>3081</v>
      </c>
      <c r="E7" s="5">
        <v>10</v>
      </c>
      <c r="F7" s="5">
        <v>5</v>
      </c>
      <c r="G7" s="5">
        <v>6</v>
      </c>
      <c r="H7" s="5">
        <v>3</v>
      </c>
      <c r="I7" s="5">
        <v>4</v>
      </c>
      <c r="J7" s="5">
        <v>8</v>
      </c>
      <c r="K7" s="5">
        <v>10</v>
      </c>
      <c r="L7" s="7">
        <v>0.8</v>
      </c>
      <c r="M7" s="7">
        <v>1</v>
      </c>
      <c r="N7" s="7">
        <v>0.19999999999999996</v>
      </c>
      <c r="O7" s="5">
        <v>0</v>
      </c>
    </row>
    <row r="8" spans="1:15" x14ac:dyDescent="0.25">
      <c r="A8" s="4" t="s">
        <v>603</v>
      </c>
      <c r="B8" s="5">
        <v>0</v>
      </c>
      <c r="C8" s="5">
        <v>29</v>
      </c>
      <c r="D8" s="6">
        <v>3267.8571428571427</v>
      </c>
      <c r="E8" s="5">
        <v>29</v>
      </c>
      <c r="F8" s="5">
        <v>17</v>
      </c>
      <c r="G8" s="5">
        <v>18</v>
      </c>
      <c r="H8" s="5">
        <v>11</v>
      </c>
      <c r="I8" s="5">
        <v>10</v>
      </c>
      <c r="J8" s="5">
        <v>28</v>
      </c>
      <c r="K8" s="5">
        <v>28</v>
      </c>
      <c r="L8" s="7">
        <v>0.96551724137931039</v>
      </c>
      <c r="M8" s="7">
        <v>0.96551724137931039</v>
      </c>
      <c r="N8" s="7">
        <v>0</v>
      </c>
      <c r="O8" s="5">
        <v>1</v>
      </c>
    </row>
    <row r="9" spans="1:15" x14ac:dyDescent="0.25">
      <c r="A9" s="4" t="s">
        <v>604</v>
      </c>
      <c r="B9" s="5">
        <v>0</v>
      </c>
      <c r="C9" s="5">
        <v>4</v>
      </c>
      <c r="D9" s="6">
        <v>3337.5</v>
      </c>
      <c r="E9" s="5">
        <v>4</v>
      </c>
      <c r="F9" s="5">
        <v>3</v>
      </c>
      <c r="G9" s="5">
        <v>2</v>
      </c>
      <c r="H9" s="5">
        <v>1</v>
      </c>
      <c r="I9" s="5">
        <v>2</v>
      </c>
      <c r="J9" s="5">
        <v>4</v>
      </c>
      <c r="K9" s="5">
        <v>4</v>
      </c>
      <c r="L9" s="7">
        <v>1</v>
      </c>
      <c r="M9" s="7">
        <v>1</v>
      </c>
      <c r="N9" s="7">
        <v>0</v>
      </c>
      <c r="O9" s="5">
        <v>0</v>
      </c>
    </row>
    <row r="10" spans="1:15" x14ac:dyDescent="0.25">
      <c r="A10" s="4" t="s">
        <v>605</v>
      </c>
      <c r="B10" s="5">
        <v>0</v>
      </c>
      <c r="C10" s="5">
        <v>11</v>
      </c>
      <c r="D10" s="6">
        <v>3381.6666666666665</v>
      </c>
      <c r="E10" s="5">
        <v>11</v>
      </c>
      <c r="F10" s="5">
        <v>0</v>
      </c>
      <c r="G10" s="5">
        <v>0</v>
      </c>
      <c r="H10" s="5">
        <v>6</v>
      </c>
      <c r="I10" s="5">
        <v>3</v>
      </c>
      <c r="J10" s="5">
        <v>6</v>
      </c>
      <c r="K10" s="5">
        <v>3</v>
      </c>
      <c r="L10" s="7">
        <v>0.54545454545454541</v>
      </c>
      <c r="M10" s="7">
        <v>0.27272727272727271</v>
      </c>
      <c r="N10" s="7">
        <v>-0.27272727272727271</v>
      </c>
      <c r="O10" s="5">
        <v>8</v>
      </c>
    </row>
    <row r="11" spans="1:15" x14ac:dyDescent="0.25">
      <c r="A11" s="4" t="s">
        <v>606</v>
      </c>
      <c r="B11" s="5">
        <v>0</v>
      </c>
      <c r="C11" s="5">
        <v>5</v>
      </c>
      <c r="D11" s="6">
        <v>3950</v>
      </c>
      <c r="E11" s="5">
        <v>5</v>
      </c>
      <c r="F11" s="5">
        <v>3</v>
      </c>
      <c r="G11" s="5">
        <v>2</v>
      </c>
      <c r="H11" s="5">
        <v>2</v>
      </c>
      <c r="I11" s="5">
        <v>0</v>
      </c>
      <c r="J11" s="5">
        <v>5</v>
      </c>
      <c r="K11" s="5">
        <v>2</v>
      </c>
      <c r="L11" s="7">
        <v>1</v>
      </c>
      <c r="M11" s="7">
        <v>0.4</v>
      </c>
      <c r="N11" s="7">
        <v>-0.6</v>
      </c>
      <c r="O11" s="5">
        <v>3</v>
      </c>
    </row>
    <row r="12" spans="1:15" x14ac:dyDescent="0.25">
      <c r="A12" s="4" t="s">
        <v>607</v>
      </c>
      <c r="B12" s="5">
        <v>0</v>
      </c>
      <c r="C12" s="5">
        <v>4</v>
      </c>
      <c r="D12" s="6">
        <v>4047.5</v>
      </c>
      <c r="E12" s="5">
        <v>4</v>
      </c>
      <c r="F12" s="5">
        <v>1</v>
      </c>
      <c r="G12" s="5">
        <v>0</v>
      </c>
      <c r="H12" s="5">
        <v>1</v>
      </c>
      <c r="I12" s="5">
        <v>2</v>
      </c>
      <c r="J12" s="5">
        <v>2</v>
      </c>
      <c r="K12" s="5">
        <v>2</v>
      </c>
      <c r="L12" s="7">
        <v>0.5</v>
      </c>
      <c r="M12" s="7">
        <v>0.5</v>
      </c>
      <c r="N12" s="7">
        <v>0</v>
      </c>
      <c r="O12" s="5">
        <v>2</v>
      </c>
    </row>
    <row r="13" spans="1:15" x14ac:dyDescent="0.25">
      <c r="A13" s="4" t="s">
        <v>608</v>
      </c>
      <c r="B13" s="5">
        <v>0</v>
      </c>
      <c r="C13" s="5">
        <v>24</v>
      </c>
      <c r="D13" s="6">
        <v>935</v>
      </c>
      <c r="E13" s="5">
        <v>24</v>
      </c>
      <c r="F13" s="5">
        <v>5</v>
      </c>
      <c r="G13" s="5">
        <v>6</v>
      </c>
      <c r="H13" s="5">
        <v>2</v>
      </c>
      <c r="I13" s="5">
        <v>8</v>
      </c>
      <c r="J13" s="5">
        <v>7</v>
      </c>
      <c r="K13" s="5">
        <v>14</v>
      </c>
      <c r="L13" s="7">
        <v>0.29166666666666669</v>
      </c>
      <c r="M13" s="7">
        <v>0.58333333333333337</v>
      </c>
      <c r="N13" s="7">
        <v>0.29166666666666669</v>
      </c>
      <c r="O13" s="5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022C4-8F4C-4C2A-921C-23D155070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CHANGELOG</vt:lpstr>
      <vt:lpstr>PARAMS</vt:lpstr>
      <vt:lpstr>NOTES</vt:lpstr>
      <vt:lpstr>METADATA</vt:lpstr>
      <vt:lpstr>-&gt;</vt:lpstr>
      <vt:lpstr>Lookups</vt:lpstr>
      <vt:lpstr>Current</vt:lpstr>
      <vt:lpstr>Prior</vt:lpstr>
      <vt:lpstr>Data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Briggs</dc:creator>
  <cp:lastModifiedBy>Jimmy Briggs</cp:lastModifiedBy>
  <dcterms:created xsi:type="dcterms:W3CDTF">2024-06-16T00:50:38Z</dcterms:created>
  <dcterms:modified xsi:type="dcterms:W3CDTF">2024-06-16T01:06:08Z</dcterms:modified>
</cp:coreProperties>
</file>