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08 S. 4Th" sheetId="1" r:id="rId2"/>
    <sheet name="1047 Commonwealth Avenue" sheetId="2" r:id="rId4"/>
    <sheet name="307 E. Daniel" sheetId="3" r:id="rId5"/>
    <sheet name="501 S. 6Th" sheetId="4" r:id="rId6"/>
    <sheet name="908 S. 1St" sheetId="5" r:id="rId7"/>
    <sheet name="Academy 65" sheetId="6" r:id="rId8"/>
    <sheet name="Academy Lincoln" sheetId="7" r:id="rId9"/>
    <sheet name="The Dean Campustown" sheetId="8" r:id="rId10"/>
    <sheet name="Report Parameters" sheetId="9" r:id="rId11"/>
  </sheets>
  <definedNames>
    <definedName name="_xlnm.Print_Area" localSheetId="8">'Report Parameters'!$A$1:$B$21</definedName>
  </definedNames>
  <calcPr calcId="125725" fullCalcOnLoad="true"/>
</workbook>
</file>

<file path=xl/sharedStrings.xml><?xml version="1.0" encoding="utf-8"?>
<sst xmlns="http://schemas.openxmlformats.org/spreadsheetml/2006/main" count="19795" uniqueCount="19770">
  <si>
    <t>Pre-Lease</t>
  </si>
  <si>
    <t>1008 S. 4th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</si>
  <si>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</si>
  <si>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</si>
  <si>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</si>
  <si>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</si>
  <si>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</si>
  <si>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</si>
  <si>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</si>
  <si>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</si>
  <si>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</si>
  <si>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</si>
  <si>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</si>
  <si>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</si>
  <si>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</si>
  <si>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</si>
  <si>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</si>
  <si>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</si>
  <si>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</si>
  <si>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</si>
  <si>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</si>
  <si>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</si>
  <si>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</si>
  <si>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</si>
  <si>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</si>
  <si>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</si>
  <si>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B1</t>
  </si>
  <si>
    <t>B2</t>
  </si>
  <si>
    <t>B3</t>
  </si>
  <si>
    <t>B4</t>
  </si>
  <si>
    <t>B5</t>
  </si>
  <si>
    <t>C1</t>
  </si>
  <si>
    <t>D1</t>
  </si>
  <si>
    <t>D1 Balcony</t>
  </si>
  <si>
    <t>D2</t>
  </si>
  <si>
    <t>D3 Balcony</t>
  </si>
  <si>
    <t>M1 Murphy</t>
  </si>
  <si>
    <t>M1 Murphy Balcony</t>
  </si>
  <si>
    <t>Not Selected</t>
  </si>
  <si>
    <t>S1</t>
  </si>
  <si>
    <t>S2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</si>
  <si>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</si>
  <si>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</si>
  <si>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</si>
  <si>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</si>
  <si>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</si>
  <si>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</si>
  <si>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</si>
  <si>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</si>
  <si>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</si>
  <si>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</si>
  <si>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</si>
  <si>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</si>
  <si>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</si>
  <si>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</si>
  <si>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</si>
  <si>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</si>
  <si>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</si>
  <si>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Ledger</t>
  </si>
  <si>
    <t>Charge Code</t>
  </si>
  <si>
    <t>Scheduled Charges</t>
  </si>
  <si>
    <t>Posted Charges</t>
  </si>
  <si>
    <t>Details: Scheduled Charges Total</t>
  </si>
  <si>
    <t>Details: Scheduled Rent1</t>
  </si>
  <si>
    <t>Unit Type: B1</t>
  </si>
  <si>
    <t>212-A</t>
  </si>
  <si>
    <t>B1</t>
  </si>
  <si>
    <t>Notice Rented</t>
  </si>
  <si>
    <t>Jones, Estelle</t>
  </si>
  <si>
    <t>Lease Approved</t>
  </si>
  <si>
    <t>2024/2025 (08/16/2024-07/30/2025)</t>
  </si>
  <si>
    <t>Resident</t>
  </si>
  <si>
    <t>Base Rent</t>
  </si>
  <si>
    <t>Charge Total:</t>
  </si>
  <si>
    <t>212-B</t>
  </si>
  <si>
    <t>B1</t>
  </si>
  <si>
    <t>Notice Rented</t>
  </si>
  <si>
    <t>Griffin, Kedzie</t>
  </si>
  <si>
    <t>Lease Approved</t>
  </si>
  <si>
    <t>2024/2025 (08/16/2024-07/30/2025)</t>
  </si>
  <si>
    <t>Resident</t>
  </si>
  <si>
    <t>Covered Parking</t>
  </si>
  <si>
    <t>Base Rent</t>
  </si>
  <si>
    <t>Charge Total:</t>
  </si>
  <si>
    <t>312-A</t>
  </si>
  <si>
    <t>B1</t>
  </si>
  <si>
    <t>Notice Rented</t>
  </si>
  <si>
    <t>Li, Yilin</t>
  </si>
  <si>
    <t>Lease Approved</t>
  </si>
  <si>
    <t>2024/2025 (08/16/2024-07/30/2025)</t>
  </si>
  <si>
    <t>Resident</t>
  </si>
  <si>
    <t>Base Rent</t>
  </si>
  <si>
    <t>Charge Total:</t>
  </si>
  <si>
    <t>312-B</t>
  </si>
  <si>
    <t>B1</t>
  </si>
  <si>
    <t>Occupied No Notice</t>
  </si>
  <si>
    <t>Jiang, Janice</t>
  </si>
  <si>
    <t>Renewal Lease Approved</t>
  </si>
  <si>
    <t>2024/2025 (08/16/2024-07/30/2025)</t>
  </si>
  <si>
    <t>Resident</t>
  </si>
  <si>
    <t>Base Rent</t>
  </si>
  <si>
    <t>Charge Total:</t>
  </si>
  <si>
    <t>412-A</t>
  </si>
  <si>
    <t>B1</t>
  </si>
  <si>
    <t>Notice Rented</t>
  </si>
  <si>
    <t>Shah, Diya</t>
  </si>
  <si>
    <t>Renewal Lease Approved</t>
  </si>
  <si>
    <t>Transfer 2024/2025 (08/16/2024-07/30/2025)</t>
  </si>
  <si>
    <t>Resident</t>
  </si>
  <si>
    <t>Group New Lease Gift Card Adjustment</t>
  </si>
  <si>
    <t>Base Rent</t>
  </si>
  <si>
    <t>Group New Lease Gift Card</t>
  </si>
  <si>
    <t>Charge Total:</t>
  </si>
  <si>
    <t>412-B</t>
  </si>
  <si>
    <t>B1</t>
  </si>
  <si>
    <t>Notice Rented</t>
  </si>
  <si>
    <t>Karat, Jahnavi Menon</t>
  </si>
  <si>
    <t>Renewal Lease Approved</t>
  </si>
  <si>
    <t>Transfer 2024/2025 (08/16/2024-07/30/2025)</t>
  </si>
  <si>
    <t>Resident</t>
  </si>
  <si>
    <t>Group Renewal Gift Card</t>
  </si>
  <si>
    <t>Group Renewal Gift Card Adjustment</t>
  </si>
  <si>
    <t>Base Rent</t>
  </si>
  <si>
    <t>Charge Total:</t>
  </si>
  <si>
    <t>512-A</t>
  </si>
  <si>
    <t>B1</t>
  </si>
  <si>
    <t>Notice Rented</t>
  </si>
  <si>
    <t>Zhang, Angela</t>
  </si>
  <si>
    <t>Lease Approved</t>
  </si>
  <si>
    <t>2024/2025 (08/16/2024-07/30/2025)</t>
  </si>
  <si>
    <t>Resident</t>
  </si>
  <si>
    <t>Base Rent</t>
  </si>
  <si>
    <t>Charge Total:</t>
  </si>
  <si>
    <t>512-B</t>
  </si>
  <si>
    <t>B1</t>
  </si>
  <si>
    <t>Notice Rented</t>
  </si>
  <si>
    <t>Bertuca, Samantha</t>
  </si>
  <si>
    <t>Lease Approved</t>
  </si>
  <si>
    <t>2024/2025 (08/16/2024-07/30/2025)</t>
  </si>
  <si>
    <t>Resident</t>
  </si>
  <si>
    <t>Group New Lease Gift Card</t>
  </si>
  <si>
    <t>Covered Parking</t>
  </si>
  <si>
    <t>Base Rent</t>
  </si>
  <si>
    <t>Group New Lease Gift Card Adjustment</t>
  </si>
  <si>
    <t>Charge Total:</t>
  </si>
  <si>
    <t>Unit Type: B2</t>
  </si>
  <si>
    <t>213-A</t>
  </si>
  <si>
    <t>B2</t>
  </si>
  <si>
    <t>Notice Rented</t>
  </si>
  <si>
    <t>Sandschafer, Gabriela (Gabriela)</t>
  </si>
  <si>
    <t>Renewal Lease Approved</t>
  </si>
  <si>
    <t>Transfer 2024/2025 (08/16/2024-07/30/2025)</t>
  </si>
  <si>
    <t>Resident</t>
  </si>
  <si>
    <t>Base Rent</t>
  </si>
  <si>
    <t>Charge Total:</t>
  </si>
  <si>
    <t>213-B</t>
  </si>
  <si>
    <t>B2</t>
  </si>
  <si>
    <t>Notice Rented</t>
  </si>
  <si>
    <t>Sampson, Charlotte</t>
  </si>
  <si>
    <t>Renewal Lease Approved</t>
  </si>
  <si>
    <t>Transfer 2024/2025 (08/16/2024-07/30/2025)</t>
  </si>
  <si>
    <t>Resident</t>
  </si>
  <si>
    <t>Base Rent</t>
  </si>
  <si>
    <t>Charge Total:</t>
  </si>
  <si>
    <t>313-A</t>
  </si>
  <si>
    <t>B2</t>
  </si>
  <si>
    <t>Notice Rented</t>
  </si>
  <si>
    <t>Gambacorta, Angelina</t>
  </si>
  <si>
    <t>Lease Approved</t>
  </si>
  <si>
    <t>2024/2025 (08/16/2024-07/30/2025)</t>
  </si>
  <si>
    <t>Resident</t>
  </si>
  <si>
    <t>Base Rent</t>
  </si>
  <si>
    <t>Charge Total:</t>
  </si>
  <si>
    <t>313-B</t>
  </si>
  <si>
    <t>B2</t>
  </si>
  <si>
    <t>Notice Rented</t>
  </si>
  <si>
    <t>Grassano, Sophia</t>
  </si>
  <si>
    <t>Lease Approved</t>
  </si>
  <si>
    <t>2024/2025 (08/16/2024-07/30/2025)</t>
  </si>
  <si>
    <t>Resident</t>
  </si>
  <si>
    <t>Base Rent</t>
  </si>
  <si>
    <t>Charge Total:</t>
  </si>
  <si>
    <t>413-A</t>
  </si>
  <si>
    <t>B2</t>
  </si>
  <si>
    <t>Notice Rented</t>
  </si>
  <si>
    <t>Hawley, Anna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</si>
  <si>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</si>
  <si>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</si>
  <si>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</si>
  <si>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</si>
  <si>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</si>
  <si>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</si>
  <si>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</si>
  <si>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413-B</t>
  </si>
  <si>
    <t>B2</t>
  </si>
  <si>
    <t>Notice Rented</t>
  </si>
  <si>
    <t>Cuthbert, Emily</t>
  </si>
  <si>
    <t>Renewal Lease Approved</t>
  </si>
  <si>
    <t>2024/2025 (08/16/2024-07/30/2025)</t>
  </si>
  <si>
    <t>Resident</t>
  </si>
  <si>
    <t>Group New Lease Gift Card</t>
  </si>
  <si>
    <t>Base Rent</t>
  </si>
  <si>
    <t>Group New Lease Gift Card Adjustment</t>
  </si>
  <si>
    <t>Charge Total:</t>
  </si>
  <si>
    <t>513-A</t>
  </si>
  <si>
    <t>B2</t>
  </si>
  <si>
    <t>Occupied No Notice</t>
  </si>
  <si>
    <t>Wan, Yu</t>
  </si>
  <si>
    <t>Renewal Lease Approved</t>
  </si>
  <si>
    <t>2024/2025 (08/16/2024-07/30/2025)</t>
  </si>
  <si>
    <t>Resident</t>
  </si>
  <si>
    <t>Base Rent</t>
  </si>
  <si>
    <t>Charge Total:</t>
  </si>
  <si>
    <t>513-B</t>
  </si>
  <si>
    <t>B2</t>
  </si>
  <si>
    <t>Occupied No Notice</t>
  </si>
  <si>
    <t>He, Xi</t>
  </si>
  <si>
    <t>Lease Approved</t>
  </si>
  <si>
    <t>2024/2025 (08/16/2024-07/30/2025)</t>
  </si>
  <si>
    <t>Resident</t>
  </si>
  <si>
    <t>Base Rent</t>
  </si>
  <si>
    <t>Group New Lease Gift Card Adjustment</t>
  </si>
  <si>
    <t>Group New Lease Gift Card</t>
  </si>
  <si>
    <t>Charge Total:</t>
  </si>
  <si>
    <t>Unit Type: B3</t>
  </si>
  <si>
    <t>106-A</t>
  </si>
  <si>
    <t>B3</t>
  </si>
  <si>
    <t>Notice Rented</t>
  </si>
  <si>
    <t>Zhang, Yuchen</t>
  </si>
  <si>
    <t>Lease Approved</t>
  </si>
  <si>
    <t>2024/2025 (08/16/2024-07/30/2025)</t>
  </si>
  <si>
    <t>Resident</t>
  </si>
  <si>
    <t>Base Rent</t>
  </si>
  <si>
    <t>Charge Total:</t>
  </si>
  <si>
    <t>106-B</t>
  </si>
  <si>
    <t>B3</t>
  </si>
  <si>
    <t>Notice Rented</t>
  </si>
  <si>
    <t>Hess, Sebastian</t>
  </si>
  <si>
    <t>Lease Approved</t>
  </si>
  <si>
    <t>2024/2025 (08/16/2024-07/30/2025)</t>
  </si>
  <si>
    <t>Resident</t>
  </si>
  <si>
    <t>Base Rent</t>
  </si>
  <si>
    <t>Covered Parking</t>
  </si>
  <si>
    <t>Charge Total:</t>
  </si>
  <si>
    <t>107-A</t>
  </si>
  <si>
    <t>B3</t>
  </si>
  <si>
    <t>Occupied No Notice</t>
  </si>
  <si>
    <t>Huang, Yifei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</si>
  <si>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</si>
  <si>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</si>
  <si>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</si>
  <si>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</si>
  <si>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</si>
  <si>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</si>
  <si>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</si>
  <si>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107-B</t>
  </si>
  <si>
    <t>B3</t>
  </si>
  <si>
    <t>Occupied No Notice</t>
  </si>
  <si>
    <t>Yang, Wanjia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</si>
  <si>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</si>
  <si>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</si>
  <si>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</si>
  <si>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</si>
  <si>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</si>
  <si>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</si>
  <si>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</si>
  <si>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308-A</t>
  </si>
  <si>
    <t>B3</t>
  </si>
  <si>
    <t>Notice Rented</t>
  </si>
  <si>
    <t>Wei, Sydney</t>
  </si>
  <si>
    <t>Lease Approved</t>
  </si>
  <si>
    <t>2024/2025 (08/16/2024-07/30/2025)</t>
  </si>
  <si>
    <t>Resident</t>
  </si>
  <si>
    <t>Base Rent</t>
  </si>
  <si>
    <t>Charge Total:</t>
  </si>
  <si>
    <t>308-B</t>
  </si>
  <si>
    <t>B3</t>
  </si>
  <si>
    <t>Notice Rented</t>
  </si>
  <si>
    <t>Schripsema, Lyndsay Joe</t>
  </si>
  <si>
    <t>Lease Approved</t>
  </si>
  <si>
    <t>2024/2025 (08/16/2024-07/30/2025)</t>
  </si>
  <si>
    <t>Resident</t>
  </si>
  <si>
    <t>Base Rent</t>
  </si>
  <si>
    <t>Charge Total:</t>
  </si>
  <si>
    <t>408-A</t>
  </si>
  <si>
    <t>B3</t>
  </si>
  <si>
    <t>Notice Rented</t>
  </si>
  <si>
    <t>Jiao, Xiaole (Aurora)</t>
  </si>
  <si>
    <t>Lease Approved</t>
  </si>
  <si>
    <t>2024/2025 (08/16/2024-07/30/2025)</t>
  </si>
  <si>
    <t>Resident</t>
  </si>
  <si>
    <t>Base Rent</t>
  </si>
  <si>
    <t>Group New Lease Gift Card Adjustment</t>
  </si>
  <si>
    <t>Group New Lease Gift Card</t>
  </si>
  <si>
    <t>Charge Total:</t>
  </si>
  <si>
    <t>408-B</t>
  </si>
  <si>
    <t>B3</t>
  </si>
  <si>
    <t>Notice Rented</t>
  </si>
  <si>
    <t>He, Jiayi</t>
  </si>
  <si>
    <t>Lease Approved</t>
  </si>
  <si>
    <t>2024/2025 (08/16/2024-07/30/2025)</t>
  </si>
  <si>
    <t>Resident</t>
  </si>
  <si>
    <t>Base Rent</t>
  </si>
  <si>
    <t>Charge Total:</t>
  </si>
  <si>
    <t>508-A</t>
  </si>
  <si>
    <t>B3</t>
  </si>
  <si>
    <t>Occupied No Notice</t>
  </si>
  <si>
    <t>Sellars, Lauren (Anna Sellars)</t>
  </si>
  <si>
    <t>Renewal Lease Approved</t>
  </si>
  <si>
    <t>2024/2025 (08/16/2024-07/30/2025)</t>
  </si>
  <si>
    <t>Resident</t>
  </si>
  <si>
    <t>Base Rent</t>
  </si>
  <si>
    <t>Charge Total:</t>
  </si>
  <si>
    <t>508-B</t>
  </si>
  <si>
    <t>B3</t>
  </si>
  <si>
    <t>Occupied No Notice</t>
  </si>
  <si>
    <t>Sellars, Anna</t>
  </si>
  <si>
    <t>Renewal Lease Approved</t>
  </si>
  <si>
    <t>2024/2025 (08/16/2024-07/30/2025)</t>
  </si>
  <si>
    <t>Resident</t>
  </si>
  <si>
    <t>Covered Parking</t>
  </si>
  <si>
    <t>Base Rent</t>
  </si>
  <si>
    <t>Charge Total:</t>
  </si>
  <si>
    <t>Unit Type: B4</t>
  </si>
  <si>
    <t>207-A</t>
  </si>
  <si>
    <t>B4</t>
  </si>
  <si>
    <t>Occupied No Notice</t>
  </si>
  <si>
    <t>Brzeski, Amy</t>
  </si>
  <si>
    <t>Renewal Lease Approved</t>
  </si>
  <si>
    <t>2024/2025 (08/16/2024-07/30/2025)</t>
  </si>
  <si>
    <t>Resident</t>
  </si>
  <si>
    <t>Base Rent</t>
  </si>
  <si>
    <t>Covered Parking</t>
  </si>
  <si>
    <t>Charge Total:</t>
  </si>
  <si>
    <t>207-B</t>
  </si>
  <si>
    <t>B4</t>
  </si>
  <si>
    <t>Occupied No Notice</t>
  </si>
  <si>
    <t>Parages, Blake</t>
  </si>
  <si>
    <t>Renewal Lease Approved</t>
  </si>
  <si>
    <t>2024/2025 (08/16/2024-07/30/2025)</t>
  </si>
  <si>
    <t>Resident</t>
  </si>
  <si>
    <t>Base Rent</t>
  </si>
  <si>
    <t>Charge Total:</t>
  </si>
  <si>
    <t>B4</t>
  </si>
  <si>
    <t>Flynn, Colin</t>
  </si>
  <si>
    <t>Lease Approved</t>
  </si>
  <si>
    <t>2024/2025 (08/16/2024-07/30/2025)</t>
  </si>
  <si>
    <t>Resident</t>
  </si>
  <si>
    <t>Base Rent</t>
  </si>
  <si>
    <t>Charge Total:</t>
  </si>
  <si>
    <t>Unit Type: B5</t>
  </si>
  <si>
    <t>105-A</t>
  </si>
  <si>
    <t>B5</t>
  </si>
  <si>
    <t>Notice Rented</t>
  </si>
  <si>
    <t>Chess, Katerina</t>
  </si>
  <si>
    <t>Lease Approved</t>
  </si>
  <si>
    <t>2024/2025 (08/16/2024-07/30/2025)</t>
  </si>
  <si>
    <t>Resident</t>
  </si>
  <si>
    <t>Group New Lease Gift Card</t>
  </si>
  <si>
    <t>Base Rent</t>
  </si>
  <si>
    <t>Covered Parking</t>
  </si>
  <si>
    <t>Group New Lease Gift Card Adjustment</t>
  </si>
  <si>
    <t>Charge Total:</t>
  </si>
  <si>
    <t>105-B</t>
  </si>
  <si>
    <t>B5</t>
  </si>
  <si>
    <t>Notice Rented</t>
  </si>
  <si>
    <t>Chang, Madelyn</t>
  </si>
  <si>
    <t>Lease Approved</t>
  </si>
  <si>
    <t>2024/2025 (08/16/2024-07/30/2025)</t>
  </si>
  <si>
    <t>Resident</t>
  </si>
  <si>
    <t>Group New Lease Gift Card Adjustment</t>
  </si>
  <si>
    <t>Group New Lease Gift Card</t>
  </si>
  <si>
    <t>Base Rent</t>
  </si>
  <si>
    <t>Charge Total:</t>
  </si>
  <si>
    <t>Unit Type: C1</t>
  </si>
  <si>
    <t>210-A</t>
  </si>
  <si>
    <t>C1</t>
  </si>
  <si>
    <t>Occupied No Notice</t>
  </si>
  <si>
    <t>Yu, Xiangyi</t>
  </si>
  <si>
    <t>Renewal Lease Approved</t>
  </si>
  <si>
    <t>2024/2025 (08/16/2024-07/30/2025)</t>
  </si>
  <si>
    <t>Resident</t>
  </si>
  <si>
    <t>Base Rent</t>
  </si>
  <si>
    <t>Charge Total:</t>
  </si>
  <si>
    <t>210-B</t>
  </si>
  <si>
    <t>C1</t>
  </si>
  <si>
    <t>Occupied No Notice</t>
  </si>
  <si>
    <t>Rauf, Mahum</t>
  </si>
  <si>
    <t>Renewal Lease Approved</t>
  </si>
  <si>
    <t>2024/2025 (08/16/2024-07/30/2025)</t>
  </si>
  <si>
    <t>Resident</t>
  </si>
  <si>
    <t>Base Rent</t>
  </si>
  <si>
    <t>Charge Total:</t>
  </si>
  <si>
    <t>210-C</t>
  </si>
  <si>
    <t>C1</t>
  </si>
  <si>
    <t>Occupied No Notice</t>
  </si>
  <si>
    <t>Cheng, Adeleine</t>
  </si>
  <si>
    <t>Renewal Lease Approved</t>
  </si>
  <si>
    <t>2024/2025 (08/16/2024-07/30/2025)</t>
  </si>
  <si>
    <t>Resident</t>
  </si>
  <si>
    <t>Base Rent</t>
  </si>
  <si>
    <t>Charge Total:</t>
  </si>
  <si>
    <t>310-A</t>
  </si>
  <si>
    <t>C1</t>
  </si>
  <si>
    <t>Notice Rented</t>
  </si>
  <si>
    <t>Murphy, Kendall</t>
  </si>
  <si>
    <t>Lease Completed</t>
  </si>
  <si>
    <t>2024/2025 (08/16/2024-07/30/2025)</t>
  </si>
  <si>
    <t>Resident</t>
  </si>
  <si>
    <t>Base Rent</t>
  </si>
  <si>
    <t>Charge Total:</t>
  </si>
  <si>
    <t>310-B</t>
  </si>
  <si>
    <t>C1</t>
  </si>
  <si>
    <t>Notice Rented</t>
  </si>
  <si>
    <t>Ouimet, Danielle</t>
  </si>
  <si>
    <t>Lease Approved</t>
  </si>
  <si>
    <t>2024/2025 (08/16/2024-07/30/2025)</t>
  </si>
  <si>
    <t>Resident</t>
  </si>
  <si>
    <t>Base Rent</t>
  </si>
  <si>
    <t>Charge Total:</t>
  </si>
  <si>
    <t>310-C</t>
  </si>
  <si>
    <t>C1</t>
  </si>
  <si>
    <t>Notice Rented</t>
  </si>
  <si>
    <t>Ham, Kaitlin</t>
  </si>
  <si>
    <t>Lease Completed</t>
  </si>
  <si>
    <t>2024/2025 (08/16/2024-07/30/2025)</t>
  </si>
  <si>
    <t>Resident</t>
  </si>
  <si>
    <t>Base Rent</t>
  </si>
  <si>
    <t>Charge Total:</t>
  </si>
  <si>
    <t>410-A</t>
  </si>
  <si>
    <t>C1</t>
  </si>
  <si>
    <t>Notice Rented</t>
  </si>
  <si>
    <t>Taiwo, Ameera</t>
  </si>
  <si>
    <t>Lease Completed</t>
  </si>
  <si>
    <t>2024/2025 (08/16/2024-07/30/2025)</t>
  </si>
  <si>
    <t>Resident</t>
  </si>
  <si>
    <t>Base Rent</t>
  </si>
  <si>
    <t>Charge Total:</t>
  </si>
  <si>
    <t>410-B</t>
  </si>
  <si>
    <t>C1</t>
  </si>
  <si>
    <t>Notice Rented</t>
  </si>
  <si>
    <t>Kashif, Maheen</t>
  </si>
  <si>
    <t>Lease Approved</t>
  </si>
  <si>
    <t>2024/2025 (08/16/2024-07/30/2025)</t>
  </si>
  <si>
    <t>Resident</t>
  </si>
  <si>
    <t>Group New Lease Gift Card</t>
  </si>
  <si>
    <t>Group New Lease Gift Card Adjustment</t>
  </si>
  <si>
    <t>Base Rent</t>
  </si>
  <si>
    <t>Charge Total:</t>
  </si>
  <si>
    <t>410-C</t>
  </si>
  <si>
    <t>C1</t>
  </si>
  <si>
    <t>Notice Rented</t>
  </si>
  <si>
    <t>Sultan, Armeen</t>
  </si>
  <si>
    <t>Lease Completed</t>
  </si>
  <si>
    <t>2024/2025 (08/16/2024-07/30/2025)</t>
  </si>
  <si>
    <t>Resident</t>
  </si>
  <si>
    <t>Base Rent</t>
  </si>
  <si>
    <t>Charge Total:</t>
  </si>
  <si>
    <t>510-A</t>
  </si>
  <si>
    <t>C1</t>
  </si>
  <si>
    <t>Notice Rented</t>
  </si>
  <si>
    <t>Les, Jessica</t>
  </si>
  <si>
    <t>Lease Approved</t>
  </si>
  <si>
    <t>2024/2025 (08/16/2024-07/30/2025)</t>
  </si>
  <si>
    <t>Resident</t>
  </si>
  <si>
    <t>Base Rent</t>
  </si>
  <si>
    <t>Covered Parking</t>
  </si>
  <si>
    <t>Group New Lease Gift Card Adjustment</t>
  </si>
  <si>
    <t>Group New Lease Gift Card</t>
  </si>
  <si>
    <t>Charge Total:</t>
  </si>
  <si>
    <t>510-B</t>
  </si>
  <si>
    <t>C1</t>
  </si>
  <si>
    <t>Notice Rented</t>
  </si>
  <si>
    <t>Wietzema, Natalie</t>
  </si>
  <si>
    <t>Lease Approved</t>
  </si>
  <si>
    <t>2024/2025 (08/16/2024-07/30/2025)</t>
  </si>
  <si>
    <t>Resident</t>
  </si>
  <si>
    <t>Base Rent</t>
  </si>
  <si>
    <t>Group New Lease Gift Card</t>
  </si>
  <si>
    <t>Group New Lease Gift Card Adjustment</t>
  </si>
  <si>
    <t>Charge Total:</t>
  </si>
  <si>
    <t>510-C</t>
  </si>
  <si>
    <t>C1</t>
  </si>
  <si>
    <t>Notice Rented</t>
  </si>
  <si>
    <t>Cepeda, Sophia</t>
  </si>
  <si>
    <t>Lease Approved</t>
  </si>
  <si>
    <t>2024/2025 (08/16/2024-07/30/2025)</t>
  </si>
  <si>
    <t>Resident</t>
  </si>
  <si>
    <t>Base Rent</t>
  </si>
  <si>
    <t>Charge Total:</t>
  </si>
  <si>
    <t>Unit Type: D1</t>
  </si>
  <si>
    <t>214-A</t>
  </si>
  <si>
    <t>D1</t>
  </si>
  <si>
    <t>Occupied No Notice</t>
  </si>
  <si>
    <t>Henry, Samantha (Sam)</t>
  </si>
  <si>
    <t>Renewal Lease Approved</t>
  </si>
  <si>
    <t>2024/2025 (08/16/2024-07/30/2025)</t>
  </si>
  <si>
    <t>Resident</t>
  </si>
  <si>
    <t>Base Rent</t>
  </si>
  <si>
    <t>Charge Total:</t>
  </si>
  <si>
    <t>214-B</t>
  </si>
  <si>
    <t>D1</t>
  </si>
  <si>
    <t>Occupied No Notice</t>
  </si>
  <si>
    <t>Fox, Emily</t>
  </si>
  <si>
    <t>Renewal Lease Approved</t>
  </si>
  <si>
    <t>2024/2025 (08/16/2024-07/30/2025)</t>
  </si>
  <si>
    <t>Resident</t>
  </si>
  <si>
    <t>Base Rent</t>
  </si>
  <si>
    <t>Covered Parking</t>
  </si>
  <si>
    <t>Charge Total:</t>
  </si>
  <si>
    <t>214-C</t>
  </si>
  <si>
    <t>D1</t>
  </si>
  <si>
    <t>Notice Rented</t>
  </si>
  <si>
    <t>Cotton, Lanie</t>
  </si>
  <si>
    <t>Lease Completed</t>
  </si>
  <si>
    <t>2024/2025 (08/16/2024-07/30/2025)</t>
  </si>
  <si>
    <t>Resident</t>
  </si>
  <si>
    <t>Base Rent</t>
  </si>
  <si>
    <t>Charge Total:</t>
  </si>
  <si>
    <t>214-D</t>
  </si>
  <si>
    <t>D1</t>
  </si>
  <si>
    <t>Notice Rented</t>
  </si>
  <si>
    <t>Rabin, Dylan</t>
  </si>
  <si>
    <t>Lease Approved</t>
  </si>
  <si>
    <t>2024/2025 (08/16/2024-07/30/2025)</t>
  </si>
  <si>
    <t>Resident</t>
  </si>
  <si>
    <t>Base Rent</t>
  </si>
  <si>
    <t>Covered Parking</t>
  </si>
  <si>
    <t>Charge Total:</t>
  </si>
  <si>
    <t>314-A</t>
  </si>
  <si>
    <t>D1</t>
  </si>
  <si>
    <t>Occupied No Notice</t>
  </si>
  <si>
    <t>Hull, Lucas</t>
  </si>
  <si>
    <t>Renewal Lease Approved</t>
  </si>
  <si>
    <t>2024/2025 (08/16/2024-07/30/2025)</t>
  </si>
  <si>
    <t>Resident</t>
  </si>
  <si>
    <t>Covered Parking</t>
  </si>
  <si>
    <t>Base Rent</t>
  </si>
  <si>
    <t>Charge Total:</t>
  </si>
  <si>
    <t>314-B</t>
  </si>
  <si>
    <t>D1</t>
  </si>
  <si>
    <t>Occupied No Notice</t>
  </si>
  <si>
    <t>Knetl, Charles</t>
  </si>
  <si>
    <t>Renewal Lease Approved</t>
  </si>
  <si>
    <t>2024/2025 (08/16/2024-07/30/2025)</t>
  </si>
  <si>
    <t>Resident</t>
  </si>
  <si>
    <t>Group Renewal Gift Card</t>
  </si>
  <si>
    <t>Base Rent</t>
  </si>
  <si>
    <t>Group Renewal Gift Card Adjustment</t>
  </si>
  <si>
    <t>Charge Total:</t>
  </si>
  <si>
    <t>314-C</t>
  </si>
  <si>
    <t>D1</t>
  </si>
  <si>
    <t>Occupied No Notice</t>
  </si>
  <si>
    <t>Flores, David</t>
  </si>
  <si>
    <t>Renewal Lease Approved</t>
  </si>
  <si>
    <t>2024/2025 (08/16/2024-07/30/2025)</t>
  </si>
  <si>
    <t>Resident</t>
  </si>
  <si>
    <t>Group Renewal Gift Card</t>
  </si>
  <si>
    <t>Base Rent</t>
  </si>
  <si>
    <t>Group Renewal Gift Card Adjustment</t>
  </si>
  <si>
    <t>Charge Total:</t>
  </si>
  <si>
    <t>314-D</t>
  </si>
  <si>
    <t>D1</t>
  </si>
  <si>
    <t>Occupied No Notice</t>
  </si>
  <si>
    <t>Dastrup, Scott</t>
  </si>
  <si>
    <t>Renewal Lease Approved</t>
  </si>
  <si>
    <t>2024/2025 (08/16/2024-07/30/2025)</t>
  </si>
  <si>
    <t>Resident</t>
  </si>
  <si>
    <t>Base Rent</t>
  </si>
  <si>
    <t>Charge Total:</t>
  </si>
  <si>
    <t>414-A</t>
  </si>
  <si>
    <t>D1</t>
  </si>
  <si>
    <t>Notice Rented</t>
  </si>
  <si>
    <t>Burke, Brendan</t>
  </si>
  <si>
    <t>Lease Completed</t>
  </si>
  <si>
    <t>2024/2025 (08/16/2024-07/30/2025)</t>
  </si>
  <si>
    <t>Resident</t>
  </si>
  <si>
    <t>Covered Parking</t>
  </si>
  <si>
    <t>Base Rent</t>
  </si>
  <si>
    <t>Charge Total:</t>
  </si>
  <si>
    <t>414-B</t>
  </si>
  <si>
    <t>D1</t>
  </si>
  <si>
    <t>Notice Rented</t>
  </si>
  <si>
    <t>Shevlin, Andrew</t>
  </si>
  <si>
    <t>Lease Approved</t>
  </si>
  <si>
    <t>2024/2025 (08/16/2024-07/30/2025)</t>
  </si>
  <si>
    <t>Resident</t>
  </si>
  <si>
    <t>Base Rent</t>
  </si>
  <si>
    <t>Group New Lease Gift Card</t>
  </si>
  <si>
    <t>Group New Lease Gift Card Adjustment</t>
  </si>
  <si>
    <t>Charge Total:</t>
  </si>
  <si>
    <t>414-C</t>
  </si>
  <si>
    <t>D1</t>
  </si>
  <si>
    <t>Notice Rented</t>
  </si>
  <si>
    <t>Bieda, Luke</t>
  </si>
  <si>
    <t>Lease Completed</t>
  </si>
  <si>
    <t>2024/2025 (08/16/2024-07/30/2025)</t>
  </si>
  <si>
    <t>Resident</t>
  </si>
  <si>
    <t>Base Rent</t>
  </si>
  <si>
    <t>Charge Total:</t>
  </si>
  <si>
    <t>414-D</t>
  </si>
  <si>
    <t>D1</t>
  </si>
  <si>
    <t>Notice Rented</t>
  </si>
  <si>
    <t>DiLuia, Joshua</t>
  </si>
  <si>
    <t>Lease Approved</t>
  </si>
  <si>
    <t>2024/2025 (08/16/2024-07/30/2025)</t>
  </si>
  <si>
    <t>Resident</t>
  </si>
  <si>
    <t>Group New Lease Gift Card Adjustment</t>
  </si>
  <si>
    <t>Base Rent</t>
  </si>
  <si>
    <t>Group New Lease Gift Card</t>
  </si>
  <si>
    <t>Charge Total:</t>
  </si>
  <si>
    <t>514-A</t>
  </si>
  <si>
    <t>D1</t>
  </si>
  <si>
    <t>Occupied No Notice</t>
  </si>
  <si>
    <t>Gunawan, Fiona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</si>
  <si>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</si>
  <si>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</si>
  <si>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</si>
  <si>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</si>
  <si>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</si>
  <si>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</si>
  <si>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</si>
  <si>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514-B</t>
  </si>
  <si>
    <t>D1</t>
  </si>
  <si>
    <t>Notice Rented</t>
  </si>
  <si>
    <t>McClendon, Ariana</t>
  </si>
  <si>
    <t>Lease Approved</t>
  </si>
  <si>
    <t>2024/2025 (08/16/2024-07/30/2025)</t>
  </si>
  <si>
    <t>Resident</t>
  </si>
  <si>
    <t>Base Rent</t>
  </si>
  <si>
    <t>Charge Total:</t>
  </si>
  <si>
    <t>514-C</t>
  </si>
  <si>
    <t>D1</t>
  </si>
  <si>
    <t>Occupied No Notice</t>
  </si>
  <si>
    <t>Moy, Kayla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</si>
  <si>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</si>
  <si>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</si>
  <si>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</si>
  <si>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</si>
  <si>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</si>
  <si>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</si>
  <si>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</si>
  <si>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514-D</t>
  </si>
  <si>
    <t>D1</t>
  </si>
  <si>
    <t>Occupied No Notice</t>
  </si>
  <si>
    <t>Huang, Amy</t>
  </si>
  <si>
    <t>Renewal Lease Approved</t>
  </si>
  <si>
    <t>2024/2025 (08/16/2024-07/30/2025)</t>
  </si>
  <si>
    <t>Resident</t>
  </si>
  <si>
    <t>Base Rent</t>
  </si>
  <si>
    <t>Group Renewal Gift Card</t>
  </si>
  <si>
    <t>Group Renewal Gift Card Adjustment</t>
  </si>
  <si>
    <t>Charge Total:</t>
  </si>
  <si>
    <t>Unit Type: D1 Balcony</t>
  </si>
  <si>
    <t>204-A</t>
  </si>
  <si>
    <t>D1 Balcony</t>
  </si>
  <si>
    <t>Notice Rented</t>
  </si>
  <si>
    <t>Bossard, Hayley</t>
  </si>
  <si>
    <t>Lease Approved</t>
  </si>
  <si>
    <t>2024/2025 (08/16/2024-07/30/2025)</t>
  </si>
  <si>
    <t>Resident</t>
  </si>
  <si>
    <t>Base Rent</t>
  </si>
  <si>
    <t>Group New Lease Gift Card</t>
  </si>
  <si>
    <t>Group New Lease Gift Card Adjustment</t>
  </si>
  <si>
    <t>Charge Total:</t>
  </si>
  <si>
    <t>204-B</t>
  </si>
  <si>
    <t>D1 Balcony</t>
  </si>
  <si>
    <t>Notice Rented</t>
  </si>
  <si>
    <t>Brancato, Ava</t>
  </si>
  <si>
    <t>Lease Approved</t>
  </si>
  <si>
    <t>2024/2025 (08/16/2024-07/30/2025)</t>
  </si>
  <si>
    <t>Resident</t>
  </si>
  <si>
    <t>Base Rent</t>
  </si>
  <si>
    <t>Group New Lease Gift Card Adjustment</t>
  </si>
  <si>
    <t>Group New Lease Gift Card</t>
  </si>
  <si>
    <t>Charge Total:</t>
  </si>
  <si>
    <t>204-C</t>
  </si>
  <si>
    <t>D1 Balcony</t>
  </si>
  <si>
    <t>Notice Rented</t>
  </si>
  <si>
    <t>Maki, Layla</t>
  </si>
  <si>
    <t>Lease Approved</t>
  </si>
  <si>
    <t>2024/2025 (08/16/2024-07/30/2025)</t>
  </si>
  <si>
    <t>Resident</t>
  </si>
  <si>
    <t>Group New Lease Gift Card Adjustment</t>
  </si>
  <si>
    <t>Base Rent</t>
  </si>
  <si>
    <t>Group New Lease Gift Card</t>
  </si>
  <si>
    <t>Charge Total:</t>
  </si>
  <si>
    <t>204-D</t>
  </si>
  <si>
    <t>D1 Balcony</t>
  </si>
  <si>
    <t>Notice Rented</t>
  </si>
  <si>
    <t>Baker, Emily</t>
  </si>
  <si>
    <t>Lease Completed</t>
  </si>
  <si>
    <t>2024/2025 (08/16/2024-07/30/2025)</t>
  </si>
  <si>
    <t>Resident</t>
  </si>
  <si>
    <t>Base Rent</t>
  </si>
  <si>
    <t>Charge Total:</t>
  </si>
  <si>
    <t>304-A</t>
  </si>
  <si>
    <t>D1 Balcony</t>
  </si>
  <si>
    <t>Notice Rented</t>
  </si>
  <si>
    <t>Lasak, Anna</t>
  </si>
  <si>
    <t>Lease Approved</t>
  </si>
  <si>
    <t>2024/2025 (08/16/2024-07/30/2025)</t>
  </si>
  <si>
    <t>Resident</t>
  </si>
  <si>
    <t>Base Rent</t>
  </si>
  <si>
    <t>Covered Parking</t>
  </si>
  <si>
    <t>Charge Total:</t>
  </si>
  <si>
    <t>304-B</t>
  </si>
  <si>
    <t>D1 Balcony</t>
  </si>
  <si>
    <t>Notice Rented</t>
  </si>
  <si>
    <t>Gordon, Hailey</t>
  </si>
  <si>
    <t>Lease Approved</t>
  </si>
  <si>
    <t>2024/2025 (08/16/2024-07/30/2025)</t>
  </si>
  <si>
    <t>Resident</t>
  </si>
  <si>
    <t>Base Rent</t>
  </si>
  <si>
    <t>Covered Parking</t>
  </si>
  <si>
    <t>Charge Total:</t>
  </si>
  <si>
    <t>304-C</t>
  </si>
  <si>
    <t>D1 Balcony</t>
  </si>
  <si>
    <t>Notice Rented</t>
  </si>
  <si>
    <t>Lynch, Uma</t>
  </si>
  <si>
    <t>Lease Approved</t>
  </si>
  <si>
    <t>2024/2025 (08/16/2024-07/30/2025)</t>
  </si>
  <si>
    <t>Resident</t>
  </si>
  <si>
    <t>Base Rent</t>
  </si>
  <si>
    <t>Charge Total:</t>
  </si>
  <si>
    <t>304-D</t>
  </si>
  <si>
    <t>D1 Balcony</t>
  </si>
  <si>
    <t>Notice Rented</t>
  </si>
  <si>
    <t>Kochan, Stella</t>
  </si>
  <si>
    <t>Lease Completed</t>
  </si>
  <si>
    <t>2024/2025 (08/16/2024-07/30/2025)</t>
  </si>
  <si>
    <t>Resident</t>
  </si>
  <si>
    <t>Base Rent</t>
  </si>
  <si>
    <t>Charge Total:</t>
  </si>
  <si>
    <t>404-A</t>
  </si>
  <si>
    <t>D1 Balcony</t>
  </si>
  <si>
    <t>Notice Rented</t>
  </si>
  <si>
    <t>Louie, David</t>
  </si>
  <si>
    <t>Lease Approved</t>
  </si>
  <si>
    <t>2024/2025 (08/16/2024-07/30/2025)</t>
  </si>
  <si>
    <t>Resident</t>
  </si>
  <si>
    <t>Base Rent</t>
  </si>
  <si>
    <t>Charge Total:</t>
  </si>
  <si>
    <t>404-B</t>
  </si>
  <si>
    <t>D1 Balcony</t>
  </si>
  <si>
    <t>Notice Rented</t>
  </si>
  <si>
    <t>Choe, Jason</t>
  </si>
  <si>
    <t>Lease Approved</t>
  </si>
  <si>
    <t>2024/2025 (08/16/2024-07/30/2025)</t>
  </si>
  <si>
    <t>Resident</t>
  </si>
  <si>
    <t>Base Rent</t>
  </si>
  <si>
    <t>Charge Total:</t>
  </si>
  <si>
    <t>404-C</t>
  </si>
  <si>
    <t>D1 Balcony</t>
  </si>
  <si>
    <t>Notice Rented</t>
  </si>
  <si>
    <t>Chen, Andy</t>
  </si>
  <si>
    <t>Lease Completed</t>
  </si>
  <si>
    <t>2024/2025 (08/16/2024-07/30/2025)</t>
  </si>
  <si>
    <t>Resident</t>
  </si>
  <si>
    <t>Base Rent</t>
  </si>
  <si>
    <t>Charge Total:</t>
  </si>
  <si>
    <t>404-D</t>
  </si>
  <si>
    <t>D1 Balcony</t>
  </si>
  <si>
    <t>Notice Rented</t>
  </si>
  <si>
    <t>Garingan, Luke</t>
  </si>
  <si>
    <t>Lease Approved</t>
  </si>
  <si>
    <t>2024/2025 (08/16/2024-07/30/2025)</t>
  </si>
  <si>
    <t>Resident</t>
  </si>
  <si>
    <t>Base Rent</t>
  </si>
  <si>
    <t>Charge Total:</t>
  </si>
  <si>
    <t>504-A</t>
  </si>
  <si>
    <t>D1 Balcony</t>
  </si>
  <si>
    <t>Occupied No Notice</t>
  </si>
  <si>
    <t>SUHNG, MAN-WEI</t>
  </si>
  <si>
    <t>Renewal Lease Approved</t>
  </si>
  <si>
    <t>2024/2025 (08/16/2024-07/30/2025)</t>
  </si>
  <si>
    <t>Resident</t>
  </si>
  <si>
    <t>Group Renewal Gift Card</t>
  </si>
  <si>
    <t>Base Rent</t>
  </si>
  <si>
    <t>Group Renewal Gift Card Adjustment</t>
  </si>
  <si>
    <t>Charge Total:</t>
  </si>
  <si>
    <t>504-B</t>
  </si>
  <si>
    <t>D1 Balcony</t>
  </si>
  <si>
    <t>Occupied No Notice</t>
  </si>
  <si>
    <t>Zhang, Yuer</t>
  </si>
  <si>
    <t>Renewal Lease Approved</t>
  </si>
  <si>
    <t>2024/2025 (08/16/2024-07/30/2025)</t>
  </si>
  <si>
    <t>Resident</t>
  </si>
  <si>
    <t>Base Rent</t>
  </si>
  <si>
    <t>Group Renewal Gift Card</t>
  </si>
  <si>
    <t>Group Renewal Gift Card Adjustment</t>
  </si>
  <si>
    <t>Charge Total:</t>
  </si>
  <si>
    <t>504-C</t>
  </si>
  <si>
    <t>D1 Balcony</t>
  </si>
  <si>
    <t>Occupied No Notice</t>
  </si>
  <si>
    <t>Jia, Yinuo</t>
  </si>
  <si>
    <t>Renewal Lease Approved</t>
  </si>
  <si>
    <t>2024/2025 (08/16/2024-07/30/2025)</t>
  </si>
  <si>
    <t>Resident</t>
  </si>
  <si>
    <t>Group Renewal Gift Card Adjustment</t>
  </si>
  <si>
    <t>Group Renewal Gift Card</t>
  </si>
  <si>
    <t>Base Rent</t>
  </si>
  <si>
    <t>Charge Total:</t>
  </si>
  <si>
    <t>504-D</t>
  </si>
  <si>
    <t>D1 Balcony</t>
  </si>
  <si>
    <t>Occupied No Notice</t>
  </si>
  <si>
    <t>Zhu, Moyan</t>
  </si>
  <si>
    <t>Renewal Lease Approved</t>
  </si>
  <si>
    <t>2024/2025 (08/16/2024-07/30/2025)</t>
  </si>
  <si>
    <t>Resident</t>
  </si>
  <si>
    <t>Base Rent</t>
  </si>
  <si>
    <t>Charge Total:</t>
  </si>
  <si>
    <t>Unit Type: D2</t>
  </si>
  <si>
    <t>205-A</t>
  </si>
  <si>
    <t>D2</t>
  </si>
  <si>
    <t>Notice Rented</t>
  </si>
  <si>
    <t>Foreman, Tiana</t>
  </si>
  <si>
    <t>Lease Approved</t>
  </si>
  <si>
    <t>2024/2025 (08/16/2024-07/30/2025)</t>
  </si>
  <si>
    <t>Resident</t>
  </si>
  <si>
    <t>Base Rent</t>
  </si>
  <si>
    <t>Charge Total:</t>
  </si>
  <si>
    <t>205-B</t>
  </si>
  <si>
    <t>D2</t>
  </si>
  <si>
    <t>Notice Rented</t>
  </si>
  <si>
    <t>Lagasca, Madison</t>
  </si>
  <si>
    <t>Lease Completed</t>
  </si>
  <si>
    <t>2024/2025 (08/16/2024-07/30/2025)</t>
  </si>
  <si>
    <t>Resident</t>
  </si>
  <si>
    <t>Base Rent</t>
  </si>
  <si>
    <t>Charge Total:</t>
  </si>
  <si>
    <t>205-C</t>
  </si>
  <si>
    <t>D2</t>
  </si>
  <si>
    <t>Notice Rented</t>
  </si>
  <si>
    <t>Athanasopoulous, Angelina</t>
  </si>
  <si>
    <t>Lease Approved</t>
  </si>
  <si>
    <t>2024/2025 (08/16/2024-07/30/2025)</t>
  </si>
  <si>
    <t>Resident</t>
  </si>
  <si>
    <t>Base Rent</t>
  </si>
  <si>
    <t>Charge Total:</t>
  </si>
  <si>
    <t>205-D</t>
  </si>
  <si>
    <t>D2</t>
  </si>
  <si>
    <t>Occupied No Notice</t>
  </si>
  <si>
    <t>Vina, Noelle Iris</t>
  </si>
  <si>
    <t>Renewal Lease Approved</t>
  </si>
  <si>
    <t>2024/2025 (08/16/2024-07/30/2025)</t>
  </si>
  <si>
    <t>Resident</t>
  </si>
  <si>
    <t>Base Rent</t>
  </si>
  <si>
    <t>Charge Total:</t>
  </si>
  <si>
    <t>206-A</t>
  </si>
  <si>
    <t>D2</t>
  </si>
  <si>
    <t>Notice Rented</t>
  </si>
  <si>
    <t>Faraci, Sofia</t>
  </si>
  <si>
    <t>Lease Completed</t>
  </si>
  <si>
    <t>2024/2025 (08/16/2024-07/30/2025)</t>
  </si>
  <si>
    <t>Resident</t>
  </si>
  <si>
    <t>Base Rent</t>
  </si>
  <si>
    <t>Charge Total:</t>
  </si>
  <si>
    <t>206-B</t>
  </si>
  <si>
    <t>D2</t>
  </si>
  <si>
    <t>Notice Rented</t>
  </si>
  <si>
    <t>Reyes, Julissa</t>
  </si>
  <si>
    <t>Lease Approved</t>
  </si>
  <si>
    <t>2024/2025 (08/16/2024-07/30/2025)</t>
  </si>
  <si>
    <t>Resident</t>
  </si>
  <si>
    <t>Group New Lease Gift Card Adjustment</t>
  </si>
  <si>
    <t>Base Rent</t>
  </si>
  <si>
    <t>Group New Lease Gift Card</t>
  </si>
  <si>
    <t>Charge Total:</t>
  </si>
  <si>
    <t>206-C</t>
  </si>
  <si>
    <t>D2</t>
  </si>
  <si>
    <t>Notice Rented</t>
  </si>
  <si>
    <t>Ulloa, Jasmin</t>
  </si>
  <si>
    <t>Lease Approved</t>
  </si>
  <si>
    <t>2024/2025 (08/16/2024-07/30/2025)</t>
  </si>
  <si>
    <t>Resident</t>
  </si>
  <si>
    <t>Base Rent</t>
  </si>
  <si>
    <t>Group New Lease Gift Card</t>
  </si>
  <si>
    <t>Group New Lease Gift Card Adjustment</t>
  </si>
  <si>
    <t>Charge Total:</t>
  </si>
  <si>
    <t>206-D</t>
  </si>
  <si>
    <t>D2</t>
  </si>
  <si>
    <t>Notice Rented</t>
  </si>
  <si>
    <t>Kenny, Megan</t>
  </si>
  <si>
    <t>Lease Approved</t>
  </si>
  <si>
    <t>2024/2025 (08/16/2024-07/30/2025)</t>
  </si>
  <si>
    <t>Resident</t>
  </si>
  <si>
    <t>Group New Lease Gift Card</t>
  </si>
  <si>
    <t>Base Rent</t>
  </si>
  <si>
    <t>Group New Lease Gift Card Adjustment</t>
  </si>
  <si>
    <t>Charge Total:</t>
  </si>
  <si>
    <t>209-A</t>
  </si>
  <si>
    <t>D2</t>
  </si>
  <si>
    <t>Notice Rented</t>
  </si>
  <si>
    <t>Zhang, Runqi</t>
  </si>
  <si>
    <t>Lease Approved</t>
  </si>
  <si>
    <t>2024/2025 (08/16/2024-07/30/2025)</t>
  </si>
  <si>
    <t>Resident</t>
  </si>
  <si>
    <t>Base Rent</t>
  </si>
  <si>
    <t>Charge Total:</t>
  </si>
  <si>
    <t>209-B</t>
  </si>
  <si>
    <t>D2</t>
  </si>
  <si>
    <t>Occupied No Notice</t>
  </si>
  <si>
    <t>Perez-Ruiz, Yamilet</t>
  </si>
  <si>
    <t>Renewal Lease Approved</t>
  </si>
  <si>
    <t>2024/2025 (08/16/2024-07/30/2025)</t>
  </si>
  <si>
    <t>Resident</t>
  </si>
  <si>
    <t>Base Rent</t>
  </si>
  <si>
    <t>Charge Total:</t>
  </si>
  <si>
    <t>209-C</t>
  </si>
  <si>
    <t>D2</t>
  </si>
  <si>
    <t>Notice Rented</t>
  </si>
  <si>
    <t>Chow, Faith</t>
  </si>
  <si>
    <t>Renewal Lease Approved</t>
  </si>
  <si>
    <t>Transfer 2024/2025 (08/16/2024-07/30/2025)</t>
  </si>
  <si>
    <t>Resident</t>
  </si>
  <si>
    <t>Base Rent</t>
  </si>
  <si>
    <t>Charge Total:</t>
  </si>
  <si>
    <t>209-D</t>
  </si>
  <si>
    <t>D2</t>
  </si>
  <si>
    <t>Occupied No Notice</t>
  </si>
  <si>
    <t>Perez-Ruiz, Jennifer</t>
  </si>
  <si>
    <t>Renewal Lease Approved</t>
  </si>
  <si>
    <t>2024/2025 (08/16/2024-07/30/2025)</t>
  </si>
  <si>
    <t>Resident</t>
  </si>
  <si>
    <t>Base Rent</t>
  </si>
  <si>
    <t>Charge Total:</t>
  </si>
  <si>
    <t>305-A</t>
  </si>
  <si>
    <t>D2</t>
  </si>
  <si>
    <t>Occupied No Notice</t>
  </si>
  <si>
    <t>Axibal, Jalen</t>
  </si>
  <si>
    <t>Renewal Lease Approved</t>
  </si>
  <si>
    <t>2024/2025 (08/16/2024-07/30/2025)</t>
  </si>
  <si>
    <t>Resident</t>
  </si>
  <si>
    <t>Group Renewal Gift Card Adjustment</t>
  </si>
  <si>
    <t>Base Rent</t>
  </si>
  <si>
    <t>Group Renewal Gift Card</t>
  </si>
  <si>
    <t>Charge Total:</t>
  </si>
  <si>
    <t>305-B</t>
  </si>
  <si>
    <t>D2</t>
  </si>
  <si>
    <t>Occupied No Notice</t>
  </si>
  <si>
    <t>Rydell, Jackson</t>
  </si>
  <si>
    <t>Renewal Lease Approved</t>
  </si>
  <si>
    <t>2024/2025 (08/16/2024-07/30/2025)</t>
  </si>
  <si>
    <t>Resident</t>
  </si>
  <si>
    <t>Base Rent</t>
  </si>
  <si>
    <t>Charge Total:</t>
  </si>
  <si>
    <t>305-C</t>
  </si>
  <si>
    <t>D2</t>
  </si>
  <si>
    <t>Occupied No Notice</t>
  </si>
  <si>
    <t>Ahmari, Alexander</t>
  </si>
  <si>
    <t>Renewal Lease Approved</t>
  </si>
  <si>
    <t>2024/2025 (08/16/2024-07/30/2025)</t>
  </si>
  <si>
    <t>Resident</t>
  </si>
  <si>
    <t>Base Rent</t>
  </si>
  <si>
    <t>Charge Total:</t>
  </si>
  <si>
    <t>305-D</t>
  </si>
  <si>
    <t>D2</t>
  </si>
  <si>
    <t>Occupied No Notice</t>
  </si>
  <si>
    <t>Patel, Pratham</t>
  </si>
  <si>
    <t>Renewal Lease Approved</t>
  </si>
  <si>
    <t>2024/2025 (08/16/2024-07/30/2025)</t>
  </si>
  <si>
    <t>Resident</t>
  </si>
  <si>
    <t>Base Rent</t>
  </si>
  <si>
    <t>Charge Total:</t>
  </si>
  <si>
    <t>306-A</t>
  </si>
  <si>
    <t>D2</t>
  </si>
  <si>
    <t>Occupied No Notice</t>
  </si>
  <si>
    <t>Stueck, Aidan</t>
  </si>
  <si>
    <t>Renewal Lease Approved</t>
  </si>
  <si>
    <t>2024/2025 (08/16/2024-07/30/2025)</t>
  </si>
  <si>
    <t>Resident</t>
  </si>
  <si>
    <t>Group Renewal Gift Card Adjustment</t>
  </si>
  <si>
    <t>Base Rent</t>
  </si>
  <si>
    <t>Group Renewal Gift Card</t>
  </si>
  <si>
    <t>Charge Total:</t>
  </si>
  <si>
    <t>306-B</t>
  </si>
  <si>
    <t>D2</t>
  </si>
  <si>
    <t>Notice Rented</t>
  </si>
  <si>
    <t>Sharma, Aniketh</t>
  </si>
  <si>
    <t>Lease Approved</t>
  </si>
  <si>
    <t>2024/2025 (08/16/2024-07/30/2025)</t>
  </si>
  <si>
    <t>Resident</t>
  </si>
  <si>
    <t>Group New Lease Gift Card</t>
  </si>
  <si>
    <t>Group New Lease Gift Card Adjustment</t>
  </si>
  <si>
    <t>Base Rent</t>
  </si>
  <si>
    <t>Charge Total:</t>
  </si>
  <si>
    <t>306-C</t>
  </si>
  <si>
    <t>D2</t>
  </si>
  <si>
    <t>Occupied No Notice</t>
  </si>
  <si>
    <t>Bhurgri, Asher</t>
  </si>
  <si>
    <t>Renewal Lease Approved</t>
  </si>
  <si>
    <t>2024/2025 (08/16/2024-07/30/2025)</t>
  </si>
  <si>
    <t>Resident</t>
  </si>
  <si>
    <t>Covered Parking</t>
  </si>
  <si>
    <t>Base Rent</t>
  </si>
  <si>
    <t>Group Renewal Gift Card Adjustment</t>
  </si>
  <si>
    <t>Group Renewal Gift Card</t>
  </si>
  <si>
    <t>Charge Total:</t>
  </si>
  <si>
    <t>306-D</t>
  </si>
  <si>
    <t>D2</t>
  </si>
  <si>
    <t>Occupied No Notice</t>
  </si>
  <si>
    <t>Parthasarathy, Madhav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</si>
  <si>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</si>
  <si>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</si>
  <si>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</si>
  <si>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</si>
  <si>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</si>
  <si>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</si>
  <si>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</si>
  <si>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309-A</t>
  </si>
  <si>
    <t>D2</t>
  </si>
  <si>
    <t>Notice Rented</t>
  </si>
  <si>
    <t>Dziengel, Sara</t>
  </si>
  <si>
    <t>Lease Completed</t>
  </si>
  <si>
    <t>2024/2025 (08/16/2024-07/30/2025)</t>
  </si>
  <si>
    <t>Resident</t>
  </si>
  <si>
    <t>Base Rent</t>
  </si>
  <si>
    <t>Covered Parking</t>
  </si>
  <si>
    <t>Charge Total:</t>
  </si>
  <si>
    <t>309-B</t>
  </si>
  <si>
    <t>D2</t>
  </si>
  <si>
    <t>Notice Rented</t>
  </si>
  <si>
    <t>Thoman, Kelly</t>
  </si>
  <si>
    <t>Lease Completed</t>
  </si>
  <si>
    <t>2024/2025 (08/16/2024-07/30/2025)</t>
  </si>
  <si>
    <t>Resident</t>
  </si>
  <si>
    <t>Base Rent</t>
  </si>
  <si>
    <t>Charge Total:</t>
  </si>
  <si>
    <t>309-C</t>
  </si>
  <si>
    <t>D2</t>
  </si>
  <si>
    <t>Notice Rented</t>
  </si>
  <si>
    <t>Miller, Anna</t>
  </si>
  <si>
    <t>Lease Completed</t>
  </si>
  <si>
    <t>2024/2025 (08/16/2024-07/30/2025)</t>
  </si>
  <si>
    <t>Resident</t>
  </si>
  <si>
    <t>Base Rent</t>
  </si>
  <si>
    <t>Covered Parking</t>
  </si>
  <si>
    <t>Charge Total:</t>
  </si>
  <si>
    <t>309-D</t>
  </si>
  <si>
    <t>D2</t>
  </si>
  <si>
    <t>Notice Rented</t>
  </si>
  <si>
    <t>Spanos, Grace</t>
  </si>
  <si>
    <t>Lease Approved</t>
  </si>
  <si>
    <t>2024/2025 (08/16/2024-07/30/2025)</t>
  </si>
  <si>
    <t>Resident</t>
  </si>
  <si>
    <t>Base Rent</t>
  </si>
  <si>
    <t>Charge Total:</t>
  </si>
  <si>
    <t>405-A</t>
  </si>
  <si>
    <t>D2</t>
  </si>
  <si>
    <t>Notice Rented</t>
  </si>
  <si>
    <t>Fialek, Nathan</t>
  </si>
  <si>
    <t>Lease Approved</t>
  </si>
  <si>
    <t>2024/2025 (08/16/2024-07/30/2025)</t>
  </si>
  <si>
    <t>Resident</t>
  </si>
  <si>
    <t>Group New Lease Gift Card</t>
  </si>
  <si>
    <t>Base Rent</t>
  </si>
  <si>
    <t>Group New Lease Gift Card Adjustment</t>
  </si>
  <si>
    <t>Charge Total:</t>
  </si>
  <si>
    <t>405-B</t>
  </si>
  <si>
    <t>D2</t>
  </si>
  <si>
    <t>Notice Rented</t>
  </si>
  <si>
    <t>Novotny, Jonathan</t>
  </si>
  <si>
    <t>Lease Approved</t>
  </si>
  <si>
    <t>2024/2025 (08/16/2024-07/30/2025)</t>
  </si>
  <si>
    <t>Resident</t>
  </si>
  <si>
    <t>Covered Parking</t>
  </si>
  <si>
    <t>Group New Lease Gift Card Adjustment</t>
  </si>
  <si>
    <t>Group New Lease Gift Card</t>
  </si>
  <si>
    <t>Base Rent</t>
  </si>
  <si>
    <t>Charge Total:</t>
  </si>
  <si>
    <t>405-C</t>
  </si>
  <si>
    <t>D2</t>
  </si>
  <si>
    <t>Notice Rented</t>
  </si>
  <si>
    <t>Rosner, Brian</t>
  </si>
  <si>
    <t>Lease Approved</t>
  </si>
  <si>
    <t>2024/2025 (08/16/2024-07/30/2025)</t>
  </si>
  <si>
    <t>Resident</t>
  </si>
  <si>
    <t>Base Rent</t>
  </si>
  <si>
    <t>Group New Lease Gift Card Adjustment</t>
  </si>
  <si>
    <t>Group New Lease Gift Card</t>
  </si>
  <si>
    <t>Charge Total:</t>
  </si>
  <si>
    <t>405-D</t>
  </si>
  <si>
    <t>D2</t>
  </si>
  <si>
    <t>Notice Rented</t>
  </si>
  <si>
    <t>Lin, Timothy</t>
  </si>
  <si>
    <t>Lease Approved</t>
  </si>
  <si>
    <t>2024/2025 (08/16/2024-07/30/2025)</t>
  </si>
  <si>
    <t>Resident</t>
  </si>
  <si>
    <t>Group New Lease Gift Card Adjustment</t>
  </si>
  <si>
    <t>Group New Lease Gift Card</t>
  </si>
  <si>
    <t>Base Rent</t>
  </si>
  <si>
    <t>Covered Parking</t>
  </si>
  <si>
    <t>Charge Total:</t>
  </si>
  <si>
    <t>406-A</t>
  </si>
  <si>
    <t>D2</t>
  </si>
  <si>
    <t>Notice Rented</t>
  </si>
  <si>
    <t>Gwozdz, Michael</t>
  </si>
  <si>
    <t>Renewal Lease Approved</t>
  </si>
  <si>
    <t>Transfer 2024/2025 (08/16/2024-07/30/2025)</t>
  </si>
  <si>
    <t>Resident</t>
  </si>
  <si>
    <t>Base Rent</t>
  </si>
  <si>
    <t>Charge Total:</t>
  </si>
  <si>
    <t>406-B</t>
  </si>
  <si>
    <t>D2</t>
  </si>
  <si>
    <t>Notice Rented</t>
  </si>
  <si>
    <t>Micaletti, Michael</t>
  </si>
  <si>
    <t>Lease Completed</t>
  </si>
  <si>
    <t>2024/2025 (08/16/2024-07/30/2025)</t>
  </si>
  <si>
    <t>Resident</t>
  </si>
  <si>
    <t>Base Rent</t>
  </si>
  <si>
    <t>Charge Total:</t>
  </si>
  <si>
    <t>406-C</t>
  </si>
  <si>
    <t>D2</t>
  </si>
  <si>
    <t>Notice Rented</t>
  </si>
  <si>
    <t>Dolan, Declan</t>
  </si>
  <si>
    <t>Lease Completed</t>
  </si>
  <si>
    <t>2024/2025 (08/16/2024-07/30/2025)</t>
  </si>
  <si>
    <t>Resident</t>
  </si>
  <si>
    <t>Base Rent</t>
  </si>
  <si>
    <t>Charge Total:</t>
  </si>
  <si>
    <t>406-D</t>
  </si>
  <si>
    <t>D2</t>
  </si>
  <si>
    <t>Notice Rented</t>
  </si>
  <si>
    <t>Torres, Saul</t>
  </si>
  <si>
    <t>Lease Approved</t>
  </si>
  <si>
    <t>2024/2025 (08/16/2024-07/30/2025)</t>
  </si>
  <si>
    <t>Resident</t>
  </si>
  <si>
    <t>Base Rent</t>
  </si>
  <si>
    <t>Charge Total:</t>
  </si>
  <si>
    <t>409-A</t>
  </si>
  <si>
    <t>D2</t>
  </si>
  <si>
    <t>Notice Rented</t>
  </si>
  <si>
    <t>Kelly, Mason</t>
  </si>
  <si>
    <t>Lease Approved</t>
  </si>
  <si>
    <t>2024/2025 (08/16/2024-07/30/2025)</t>
  </si>
  <si>
    <t>Resident</t>
  </si>
  <si>
    <t>Covered Parking</t>
  </si>
  <si>
    <t>Base Rent</t>
  </si>
  <si>
    <t>Charge Total:</t>
  </si>
  <si>
    <t>409-B</t>
  </si>
  <si>
    <t>D2</t>
  </si>
  <si>
    <t>Notice Rented</t>
  </si>
  <si>
    <t>Xu, Zhongyang</t>
  </si>
  <si>
    <t>Lease Approved</t>
  </si>
  <si>
    <t>2024/2025 (08/16/2024-07/30/2025)</t>
  </si>
  <si>
    <t>Resident</t>
  </si>
  <si>
    <t>Base Rent</t>
  </si>
  <si>
    <t>Charge Total:</t>
  </si>
  <si>
    <t>409-C</t>
  </si>
  <si>
    <t>D2</t>
  </si>
  <si>
    <t>Vacant Rented Ready</t>
  </si>
  <si>
    <t>Lindley, Matthew</t>
  </si>
  <si>
    <t>Lease Approved</t>
  </si>
  <si>
    <t>2024/2025 (08/16/2024-07/30/2025)</t>
  </si>
  <si>
    <t>Resident</t>
  </si>
  <si>
    <t>Base Rent</t>
  </si>
  <si>
    <t>Charge Total:</t>
  </si>
  <si>
    <t>409-D</t>
  </si>
  <si>
    <t>D2</t>
  </si>
  <si>
    <t>Occupied No Notice</t>
  </si>
  <si>
    <t>Raymond-Bertrand, Jean Christophe</t>
  </si>
  <si>
    <t>Renewal Lease Approved</t>
  </si>
  <si>
    <t>2024/2025 (08/16/2024-07/30/2025)</t>
  </si>
  <si>
    <t>Resident</t>
  </si>
  <si>
    <t>Base Rent</t>
  </si>
  <si>
    <t>Group Renewal Gift Card</t>
  </si>
  <si>
    <t>Group Renewal Gift Card Adjustment</t>
  </si>
  <si>
    <t>Charge Total:</t>
  </si>
  <si>
    <t>505-A</t>
  </si>
  <si>
    <t>D2</t>
  </si>
  <si>
    <t>Notice Rented</t>
  </si>
  <si>
    <t>Shroff, Vaarin</t>
  </si>
  <si>
    <t>Lease Approved</t>
  </si>
  <si>
    <t>2024/2025 (08/16/2024-07/30/2025)</t>
  </si>
  <si>
    <t>Resident</t>
  </si>
  <si>
    <t>Base Rent</t>
  </si>
  <si>
    <t>Charge Total:</t>
  </si>
  <si>
    <t>505-B</t>
  </si>
  <si>
    <t>D2</t>
  </si>
  <si>
    <t>Notice Rented</t>
  </si>
  <si>
    <t>Patel, Ohm</t>
  </si>
  <si>
    <t>Lease Approved</t>
  </si>
  <si>
    <t>2024/2025 (08/16/2024-07/30/2025)</t>
  </si>
  <si>
    <t>Resident</t>
  </si>
  <si>
    <t>Base Rent</t>
  </si>
  <si>
    <t>Charge Total:</t>
  </si>
  <si>
    <t>505-C</t>
  </si>
  <si>
    <t>D2</t>
  </si>
  <si>
    <t>Notice Rented</t>
  </si>
  <si>
    <t>Shah, Rohan</t>
  </si>
  <si>
    <t>Lease Approved</t>
  </si>
  <si>
    <t>2024/2025 (08/16/2024-07/30/2025)</t>
  </si>
  <si>
    <t>Resident</t>
  </si>
  <si>
    <t>Base Rent</t>
  </si>
  <si>
    <t>Charge Total:</t>
  </si>
  <si>
    <t>505-D</t>
  </si>
  <si>
    <t>D2</t>
  </si>
  <si>
    <t>Notice Rented</t>
  </si>
  <si>
    <t>Pasawala, Aum</t>
  </si>
  <si>
    <t>Lease Approved</t>
  </si>
  <si>
    <t>2024/2025 (08/16/2024-07/30/2025)</t>
  </si>
  <si>
    <t>Resident</t>
  </si>
  <si>
    <t>Base Rent</t>
  </si>
  <si>
    <t>Charge Total:</t>
  </si>
  <si>
    <t>506-A</t>
  </si>
  <si>
    <t>D2</t>
  </si>
  <si>
    <t>Notice Rented</t>
  </si>
  <si>
    <t>Seaton, Taylor</t>
  </si>
  <si>
    <t>Lease Approved</t>
  </si>
  <si>
    <t>2024/2025 (08/16/2024-07/30/2025)</t>
  </si>
  <si>
    <t>Resident</t>
  </si>
  <si>
    <t>Group New Lease Gift Card Adjustment</t>
  </si>
  <si>
    <t>Covered Parking</t>
  </si>
  <si>
    <t>Base Rent</t>
  </si>
  <si>
    <t>Group New Lease Gift Card</t>
  </si>
  <si>
    <t>Charge Total:</t>
  </si>
  <si>
    <t>506-B</t>
  </si>
  <si>
    <t>D2</t>
  </si>
  <si>
    <t>Notice Rented</t>
  </si>
  <si>
    <t>Possin, Mia</t>
  </si>
  <si>
    <t>Lease Approved</t>
  </si>
  <si>
    <t>2024/2025 (08/16/2024-07/30/2025)</t>
  </si>
  <si>
    <t>Resident</t>
  </si>
  <si>
    <t>Group New Lease Gift Card</t>
  </si>
  <si>
    <t>Group New Lease Gift Card Adjustment</t>
  </si>
  <si>
    <t>Base Rent</t>
  </si>
  <si>
    <t>Charge Total:</t>
  </si>
  <si>
    <t>506-C</t>
  </si>
  <si>
    <t>D2</t>
  </si>
  <si>
    <t>Notice Rented</t>
  </si>
  <si>
    <t>Ostling, Sofia</t>
  </si>
  <si>
    <t>Lease Approved</t>
  </si>
  <si>
    <t>2024/2025 (08/16/2024-07/30/2025)</t>
  </si>
  <si>
    <t>Resident</t>
  </si>
  <si>
    <t>Group New Lease Gift Card Adjustment</t>
  </si>
  <si>
    <t>Base Rent</t>
  </si>
  <si>
    <t>Group New Lease Gift Card</t>
  </si>
  <si>
    <t>Charge Total:</t>
  </si>
  <si>
    <t>506-D</t>
  </si>
  <si>
    <t>D2</t>
  </si>
  <si>
    <t>Vacant Rented Ready</t>
  </si>
  <si>
    <t>Noel, Megan</t>
  </si>
  <si>
    <t>Lease Completed</t>
  </si>
  <si>
    <t>2024/2025 (08/16/2024-07/30/2025)</t>
  </si>
  <si>
    <t>Resident</t>
  </si>
  <si>
    <t>Base Rent</t>
  </si>
  <si>
    <t>Charge Total:</t>
  </si>
  <si>
    <t>509-A</t>
  </si>
  <si>
    <t>D2</t>
  </si>
  <si>
    <t>Notice Rented</t>
  </si>
  <si>
    <t>Repond, Alma</t>
  </si>
  <si>
    <t>Lease Approved</t>
  </si>
  <si>
    <t>2024/2025 (08/16/2024-07/30/2025)</t>
  </si>
  <si>
    <t>Resident</t>
  </si>
  <si>
    <t>Covered Parking</t>
  </si>
  <si>
    <t>Base Rent</t>
  </si>
  <si>
    <t>Charge Total:</t>
  </si>
  <si>
    <t>509-B</t>
  </si>
  <si>
    <t>D2</t>
  </si>
  <si>
    <t>Occupied No Notice</t>
  </si>
  <si>
    <t>Young, Ella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</si>
  <si>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</si>
  <si>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</si>
  <si>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</si>
  <si>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</si>
  <si>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</si>
  <si>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</si>
  <si>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</si>
  <si>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509-C</t>
  </si>
  <si>
    <t>D2</t>
  </si>
  <si>
    <t>Occupied No Notice</t>
  </si>
  <si>
    <t>Stoch, Natalie</t>
  </si>
  <si>
    <t>Renewal Lease Approved</t>
  </si>
  <si>
    <t>2024/2025 (08/16/2024-07/30/2025)</t>
  </si>
  <si>
    <t>Resident</t>
  </si>
  <si>
    <t>Covered Parking</t>
  </si>
  <si>
    <t>Base Rent</t>
  </si>
  <si>
    <t>Group Renewal Gift Card</t>
  </si>
  <si>
    <t>Group Renewal Gift Card Adjustment</t>
  </si>
  <si>
    <t>Charge Total:</t>
  </si>
  <si>
    <t>509-D</t>
  </si>
  <si>
    <t>D2</t>
  </si>
  <si>
    <t>Occupied No Notice</t>
  </si>
  <si>
    <t>Mazhar, Mishael</t>
  </si>
  <si>
    <t>Renewal Lease Approved</t>
  </si>
  <si>
    <t>2024/2025 (08/16/2024-07/30/2025)</t>
  </si>
  <si>
    <t>Resident</t>
  </si>
  <si>
    <t>Group Renewal Gift Card</t>
  </si>
  <si>
    <t>Group Renewal Gift Card Adjustment</t>
  </si>
  <si>
    <t>Base Rent</t>
  </si>
  <si>
    <t>Charge Total:</t>
  </si>
  <si>
    <t>Unit Type: D3 Balcony</t>
  </si>
  <si>
    <t>307-A</t>
  </si>
  <si>
    <t>D3 Balcony</t>
  </si>
  <si>
    <t>Notice Rented</t>
  </si>
  <si>
    <t>Dong, Keying</t>
  </si>
  <si>
    <t>Renewal Lease Approved</t>
  </si>
  <si>
    <t>2024/2025 (08/16/2024-07/30/2025)</t>
  </si>
  <si>
    <t>Resident</t>
  </si>
  <si>
    <t>Base Rent</t>
  </si>
  <si>
    <t>Charge Total:</t>
  </si>
  <si>
    <t>307-B</t>
  </si>
  <si>
    <t>D3 Balcony</t>
  </si>
  <si>
    <t>Occupied No Notice</t>
  </si>
  <si>
    <t>Liu, Xuanke</t>
  </si>
  <si>
    <t>Renewal Lease Approved</t>
  </si>
  <si>
    <t>2024/2025 (08/16/2024-07/30/2025)</t>
  </si>
  <si>
    <t>Resident</t>
  </si>
  <si>
    <t>Base Rent</t>
  </si>
  <si>
    <t>Charge Total:</t>
  </si>
  <si>
    <t>307-C</t>
  </si>
  <si>
    <t>D3 Balcony</t>
  </si>
  <si>
    <t>Notice Rented</t>
  </si>
  <si>
    <t>Martin, Doretha</t>
  </si>
  <si>
    <t>Lease Approved</t>
  </si>
  <si>
    <t>2024/2025 (08/16/2024-07/30/2025)</t>
  </si>
  <si>
    <t>Resident</t>
  </si>
  <si>
    <t>Base Rent</t>
  </si>
  <si>
    <t>Charge Total:</t>
  </si>
  <si>
    <t>307-D</t>
  </si>
  <si>
    <t>D3 Balcony</t>
  </si>
  <si>
    <t>Notice Rented</t>
  </si>
  <si>
    <t>Davis, Marcie</t>
  </si>
  <si>
    <t>Lease Approved</t>
  </si>
  <si>
    <t>2024/2025 (08/16/2024-07/30/2025)</t>
  </si>
  <si>
    <t>Resident</t>
  </si>
  <si>
    <t>Base Rent</t>
  </si>
  <si>
    <t>Charge Total:</t>
  </si>
  <si>
    <t>407-A</t>
  </si>
  <si>
    <t>D3 Balcony</t>
  </si>
  <si>
    <t>Notice Rented</t>
  </si>
  <si>
    <t>Irwin, Moira</t>
  </si>
  <si>
    <t>Lease Approved</t>
  </si>
  <si>
    <t>2024/2025 (08/16/2024-07/30/2025)</t>
  </si>
  <si>
    <t>Resident</t>
  </si>
  <si>
    <t>Base Rent</t>
  </si>
  <si>
    <t>Charge Total:</t>
  </si>
  <si>
    <t>407-B</t>
  </si>
  <si>
    <t>D3 Balcony</t>
  </si>
  <si>
    <t>Notice Rented</t>
  </si>
  <si>
    <t>Zhou, Ziqi</t>
  </si>
  <si>
    <t>Lease Approved</t>
  </si>
  <si>
    <t>2024/2025 (08/16/2024-07/30/2025)</t>
  </si>
  <si>
    <t>Resident</t>
  </si>
  <si>
    <t>Base Rent</t>
  </si>
  <si>
    <t>Charge Total:</t>
  </si>
  <si>
    <t>407-C</t>
  </si>
  <si>
    <t>D3 Balcony</t>
  </si>
  <si>
    <t>Notice Rented</t>
  </si>
  <si>
    <t>Konrath, Julia</t>
  </si>
  <si>
    <t>Lease Approved</t>
  </si>
  <si>
    <t>2024/2025 (08/16/2024-07/30/2025)</t>
  </si>
  <si>
    <t>Resident</t>
  </si>
  <si>
    <t>Base Rent</t>
  </si>
  <si>
    <t>Charge Total:</t>
  </si>
  <si>
    <t>407-D</t>
  </si>
  <si>
    <t>D3 Balcony</t>
  </si>
  <si>
    <t>Notice Rented</t>
  </si>
  <si>
    <t>Bushong, Shelby</t>
  </si>
  <si>
    <t>Lease Approved</t>
  </si>
  <si>
    <t>2024/2025 (08/16/2024-07/30/2025)</t>
  </si>
  <si>
    <t>Resident</t>
  </si>
  <si>
    <t>Group New Lease Gift Card</t>
  </si>
  <si>
    <t>Base Rent</t>
  </si>
  <si>
    <t>Group New Lease Gift Card Adjustment</t>
  </si>
  <si>
    <t>Charge Total:</t>
  </si>
  <si>
    <t>507-A</t>
  </si>
  <si>
    <t>D3 Balcony</t>
  </si>
  <si>
    <t>Notice Rented</t>
  </si>
  <si>
    <t>DiMonte, Chloe</t>
  </si>
  <si>
    <t>Lease Approved</t>
  </si>
  <si>
    <t>2024/2025 (08/16/2024-07/30/2025)</t>
  </si>
  <si>
    <t>Resident</t>
  </si>
  <si>
    <t>Covered Parking</t>
  </si>
  <si>
    <t>Base Rent</t>
  </si>
  <si>
    <t>Charge Total:</t>
  </si>
  <si>
    <t>507-B</t>
  </si>
  <si>
    <t>D3 Balcony</t>
  </si>
  <si>
    <t>Notice Rented</t>
  </si>
  <si>
    <t>Netemeyer, Kayla</t>
  </si>
  <si>
    <t>Lease Approved</t>
  </si>
  <si>
    <t>2024/2025 (08/16/2024-07/30/2025)</t>
  </si>
  <si>
    <t>Resident</t>
  </si>
  <si>
    <t>Covered Parking</t>
  </si>
  <si>
    <t>Base Rent</t>
  </si>
  <si>
    <t>Charge Total:</t>
  </si>
  <si>
    <t>507-C</t>
  </si>
  <si>
    <t>D3 Balcony</t>
  </si>
  <si>
    <t>Notice Rented</t>
  </si>
  <si>
    <t>Bechtlofft, Reese</t>
  </si>
  <si>
    <t>Lease Approved</t>
  </si>
  <si>
    <t>2024/2025 (08/16/2024-07/30/2025)</t>
  </si>
  <si>
    <t>Resident</t>
  </si>
  <si>
    <t>Base Rent</t>
  </si>
  <si>
    <t>Charge Total:</t>
  </si>
  <si>
    <t>507-D</t>
  </si>
  <si>
    <t>D3 Balcony</t>
  </si>
  <si>
    <t>Notice Rented</t>
  </si>
  <si>
    <t>Voigt, Celia</t>
  </si>
  <si>
    <t>Lease Approved</t>
  </si>
  <si>
    <t>2024/2025 (08/16/2024-07/30/2025)</t>
  </si>
  <si>
    <t>Resident</t>
  </si>
  <si>
    <t>Base Rent</t>
  </si>
  <si>
    <t>Charge Total:</t>
  </si>
  <si>
    <t>Unit Type: M1 Murphy</t>
  </si>
  <si>
    <t>211</t>
  </si>
  <si>
    <t>M1 Murphy</t>
  </si>
  <si>
    <t>Occupied No Notice</t>
  </si>
  <si>
    <t>Chen, Tianshuo</t>
  </si>
  <si>
    <t>Renewal Lease Approved</t>
  </si>
  <si>
    <t>2024/2025 (08/16/2024-07/30/2025)</t>
  </si>
  <si>
    <t>Resident</t>
  </si>
  <si>
    <t>Base Rent</t>
  </si>
  <si>
    <t>Charge Total:</t>
  </si>
  <si>
    <t>311</t>
  </si>
  <si>
    <t>M1 Murphy</t>
  </si>
  <si>
    <t>Notice Rented</t>
  </si>
  <si>
    <t>De Castro, Thiago</t>
  </si>
  <si>
    <t>Lease Approved</t>
  </si>
  <si>
    <t>2024/2025 (08/16/2024-07/30/2025)</t>
  </si>
  <si>
    <t>Resident</t>
  </si>
  <si>
    <t>Base Rent</t>
  </si>
  <si>
    <t>Charge Total:</t>
  </si>
  <si>
    <t>511</t>
  </si>
  <si>
    <t>M1 Murphy</t>
  </si>
  <si>
    <t>Vacant Rented Ready</t>
  </si>
  <si>
    <t>Gu, Ruoyu</t>
  </si>
  <si>
    <t>Lease Approved</t>
  </si>
  <si>
    <t>2024/2025 (08/16/2024-07/30/2025)</t>
  </si>
  <si>
    <t>Resident</t>
  </si>
  <si>
    <t>Base Rent</t>
  </si>
  <si>
    <t>Charge Total:</t>
  </si>
  <si>
    <t>M1 Murphy</t>
  </si>
  <si>
    <t>Zhang, Xiaoyi</t>
  </si>
  <si>
    <t>Lease Approved</t>
  </si>
  <si>
    <t>2024/2025 (08/16/2024-07/30/2025)</t>
  </si>
  <si>
    <t>Resident</t>
  </si>
  <si>
    <t>Base Rent</t>
  </si>
  <si>
    <t>Charge Total:</t>
  </si>
  <si>
    <t>Unit Type: M1 Murphy Balcony</t>
  </si>
  <si>
    <t>201</t>
  </si>
  <si>
    <t>M1 Murphy Balcony</t>
  </si>
  <si>
    <t>Occupied No Notice</t>
  </si>
  <si>
    <t>Chen, Yishi</t>
  </si>
  <si>
    <t>Renewal Lease Approved</t>
  </si>
  <si>
    <t>2024/2025 (08/16/2024-07/30/2025)</t>
  </si>
  <si>
    <t>Resident</t>
  </si>
  <si>
    <t>Base Rent</t>
  </si>
  <si>
    <t>Charge Total:</t>
  </si>
  <si>
    <t>202</t>
  </si>
  <si>
    <t>M1 Murphy Balcony</t>
  </si>
  <si>
    <t>Notice Rented</t>
  </si>
  <si>
    <t>Wang, Siyuan</t>
  </si>
  <si>
    <t>Lease Approved</t>
  </si>
  <si>
    <t>2024/2025 (08/16/2024-07/30/2025)</t>
  </si>
  <si>
    <t>Resident</t>
  </si>
  <si>
    <t>Base Rent</t>
  </si>
  <si>
    <t>Charge Total:</t>
  </si>
  <si>
    <t>203</t>
  </si>
  <si>
    <t>M1 Murphy Balcony</t>
  </si>
  <si>
    <t>Vacant Rented Ready</t>
  </si>
  <si>
    <t>Patel, Naiya</t>
  </si>
  <si>
    <t>Lease Completed</t>
  </si>
  <si>
    <t>2024/2025 (08/16/2024-07/30/2025)</t>
  </si>
  <si>
    <t>Resident</t>
  </si>
  <si>
    <t>Base Rent</t>
  </si>
  <si>
    <t>Charge Total:</t>
  </si>
  <si>
    <t>301</t>
  </si>
  <si>
    <t>M1 Murphy Balcony</t>
  </si>
  <si>
    <t>Notice Rented</t>
  </si>
  <si>
    <t>Wang, Shuting</t>
  </si>
  <si>
    <t>Lease Approved</t>
  </si>
  <si>
    <t>2024/2025 (08/16/2024-07/30/2025)</t>
  </si>
  <si>
    <t>Resident</t>
  </si>
  <si>
    <t>Base Rent</t>
  </si>
  <si>
    <t>Covered Parking</t>
  </si>
  <si>
    <t>Charge Total:</t>
  </si>
  <si>
    <t>302</t>
  </si>
  <si>
    <t>M1 Murphy Balcony</t>
  </si>
  <si>
    <t>Vacant Rented Ready</t>
  </si>
  <si>
    <t>Qian, Jiawen</t>
  </si>
  <si>
    <t>Lease Approved</t>
  </si>
  <si>
    <t>2024/2025 (08/16/2024-07/30/2025)</t>
  </si>
  <si>
    <t>Resident</t>
  </si>
  <si>
    <t>Base Rent</t>
  </si>
  <si>
    <t>Charge Total:</t>
  </si>
  <si>
    <t>303</t>
  </si>
  <si>
    <t>M1 Murphy Balcony</t>
  </si>
  <si>
    <t>Vacant Rented Ready</t>
  </si>
  <si>
    <t>Irawan, Celesta</t>
  </si>
  <si>
    <t>Lease Approved</t>
  </si>
  <si>
    <t>2024/2025 (08/16/2024-07/30/2025)</t>
  </si>
  <si>
    <t>Resident</t>
  </si>
  <si>
    <t>Base Rent</t>
  </si>
  <si>
    <t>Charge Total:</t>
  </si>
  <si>
    <t>401</t>
  </si>
  <si>
    <t>M1 Murphy Balcony</t>
  </si>
  <si>
    <t>Notice Rented</t>
  </si>
  <si>
    <t>Lee-Isranukul, Chayapon</t>
  </si>
  <si>
    <t>Lease Approved</t>
  </si>
  <si>
    <t>2024/2025 (08/16/2024-07/30/2025)</t>
  </si>
  <si>
    <t>Resident</t>
  </si>
  <si>
    <t>Base Rent</t>
  </si>
  <si>
    <t>Charge Total:</t>
  </si>
  <si>
    <t>402</t>
  </si>
  <si>
    <t>M1 Murphy Balcony</t>
  </si>
  <si>
    <t>Notice Rented</t>
  </si>
  <si>
    <t>Wiggins, Dheeran</t>
  </si>
  <si>
    <t>Lease Approved</t>
  </si>
  <si>
    <t>2024/2025 (08/16/2024-07/30/2025)</t>
  </si>
  <si>
    <t>Resident</t>
  </si>
  <si>
    <t>Base Rent</t>
  </si>
  <si>
    <t>Charge Total:</t>
  </si>
  <si>
    <t>403</t>
  </si>
  <si>
    <t>M1 Murphy Balcony</t>
  </si>
  <si>
    <t>Occupied No Notice</t>
  </si>
  <si>
    <t>Chen, Chen</t>
  </si>
  <si>
    <t>Renewal Lease Approved</t>
  </si>
  <si>
    <t>2024/2025 (08/16/2024-07/30/2025)</t>
  </si>
  <si>
    <t>Resident</t>
  </si>
  <si>
    <t>Group Renewal Gift Card</t>
  </si>
  <si>
    <t>Group Renewal Gift Card Adjustment</t>
  </si>
  <si>
    <t>Base Rent</t>
  </si>
  <si>
    <t>Charge Total:</t>
  </si>
  <si>
    <t>501</t>
  </si>
  <si>
    <t>M1 Murphy Balcony</t>
  </si>
  <si>
    <t>Notice Rented</t>
  </si>
  <si>
    <t>Lee, Soo Bin (Devon)</t>
  </si>
  <si>
    <t>Lease Approved</t>
  </si>
  <si>
    <t>2024/2025 (08/16/2024-07/30/2025)</t>
  </si>
  <si>
    <t>Resident</t>
  </si>
  <si>
    <t>Base Rent</t>
  </si>
  <si>
    <t>Charge Total:</t>
  </si>
  <si>
    <t>502</t>
  </si>
  <si>
    <t>M1 Murphy Balcony</t>
  </si>
  <si>
    <t>Notice Rented</t>
  </si>
  <si>
    <t>Abednego, Scott</t>
  </si>
  <si>
    <t>Lease Approved</t>
  </si>
  <si>
    <t>2024/2025 (08/16/2024-07/30/2025)</t>
  </si>
  <si>
    <t>Resident</t>
  </si>
  <si>
    <t>Base Rent</t>
  </si>
  <si>
    <t>Charge Total:</t>
  </si>
  <si>
    <t>503</t>
  </si>
  <si>
    <t>M1 Murphy Balcony</t>
  </si>
  <si>
    <t>Notice Rented</t>
  </si>
  <si>
    <t>Siebert, Brooke</t>
  </si>
  <si>
    <t>Lease Approved</t>
  </si>
  <si>
    <t>2024/2025 (08/16/2024-07/30/2025)</t>
  </si>
  <si>
    <t>Resident</t>
  </si>
  <si>
    <t>Base Rent</t>
  </si>
  <si>
    <t>Covered Parking</t>
  </si>
  <si>
    <t>Charge Total:</t>
  </si>
  <si>
    <t>Unit Type: S1</t>
  </si>
  <si>
    <t>101</t>
  </si>
  <si>
    <t>S1</t>
  </si>
  <si>
    <t>Notice Rented</t>
  </si>
  <si>
    <t>Curnyn, Jack</t>
  </si>
  <si>
    <t>Lease Approved</t>
  </si>
  <si>
    <t>2024/2025 (08/16/2024-07/30/2025)</t>
  </si>
  <si>
    <t>Resident</t>
  </si>
  <si>
    <t>Base Rent</t>
  </si>
  <si>
    <t>Covered Parking</t>
  </si>
  <si>
    <t>Charge Total:</t>
  </si>
  <si>
    <t>102</t>
  </si>
  <si>
    <t>S1</t>
  </si>
  <si>
    <t>Notice Rented</t>
  </si>
  <si>
    <t>Kim, Ryan</t>
  </si>
  <si>
    <t>Lease Completed</t>
  </si>
  <si>
    <t>2024/2025 (08/16/2024-07/30/2025)</t>
  </si>
  <si>
    <t>Resident</t>
  </si>
  <si>
    <t>Covered Parking</t>
  </si>
  <si>
    <t>Base Rent</t>
  </si>
  <si>
    <t>Charge Total:</t>
  </si>
  <si>
    <t>103</t>
  </si>
  <si>
    <t>S1</t>
  </si>
  <si>
    <t>Occupied No Notice</t>
  </si>
  <si>
    <t>Hall, Alexander</t>
  </si>
  <si>
    <t>Renewal Lease Approved</t>
  </si>
  <si>
    <t>2024/2025 (08/16/2024-07/30/2025)</t>
  </si>
  <si>
    <t>Resident</t>
  </si>
  <si>
    <t>Base Rent</t>
  </si>
  <si>
    <t>Charge Total:</t>
  </si>
  <si>
    <t>104</t>
  </si>
  <si>
    <t>S1</t>
  </si>
  <si>
    <t>Notice Rented</t>
  </si>
  <si>
    <t>Robinson, Kaila</t>
  </si>
  <si>
    <t>Lease Approved</t>
  </si>
  <si>
    <t>2024/2025 (08/16/2024-07/30/2025)</t>
  </si>
  <si>
    <t>Resident</t>
  </si>
  <si>
    <t>Base Rent</t>
  </si>
  <si>
    <t>Covered Parking</t>
  </si>
  <si>
    <t>Charge Total:</t>
  </si>
  <si>
    <t>Unit Type: S2</t>
  </si>
  <si>
    <t>215</t>
  </si>
  <si>
    <t>S2</t>
  </si>
  <si>
    <t>Notice Rented</t>
  </si>
  <si>
    <t>Chen, Gege</t>
  </si>
  <si>
    <t>Lease Approved</t>
  </si>
  <si>
    <t>2024/2025 (08/16/2024-07/30/2025)</t>
  </si>
  <si>
    <t>Resident</t>
  </si>
  <si>
    <t>Group New Lease Gift Card</t>
  </si>
  <si>
    <t>Group New Lease Gift Card Adjustment</t>
  </si>
  <si>
    <t>Base Rent</t>
  </si>
  <si>
    <t>Charge Total:</t>
  </si>
  <si>
    <t>315</t>
  </si>
  <si>
    <t>S2</t>
  </si>
  <si>
    <t>Occupied No Notice</t>
  </si>
  <si>
    <t>Pan, Maowei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</si>
  <si>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</si>
  <si>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</si>
  <si>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</si>
  <si>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</si>
  <si>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</si>
  <si>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</si>
  <si>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</si>
  <si>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415</t>
  </si>
  <si>
    <t>S2</t>
  </si>
  <si>
    <t>Notice Rented</t>
  </si>
  <si>
    <t>Corrales, Michael (Michael)</t>
  </si>
  <si>
    <t>Lease Approved</t>
  </si>
  <si>
    <t>2024/2025 (08/16/2024-07/30/2025)</t>
  </si>
  <si>
    <t>Resident</t>
  </si>
  <si>
    <t>Base Rent</t>
  </si>
  <si>
    <t>Charge Total:</t>
  </si>
  <si>
    <t>515</t>
  </si>
  <si>
    <t>S2</t>
  </si>
  <si>
    <t>Occupied No Notice</t>
  </si>
  <si>
    <t>Liu, Grace</t>
  </si>
  <si>
    <t>Renewal Lease Approved</t>
  </si>
  <si>
    <t>2024/2025 (08/16/2024-07/30/2025)</t>
  </si>
  <si>
    <t>Resident</t>
  </si>
  <si>
    <t>Base Rent</t>
  </si>
  <si>
    <t>Charge Total:</t>
  </si>
  <si>
    <t>Total/Average:</t>
  </si>
  <si>
    <t>Pre-Lease</t>
  </si>
  <si>
    <t>1047 Commonwealth Avenue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</si>
  <si>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</si>
  <si>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</si>
  <si>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</si>
  <si>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</si>
  <si>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</si>
  <si>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</si>
  <si>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</si>
  <si>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</si>
  <si>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</si>
  <si>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</si>
  <si>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</si>
  <si>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</si>
  <si>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</si>
  <si>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</si>
  <si>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</si>
  <si>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</si>
  <si>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</si>
  <si>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</si>
  <si>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</si>
  <si>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</si>
  <si>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</si>
  <si>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</si>
  <si>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</si>
  <si>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</si>
  <si>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Not Selected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</si>
  <si>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</si>
  <si>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</si>
  <si>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</si>
  <si>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</si>
  <si>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</si>
  <si>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</si>
  <si>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</si>
  <si>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</si>
  <si>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</si>
  <si>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</si>
  <si>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</si>
  <si>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</si>
  <si>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</si>
  <si>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</si>
  <si>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</si>
  <si>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</si>
  <si>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</si>
  <si>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</si>
  <si>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</si>
  <si>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</si>
  <si>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</si>
  <si>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</si>
  <si>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</si>
  <si>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</si>
  <si>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</si>
  <si>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</si>
  <si>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</si>
  <si>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</si>
  <si>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Ledger</t>
  </si>
  <si>
    <t>Charge Code</t>
  </si>
  <si>
    <t>Scheduled Charges</t>
  </si>
  <si>
    <t>Posted Charges</t>
  </si>
  <si>
    <t>Details: Scheduled Charges Total</t>
  </si>
  <si>
    <t>Details: Scheduled Rent1</t>
  </si>
  <si>
    <t>Unit Type: S1</t>
  </si>
  <si>
    <t>95</t>
  </si>
  <si>
    <t>S1</t>
  </si>
  <si>
    <t>Notice Rented</t>
  </si>
  <si>
    <t>Kim, Tae Yeung (Tae)</t>
  </si>
  <si>
    <t>Lease Approved</t>
  </si>
  <si>
    <t>2024/2025 (08/17/2024-07/31/2025)</t>
  </si>
  <si>
    <t>Resident</t>
  </si>
  <si>
    <t>Base Rent</t>
  </si>
  <si>
    <t>Charge Total:</t>
  </si>
  <si>
    <t>99</t>
  </si>
  <si>
    <t>S1</t>
  </si>
  <si>
    <t>Notice Rented</t>
  </si>
  <si>
    <t>Huang, Yuxin</t>
  </si>
  <si>
    <t>Lease Approved</t>
  </si>
  <si>
    <t>2024/2025 (08/17/2024-07/31/2025)</t>
  </si>
  <si>
    <t>Resident</t>
  </si>
  <si>
    <t>Base Rent</t>
  </si>
  <si>
    <t>Charge Total:</t>
  </si>
  <si>
    <t>103</t>
  </si>
  <si>
    <t>S1</t>
  </si>
  <si>
    <t>Occupied No Notice</t>
  </si>
  <si>
    <t>Huang, Tzu-Hsuan (Gloria)</t>
  </si>
  <si>
    <t>Renewal Lease Approved</t>
  </si>
  <si>
    <t>2024/2025 (08/17/2024-07/31/2025)</t>
  </si>
  <si>
    <t>Resident</t>
  </si>
  <si>
    <t>Base Rent</t>
  </si>
  <si>
    <t>Charge Total:</t>
  </si>
  <si>
    <t>105</t>
  </si>
  <si>
    <t>S1</t>
  </si>
  <si>
    <t>Notice Rented</t>
  </si>
  <si>
    <t>Chun, Derrick</t>
  </si>
  <si>
    <t>Lease Approved</t>
  </si>
  <si>
    <t>2024/2025 (08/17/2024-07/31/2025)</t>
  </si>
  <si>
    <t>Resident</t>
  </si>
  <si>
    <t>Base Rent</t>
  </si>
  <si>
    <t>Charge Total:</t>
  </si>
  <si>
    <t>107</t>
  </si>
  <si>
    <t>S1</t>
  </si>
  <si>
    <t>Occupied No Notice</t>
  </si>
  <si>
    <t>Li, You</t>
  </si>
  <si>
    <t>Renewal Lease Approved</t>
  </si>
  <si>
    <t>2024/2025 (08/17/2024-07/31/2025)</t>
  </si>
  <si>
    <t>Resident</t>
  </si>
  <si>
    <t>Base Rent</t>
  </si>
  <si>
    <t>Charge Total:</t>
  </si>
  <si>
    <t>214</t>
  </si>
  <si>
    <t>S1</t>
  </si>
  <si>
    <t>Notice Rented</t>
  </si>
  <si>
    <t>Xu, Ke (Linda)</t>
  </si>
  <si>
    <t>Renewal Lease Approved</t>
  </si>
  <si>
    <t>2024/2025 (08/17/2024-07/31/2025)</t>
  </si>
  <si>
    <t>Resident</t>
  </si>
  <si>
    <t>Base Rent</t>
  </si>
  <si>
    <t>Charge Total:</t>
  </si>
  <si>
    <t>216</t>
  </si>
  <si>
    <t>S1</t>
  </si>
  <si>
    <t>Occupied No Notice</t>
  </si>
  <si>
    <t>Zhong, Chenyang (Ryan)</t>
  </si>
  <si>
    <t>Renewal Lease Approved</t>
  </si>
  <si>
    <t>2024/2025 (08/17/2024-07/31/2025)</t>
  </si>
  <si>
    <t>Resident</t>
  </si>
  <si>
    <t>Base Rent</t>
  </si>
  <si>
    <t>Charge Total:</t>
  </si>
  <si>
    <t>218</t>
  </si>
  <si>
    <t>S1</t>
  </si>
  <si>
    <t>Notice Rented</t>
  </si>
  <si>
    <t>Kim, MinJe (MinJe)</t>
  </si>
  <si>
    <t>Lease Approved</t>
  </si>
  <si>
    <t>2024/2025 (08/17/2024-07/31/2025)</t>
  </si>
  <si>
    <t>Resident</t>
  </si>
  <si>
    <t>Base Rent</t>
  </si>
  <si>
    <t>Charge Total:</t>
  </si>
  <si>
    <t>220</t>
  </si>
  <si>
    <t>S1</t>
  </si>
  <si>
    <t>Occupied No Notice</t>
  </si>
  <si>
    <t>Chen, Shuowen</t>
  </si>
  <si>
    <t>Renewal Lease Approved</t>
  </si>
  <si>
    <t>2024/2025 (08/17/2024-07/31/2025)</t>
  </si>
  <si>
    <t>Resident</t>
  </si>
  <si>
    <t>Base Rent</t>
  </si>
  <si>
    <t>Charge Total:</t>
  </si>
  <si>
    <t>314</t>
  </si>
  <si>
    <t>S1</t>
  </si>
  <si>
    <t>Notice Rented</t>
  </si>
  <si>
    <t>Li, Yingqiao</t>
  </si>
  <si>
    <t>Lease Approved</t>
  </si>
  <si>
    <t>2024/2025 (08/17/2024-07/31/2025)</t>
  </si>
  <si>
    <t>Resident</t>
  </si>
  <si>
    <t>Base Rent</t>
  </si>
  <si>
    <t>Charge Total:</t>
  </si>
  <si>
    <t>316</t>
  </si>
  <si>
    <t>S1</t>
  </si>
  <si>
    <t>Occupied No Notice</t>
  </si>
  <si>
    <t>Chen, Siwen (Renae)</t>
  </si>
  <si>
    <t>Renewal Lease Approved</t>
  </si>
  <si>
    <t>2024/2025 (08/17/2024-07/31/2025)</t>
  </si>
  <si>
    <t>Resident</t>
  </si>
  <si>
    <t>Base Rent</t>
  </si>
  <si>
    <t>Charge Total:</t>
  </si>
  <si>
    <t>318</t>
  </si>
  <si>
    <t>S1</t>
  </si>
  <si>
    <t>Occupied No Notice</t>
  </si>
  <si>
    <t>Hu, Xinya (Mia)</t>
  </si>
  <si>
    <t>Renewal Lease Approved</t>
  </si>
  <si>
    <t>2024/2025 (08/17/2024-07/31/2025)</t>
  </si>
  <si>
    <t>Resident</t>
  </si>
  <si>
    <t>Base Rent</t>
  </si>
  <si>
    <t>Charge Total:</t>
  </si>
  <si>
    <t>320</t>
  </si>
  <si>
    <t>S1</t>
  </si>
  <si>
    <t>Occupied No Notice</t>
  </si>
  <si>
    <t>Ma, Can</t>
  </si>
  <si>
    <t>Renewal Lease Approved</t>
  </si>
  <si>
    <t>2024/2025 (08/17/2024-07/31/2025)</t>
  </si>
  <si>
    <t>Resident</t>
  </si>
  <si>
    <t>Base Rent</t>
  </si>
  <si>
    <t>Charge Total:</t>
  </si>
  <si>
    <t>414</t>
  </si>
  <si>
    <t>S1</t>
  </si>
  <si>
    <t>Occupied No Notice</t>
  </si>
  <si>
    <t>Li, Vicky</t>
  </si>
  <si>
    <t>Renewal Lease Approved</t>
  </si>
  <si>
    <t>2024/2025 (08/17/2024-07/31/2025)</t>
  </si>
  <si>
    <t>Resident</t>
  </si>
  <si>
    <t>Base Rent</t>
  </si>
  <si>
    <t>Charge Total:</t>
  </si>
  <si>
    <t>416</t>
  </si>
  <si>
    <t>S1</t>
  </si>
  <si>
    <t>Notice Rented</t>
  </si>
  <si>
    <t>Rueckert, Patricia (tricia)</t>
  </si>
  <si>
    <t>Lease Approved</t>
  </si>
  <si>
    <t>2024/2025 (08/17/2024-07/31/2025)</t>
  </si>
  <si>
    <t>Resident</t>
  </si>
  <si>
    <t>Base Rent</t>
  </si>
  <si>
    <t>Charge Total:</t>
  </si>
  <si>
    <t>418</t>
  </si>
  <si>
    <t>S1</t>
  </si>
  <si>
    <t>Occupied No Notice</t>
  </si>
  <si>
    <t>Zhang, Zhihao</t>
  </si>
  <si>
    <t>Renewal Lease Approved</t>
  </si>
  <si>
    <t>2024/2025 (08/17/2024-07/31/2025)</t>
  </si>
  <si>
    <t>Resident</t>
  </si>
  <si>
    <t>Base Rent</t>
  </si>
  <si>
    <t>Charge Total:</t>
  </si>
  <si>
    <t>420</t>
  </si>
  <si>
    <t>S1</t>
  </si>
  <si>
    <t>Notice Rented</t>
  </si>
  <si>
    <t>Huang, Xue (Nieve Huang)</t>
  </si>
  <si>
    <t>Lease Approved</t>
  </si>
  <si>
    <t>2024/2025 (08/17/2024-07/31/2025)</t>
  </si>
  <si>
    <t>Resident</t>
  </si>
  <si>
    <t>Base Rent</t>
  </si>
  <si>
    <t>Charge Total:</t>
  </si>
  <si>
    <t>514</t>
  </si>
  <si>
    <t>S1</t>
  </si>
  <si>
    <t>Notice Rented</t>
  </si>
  <si>
    <t>Jiang, Yuqi</t>
  </si>
  <si>
    <t>Lease Approved</t>
  </si>
  <si>
    <t>2024/2025 (08/17/2024-07/31/2025)</t>
  </si>
  <si>
    <t>Resident</t>
  </si>
  <si>
    <t>Base Rent</t>
  </si>
  <si>
    <t>Charge Total:</t>
  </si>
  <si>
    <t>516</t>
  </si>
  <si>
    <t>S1</t>
  </si>
  <si>
    <t>Occupied No Notice</t>
  </si>
  <si>
    <t>Liu, Yishan</t>
  </si>
  <si>
    <t>Lease Approved</t>
  </si>
  <si>
    <t>2024/2025 (08/17/2024-07/31/2025)</t>
  </si>
  <si>
    <t>Resident</t>
  </si>
  <si>
    <t>Base Rent</t>
  </si>
  <si>
    <t>Charge Total:</t>
  </si>
  <si>
    <t>518</t>
  </si>
  <si>
    <t>S1</t>
  </si>
  <si>
    <t>Occupied No Notice</t>
  </si>
  <si>
    <t>Yao, Lulu (Lulu)</t>
  </si>
  <si>
    <t>Renewal Lease Approved</t>
  </si>
  <si>
    <t>2024/2025 (08/17/2024-07/31/2025)</t>
  </si>
  <si>
    <t>Resident</t>
  </si>
  <si>
    <t>Base Rent</t>
  </si>
  <si>
    <t>Charge Total:</t>
  </si>
  <si>
    <t>520</t>
  </si>
  <si>
    <t>S1</t>
  </si>
  <si>
    <t>Notice Rented</t>
  </si>
  <si>
    <t>So, Christian (Christian)</t>
  </si>
  <si>
    <t>Lease Approved</t>
  </si>
  <si>
    <t>2024/2025 (08/17/2024-07/31/2025)</t>
  </si>
  <si>
    <t>Resident</t>
  </si>
  <si>
    <t>Base Rent</t>
  </si>
  <si>
    <t>Charge Total:</t>
  </si>
  <si>
    <t>614</t>
  </si>
  <si>
    <t>S1</t>
  </si>
  <si>
    <t>Notice Rented</t>
  </si>
  <si>
    <t>Wang, Yuying (Yuying Wang)</t>
  </si>
  <si>
    <t>Lease Approved</t>
  </si>
  <si>
    <t>2024/2025 (08/17/2024-07/31/2025)</t>
  </si>
  <si>
    <t>Resident</t>
  </si>
  <si>
    <t>Base Rent</t>
  </si>
  <si>
    <t>Charge Total:</t>
  </si>
  <si>
    <t>616</t>
  </si>
  <si>
    <t>S1</t>
  </si>
  <si>
    <t>Occupied No Notice</t>
  </si>
  <si>
    <t>Yihan, Wu</t>
  </si>
  <si>
    <t>Renewal Lease Approved</t>
  </si>
  <si>
    <t>2024/2025 (08/17/2024-07/31/2025)</t>
  </si>
  <si>
    <t>Resident</t>
  </si>
  <si>
    <t>Base Rent</t>
  </si>
  <si>
    <t>Charge Total:</t>
  </si>
  <si>
    <t>618</t>
  </si>
  <si>
    <t>S1</t>
  </si>
  <si>
    <t>Notice Rented</t>
  </si>
  <si>
    <t>Han, Xu (Han)</t>
  </si>
  <si>
    <t>Lease Approved</t>
  </si>
  <si>
    <t>2024/2025 (08/17/2024-07/31/2025)</t>
  </si>
  <si>
    <t>Resident</t>
  </si>
  <si>
    <t>Base Rent</t>
  </si>
  <si>
    <t>Charge Total:</t>
  </si>
  <si>
    <t>620</t>
  </si>
  <si>
    <t>S1</t>
  </si>
  <si>
    <t>Notice Rented</t>
  </si>
  <si>
    <t>Sheng, Yihao</t>
  </si>
  <si>
    <t>Lease Approved</t>
  </si>
  <si>
    <t>2024/2025 (08/17/2024-07/31/2025)</t>
  </si>
  <si>
    <t>Resident</t>
  </si>
  <si>
    <t>Base Rent</t>
  </si>
  <si>
    <t>Charge Total:</t>
  </si>
  <si>
    <t>Unit Type: S2</t>
  </si>
  <si>
    <t>97</t>
  </si>
  <si>
    <t>S2</t>
  </si>
  <si>
    <t>Vacant Rented Ready</t>
  </si>
  <si>
    <t>Zhang, Yuanhaocheng</t>
  </si>
  <si>
    <t>Lease Approved</t>
  </si>
  <si>
    <t>2024/2025 (08/17/2024-07/31/2025)</t>
  </si>
  <si>
    <t>Resident</t>
  </si>
  <si>
    <t>Base Rent</t>
  </si>
  <si>
    <t>Charge Total:</t>
  </si>
  <si>
    <t>109</t>
  </si>
  <si>
    <t>S2</t>
  </si>
  <si>
    <t>Occupied No Notice</t>
  </si>
  <si>
    <t>Zhang, Haoyun</t>
  </si>
  <si>
    <t>Renewal Lease Approved</t>
  </si>
  <si>
    <t>2024/2025 (08/17/2024-07/31/2025)</t>
  </si>
  <si>
    <t>Resident</t>
  </si>
  <si>
    <t>Base Rent</t>
  </si>
  <si>
    <t>Charge Total:</t>
  </si>
  <si>
    <t>232</t>
  </si>
  <si>
    <t>S2</t>
  </si>
  <si>
    <t>Notice Rented</t>
  </si>
  <si>
    <t>Zhang, Yikai</t>
  </si>
  <si>
    <t>Lease Approved</t>
  </si>
  <si>
    <t>2024/2025 (08/17/2024-07/31/2025)</t>
  </si>
  <si>
    <t>Resident</t>
  </si>
  <si>
    <t>Base Rent</t>
  </si>
  <si>
    <t>Charge Total:</t>
  </si>
  <si>
    <t>233</t>
  </si>
  <si>
    <t>S2</t>
  </si>
  <si>
    <t>Occupied No Notice</t>
  </si>
  <si>
    <t>Dong, Yasong</t>
  </si>
  <si>
    <t>Renewal Lease Approved</t>
  </si>
  <si>
    <t>2024/2025 (08/17/2024-07/31/2025)</t>
  </si>
  <si>
    <t>Resident</t>
  </si>
  <si>
    <t>Base Rent</t>
  </si>
  <si>
    <t>Charge Total:</t>
  </si>
  <si>
    <t>332</t>
  </si>
  <si>
    <t>S2</t>
  </si>
  <si>
    <t>Notice Rented</t>
  </si>
  <si>
    <t>Guo, Xingchen (Lisa)</t>
  </si>
  <si>
    <t>Lease Approved</t>
  </si>
  <si>
    <t>2024/2025 (08/17/2024-07/31/2025)</t>
  </si>
  <si>
    <t>Resident</t>
  </si>
  <si>
    <t>Base Rent</t>
  </si>
  <si>
    <t>Charge Total:</t>
  </si>
  <si>
    <t>333</t>
  </si>
  <si>
    <t>S2</t>
  </si>
  <si>
    <t>Occupied No Notice</t>
  </si>
  <si>
    <t>Huang, Shengyi</t>
  </si>
  <si>
    <t>Renewal Lease Approved</t>
  </si>
  <si>
    <t>2024/2025 (08/17/2024-07/31/2025)</t>
  </si>
  <si>
    <t>Resident</t>
  </si>
  <si>
    <t>Base Rent</t>
  </si>
  <si>
    <t>Charge Total:</t>
  </si>
  <si>
    <t>432</t>
  </si>
  <si>
    <t>S2</t>
  </si>
  <si>
    <t>Occupied No Notice</t>
  </si>
  <si>
    <t>Wang, Qiqi</t>
  </si>
  <si>
    <t>Renewal Lease Approved</t>
  </si>
  <si>
    <t>2024/2025 (08/17/2024-07/31/2025)</t>
  </si>
  <si>
    <t>Resident</t>
  </si>
  <si>
    <t>Base Rent</t>
  </si>
  <si>
    <t>Charge Total:</t>
  </si>
  <si>
    <t>433</t>
  </si>
  <si>
    <t>S2</t>
  </si>
  <si>
    <t>Notice Rented</t>
  </si>
  <si>
    <t>Qian, Leyi</t>
  </si>
  <si>
    <t>Lease Approved</t>
  </si>
  <si>
    <t>2024/2025 (08/17/2024-07/31/2025)</t>
  </si>
  <si>
    <t>Resident</t>
  </si>
  <si>
    <t>Base Rent</t>
  </si>
  <si>
    <t>Charge Total:</t>
  </si>
  <si>
    <t>532</t>
  </si>
  <si>
    <t>S2</t>
  </si>
  <si>
    <t>Occupied No Notice</t>
  </si>
  <si>
    <t>Xing, Yulin</t>
  </si>
  <si>
    <t>Renewal Lease Approved</t>
  </si>
  <si>
    <t>2024/2025 (08/17/2024-07/31/2025)</t>
  </si>
  <si>
    <t>Resident</t>
  </si>
  <si>
    <t>Garage Parking</t>
  </si>
  <si>
    <t>Base Rent</t>
  </si>
  <si>
    <t>Charge Total:</t>
  </si>
  <si>
    <t>533</t>
  </si>
  <si>
    <t>S2</t>
  </si>
  <si>
    <t>Occupied No Notice</t>
  </si>
  <si>
    <t>Hao, Chengshuo</t>
  </si>
  <si>
    <t>Renewal Lease Approved</t>
  </si>
  <si>
    <t>2024/2025 (08/17/2024-07/31/2025)</t>
  </si>
  <si>
    <t>Resident</t>
  </si>
  <si>
    <t>Base Rent</t>
  </si>
  <si>
    <t>Charge Total:</t>
  </si>
  <si>
    <t>632</t>
  </si>
  <si>
    <t>S2</t>
  </si>
  <si>
    <t>Notice Rented</t>
  </si>
  <si>
    <t>Manohar, Rajiv</t>
  </si>
  <si>
    <t>Lease Approved</t>
  </si>
  <si>
    <t>2024/2025 (08/17/2024-07/31/2025)</t>
  </si>
  <si>
    <t>Resident</t>
  </si>
  <si>
    <t>Base Rent</t>
  </si>
  <si>
    <t>Charge Total:</t>
  </si>
  <si>
    <t>633</t>
  </si>
  <si>
    <t>S2</t>
  </si>
  <si>
    <t>Notice Rented</t>
  </si>
  <si>
    <t>Qi, Shuoxi (Qi)</t>
  </si>
  <si>
    <t>Lease Approved</t>
  </si>
  <si>
    <t>2024/2025 (08/17/2024-07/31/2025)</t>
  </si>
  <si>
    <t>Resident</t>
  </si>
  <si>
    <t>Base Rent</t>
  </si>
  <si>
    <t>Charge Total:</t>
  </si>
  <si>
    <t>Unit Type: S3</t>
  </si>
  <si>
    <t>208</t>
  </si>
  <si>
    <t>S3</t>
  </si>
  <si>
    <t>Notice Rented</t>
  </si>
  <si>
    <t>Carriuolo, Nathan (Nate)</t>
  </si>
  <si>
    <t>Lease Approved</t>
  </si>
  <si>
    <t>2024/2025 (08/17/2024-07/31/2025)</t>
  </si>
  <si>
    <t>Resident</t>
  </si>
  <si>
    <t>Base Rent</t>
  </si>
  <si>
    <t>Charge Total:</t>
  </si>
  <si>
    <t>210</t>
  </si>
  <si>
    <t>S3</t>
  </si>
  <si>
    <t>Notice Rented</t>
  </si>
  <si>
    <t>Li, Jipeng</t>
  </si>
  <si>
    <t>Lease Approved</t>
  </si>
  <si>
    <t>2024/2025 (08/17/2024-07/31/2025)</t>
  </si>
  <si>
    <t>Resident</t>
  </si>
  <si>
    <t>Base Rent</t>
  </si>
  <si>
    <t>Charge Total:</t>
  </si>
  <si>
    <t>212</t>
  </si>
  <si>
    <t>S3</t>
  </si>
  <si>
    <t>Notice Rented</t>
  </si>
  <si>
    <t>Zhang, Siye</t>
  </si>
  <si>
    <t>Lease Approved</t>
  </si>
  <si>
    <t>2024/2025 (08/17/2024-07/31/2025)</t>
  </si>
  <si>
    <t>Resident</t>
  </si>
  <si>
    <t>Base Rent</t>
  </si>
  <si>
    <t>Charge Total:</t>
  </si>
  <si>
    <t>222</t>
  </si>
  <si>
    <t>S3</t>
  </si>
  <si>
    <t>Occupied No Notice</t>
  </si>
  <si>
    <t>Han, Nicholas (Nick)</t>
  </si>
  <si>
    <t>Renewal Lease Approved</t>
  </si>
  <si>
    <t>2024/2025 (08/17/2024-07/31/2025)</t>
  </si>
  <si>
    <t>Resident</t>
  </si>
  <si>
    <t>Base Rent</t>
  </si>
  <si>
    <t>Charge Total:</t>
  </si>
  <si>
    <t>228</t>
  </si>
  <si>
    <t>S3</t>
  </si>
  <si>
    <t>Occupied No Notice</t>
  </si>
  <si>
    <t>Zhang, Hongji (Hongji)</t>
  </si>
  <si>
    <t>Renewal Lease Approved</t>
  </si>
  <si>
    <t>2024/2025 (08/17/2024-07/31/2025)</t>
  </si>
  <si>
    <t>Resident</t>
  </si>
  <si>
    <t>Base Rent</t>
  </si>
  <si>
    <t>Charge Total:</t>
  </si>
  <si>
    <t>302</t>
  </si>
  <si>
    <t>S3</t>
  </si>
  <si>
    <t>Notice Rented</t>
  </si>
  <si>
    <t>Li, Hengcheng</t>
  </si>
  <si>
    <t>Lease Approved</t>
  </si>
  <si>
    <t>2024/2025 (08/17/2024-07/31/2025)</t>
  </si>
  <si>
    <t>Resident</t>
  </si>
  <si>
    <t>Base Rent</t>
  </si>
  <si>
    <t>Charge Total:</t>
  </si>
  <si>
    <t>304</t>
  </si>
  <si>
    <t>S3</t>
  </si>
  <si>
    <t>Notice Rented</t>
  </si>
  <si>
    <t>Xu, Qianting</t>
  </si>
  <si>
    <t>Lease Approved</t>
  </si>
  <si>
    <t>2024/2025 (08/17/2024-07/31/2025)</t>
  </si>
  <si>
    <t>Resident</t>
  </si>
  <si>
    <t>Base Rent</t>
  </si>
  <si>
    <t>Charge Total:</t>
  </si>
  <si>
    <t>306</t>
  </si>
  <si>
    <t>S3</t>
  </si>
  <si>
    <t>Notice Rented</t>
  </si>
  <si>
    <t>Qin, Lutao (Tommy Qin)</t>
  </si>
  <si>
    <t>Lease Approved</t>
  </si>
  <si>
    <t>2024/2025 (08/17/2024-07/31/2025)</t>
  </si>
  <si>
    <t>Resident</t>
  </si>
  <si>
    <t>Base Rent</t>
  </si>
  <si>
    <t>Charge Total:</t>
  </si>
  <si>
    <t>308</t>
  </si>
  <si>
    <t>S3</t>
  </si>
  <si>
    <t>Notice Rented</t>
  </si>
  <si>
    <t>Wen, Xinru</t>
  </si>
  <si>
    <t>Lease Approved</t>
  </si>
  <si>
    <t>2024/2025 (08/17/2024-07/31/2025)</t>
  </si>
  <si>
    <t>Resident</t>
  </si>
  <si>
    <t>Base Rent</t>
  </si>
  <si>
    <t>Charge Total:</t>
  </si>
  <si>
    <t>310</t>
  </si>
  <si>
    <t>S3</t>
  </si>
  <si>
    <t>Notice Rented</t>
  </si>
  <si>
    <t>Chen, Xuhua</t>
  </si>
  <si>
    <t>Lease Approved</t>
  </si>
  <si>
    <t>2024/2025 (08/17/2024-07/31/2025)</t>
  </si>
  <si>
    <t>Resident</t>
  </si>
  <si>
    <t>Base Rent</t>
  </si>
  <si>
    <t>Charge Total:</t>
  </si>
  <si>
    <t>312</t>
  </si>
  <si>
    <t>S3</t>
  </si>
  <si>
    <t>Notice Rented</t>
  </si>
  <si>
    <t>Ge, Yutong</t>
  </si>
  <si>
    <t>Lease Approved</t>
  </si>
  <si>
    <t>2024/2025 (08/17/2024-07/31/2025)</t>
  </si>
  <si>
    <t>Resident</t>
  </si>
  <si>
    <t>Garage Parking</t>
  </si>
  <si>
    <t>Base Rent</t>
  </si>
  <si>
    <t>Charge Total:</t>
  </si>
  <si>
    <t>322</t>
  </si>
  <si>
    <t>S3</t>
  </si>
  <si>
    <t>Notice Rented</t>
  </si>
  <si>
    <t>Yang, Yifei</t>
  </si>
  <si>
    <t>Lease Approved</t>
  </si>
  <si>
    <t>2024/2025 (08/17/2024-07/31/2025)</t>
  </si>
  <si>
    <t>Resident</t>
  </si>
  <si>
    <t>Base Rent</t>
  </si>
  <si>
    <t>Charge Total:</t>
  </si>
  <si>
    <t>324</t>
  </si>
  <si>
    <t>S3</t>
  </si>
  <si>
    <t>Occupied No Notice</t>
  </si>
  <si>
    <t>KAO, TZUHAN</t>
  </si>
  <si>
    <t>Renewal Lease Approved</t>
  </si>
  <si>
    <t>2024/2025 (08/17/2024-07/31/2025)</t>
  </si>
  <si>
    <t>Resident</t>
  </si>
  <si>
    <t>Base Rent</t>
  </si>
  <si>
    <t>Charge Total:</t>
  </si>
  <si>
    <t>330</t>
  </si>
  <si>
    <t>S3</t>
  </si>
  <si>
    <t>Occupied No Notice</t>
  </si>
  <si>
    <t>Chen, Xinting</t>
  </si>
  <si>
    <t>Renewal Lease Approved</t>
  </si>
  <si>
    <t>2024/2025 (08/17/2024-07/31/2025)</t>
  </si>
  <si>
    <t>Resident</t>
  </si>
  <si>
    <t>Base Rent</t>
  </si>
  <si>
    <t>Charge Total:</t>
  </si>
  <si>
    <t>402</t>
  </si>
  <si>
    <t>S3</t>
  </si>
  <si>
    <t>Occupied No Notice</t>
  </si>
  <si>
    <t>Chen, Maria</t>
  </si>
  <si>
    <t>Renewal Lease Approved</t>
  </si>
  <si>
    <t>2024/2025 (08/17/2024-07/31/2025)</t>
  </si>
  <si>
    <t>Resident</t>
  </si>
  <si>
    <t>Base Rent</t>
  </si>
  <si>
    <t>Charge Total:</t>
  </si>
  <si>
    <t>408</t>
  </si>
  <si>
    <t>S3</t>
  </si>
  <si>
    <t>Occupied No Notice</t>
  </si>
  <si>
    <t>Yu, Na</t>
  </si>
  <si>
    <t>Renewal Lease Approved</t>
  </si>
  <si>
    <t>2024/2025 (08/17/2024-07/31/2025)</t>
  </si>
  <si>
    <t>Resident</t>
  </si>
  <si>
    <t>Base Rent</t>
  </si>
  <si>
    <t>Charge Total:</t>
  </si>
  <si>
    <t>410</t>
  </si>
  <si>
    <t>S3</t>
  </si>
  <si>
    <t>Occupied No Notice</t>
  </si>
  <si>
    <t>Chen, Xuefei</t>
  </si>
  <si>
    <t>Renewal Lease Approved</t>
  </si>
  <si>
    <t>2024/2025 (08/17/2024-07/31/2025)</t>
  </si>
  <si>
    <t>Resident</t>
  </si>
  <si>
    <t>Base Rent</t>
  </si>
  <si>
    <t>Charge Total:</t>
  </si>
  <si>
    <t>426</t>
  </si>
  <si>
    <t>S3</t>
  </si>
  <si>
    <t>Occupied No Notice</t>
  </si>
  <si>
    <t>Selkin, Jason</t>
  </si>
  <si>
    <t>Renewal Lease Approved</t>
  </si>
  <si>
    <t>2024/2025 (08/17/2024-07/31/2025)</t>
  </si>
  <si>
    <t>Resident</t>
  </si>
  <si>
    <t>Base Rent</t>
  </si>
  <si>
    <t>Garage Parking</t>
  </si>
  <si>
    <t>Charge Total:</t>
  </si>
  <si>
    <t>502</t>
  </si>
  <si>
    <t>S3</t>
  </si>
  <si>
    <t>Occupied No Notice</t>
  </si>
  <si>
    <t>Meng, Zhongyunqi</t>
  </si>
  <si>
    <t>Renewal Lease Approved</t>
  </si>
  <si>
    <t>2024/2025 (08/17/2024-07/31/2025)</t>
  </si>
  <si>
    <t>Resident</t>
  </si>
  <si>
    <t>Base Rent</t>
  </si>
  <si>
    <t>Charge Total:</t>
  </si>
  <si>
    <t>504</t>
  </si>
  <si>
    <t>S3</t>
  </si>
  <si>
    <t>Notice Rented</t>
  </si>
  <si>
    <t>Hua, Cuiyan (Melody)</t>
  </si>
  <si>
    <t>Renewal Lease Approved</t>
  </si>
  <si>
    <t>2024/2025 (08/17/2024-07/31/2025)</t>
  </si>
  <si>
    <t>Resident</t>
  </si>
  <si>
    <t>Base Rent</t>
  </si>
  <si>
    <t>Charge Total:</t>
  </si>
  <si>
    <t>506</t>
  </si>
  <si>
    <t>S3</t>
  </si>
  <si>
    <t>Notice Rented</t>
  </si>
  <si>
    <t>Fu, Tiantian (Tiantian)</t>
  </si>
  <si>
    <t>Lease Approved</t>
  </si>
  <si>
    <t>2024/2025 (08/17/2024-07/31/2025)</t>
  </si>
  <si>
    <t>Resident</t>
  </si>
  <si>
    <t>Base Rent</t>
  </si>
  <si>
    <t>Charge Total:</t>
  </si>
  <si>
    <t>508</t>
  </si>
  <si>
    <t>S3</t>
  </si>
  <si>
    <t>Occupied No Notice</t>
  </si>
  <si>
    <t>Bian, Xinyue</t>
  </si>
  <si>
    <t>Lease Approved</t>
  </si>
  <si>
    <t>2024/2025 (08/17/2024-07/31/2025)</t>
  </si>
  <si>
    <t>Resident</t>
  </si>
  <si>
    <t>Base Rent</t>
  </si>
  <si>
    <t>Charge Total:</t>
  </si>
  <si>
    <t>509</t>
  </si>
  <si>
    <t>S3</t>
  </si>
  <si>
    <t>Notice Rented</t>
  </si>
  <si>
    <t>Liu, Jiannan</t>
  </si>
  <si>
    <t>Lease Approved</t>
  </si>
  <si>
    <t>2024/2025 (08/17/2024-07/31/2025)</t>
  </si>
  <si>
    <t>Resident</t>
  </si>
  <si>
    <t>Base Rent</t>
  </si>
  <si>
    <t>Charge Total:</t>
  </si>
  <si>
    <t>510</t>
  </si>
  <si>
    <t>S3</t>
  </si>
  <si>
    <t>Notice Rented</t>
  </si>
  <si>
    <t>Luo, Ziying</t>
  </si>
  <si>
    <t>Renewal Lease Approved</t>
  </si>
  <si>
    <t>2024/2025 (08/17/2024-07/31/2025)</t>
  </si>
  <si>
    <t>Resident</t>
  </si>
  <si>
    <t>Base Rent</t>
  </si>
  <si>
    <t>Charge Total:</t>
  </si>
  <si>
    <t>512</t>
  </si>
  <si>
    <t>S3</t>
  </si>
  <si>
    <t>Occupied No Notice</t>
  </si>
  <si>
    <t>Huo, Yingming</t>
  </si>
  <si>
    <t>Renewal Lease Approved</t>
  </si>
  <si>
    <t>2024/2025 (08/17/2024-07/31/2025)</t>
  </si>
  <si>
    <t>Resident</t>
  </si>
  <si>
    <t>Base Rent</t>
  </si>
  <si>
    <t>Charge Total:</t>
  </si>
  <si>
    <t>528</t>
  </si>
  <si>
    <t>S3</t>
  </si>
  <si>
    <t>Occupied No Notice</t>
  </si>
  <si>
    <t>Li, Hanyi</t>
  </si>
  <si>
    <t>Renewal Lease Approved</t>
  </si>
  <si>
    <t>2024/2025 (08/17/2024-07/31/2025)</t>
  </si>
  <si>
    <t>Resident</t>
  </si>
  <si>
    <t>Base Rent</t>
  </si>
  <si>
    <t>Charge Total:</t>
  </si>
  <si>
    <t>610</t>
  </si>
  <si>
    <t>S3</t>
  </si>
  <si>
    <t>Occupied No Notice</t>
  </si>
  <si>
    <t>Wu, Jiale</t>
  </si>
  <si>
    <t>Renewal Lease Approved</t>
  </si>
  <si>
    <t>2024/2025 (08/17/2024-07/31/2025)</t>
  </si>
  <si>
    <t>Resident</t>
  </si>
  <si>
    <t>Base Rent</t>
  </si>
  <si>
    <t>Charge Total:</t>
  </si>
  <si>
    <t>624</t>
  </si>
  <si>
    <t>S3</t>
  </si>
  <si>
    <t>Occupied No Notice</t>
  </si>
  <si>
    <t>Cai, Yuqi</t>
  </si>
  <si>
    <t>Renewal Lease Approved</t>
  </si>
  <si>
    <t>2024/2025 (08/17/2024-07/31/2025)</t>
  </si>
  <si>
    <t>Resident</t>
  </si>
  <si>
    <t>Base Rent</t>
  </si>
  <si>
    <t>Charge Total:</t>
  </si>
  <si>
    <t>S3</t>
  </si>
  <si>
    <t>Hu, Liao</t>
  </si>
  <si>
    <t>Lease Completed</t>
  </si>
  <si>
    <t>2024/2025 (08/17/2024-07/31/2025)</t>
  </si>
  <si>
    <t>Resident</t>
  </si>
  <si>
    <t>Base Rent</t>
  </si>
  <si>
    <t>Charge Total:</t>
  </si>
  <si>
    <t>S3</t>
  </si>
  <si>
    <t>Yang, Xiran (Joyce)</t>
  </si>
  <si>
    <t>Lease Approved</t>
  </si>
  <si>
    <t>2024/2025 (08/17/2024-07/31/2025)</t>
  </si>
  <si>
    <t>Resident</t>
  </si>
  <si>
    <t>Base Rent</t>
  </si>
  <si>
    <t>Charge Total:</t>
  </si>
  <si>
    <t>S3</t>
  </si>
  <si>
    <t>Zeng, Zimo</t>
  </si>
  <si>
    <t>Lease Approved</t>
  </si>
  <si>
    <t>2024/2025 (08/17/2024-07/31/2025)</t>
  </si>
  <si>
    <t>Resident</t>
  </si>
  <si>
    <t>Base Rent</t>
  </si>
  <si>
    <t>Charge Total:</t>
  </si>
  <si>
    <t>Unit Type: S4</t>
  </si>
  <si>
    <t>104</t>
  </si>
  <si>
    <t>S4</t>
  </si>
  <si>
    <t>Notice Rented</t>
  </si>
  <si>
    <t>Wang, Jinglin (Celine)</t>
  </si>
  <si>
    <t>Lease Approved</t>
  </si>
  <si>
    <t>2024/2025 (08/17/2024-07/31/2025)</t>
  </si>
  <si>
    <t>Resident</t>
  </si>
  <si>
    <t>Base Rent</t>
  </si>
  <si>
    <t>Charge Total:</t>
  </si>
  <si>
    <t>227</t>
  </si>
  <si>
    <t>S4</t>
  </si>
  <si>
    <t>Occupied No Notice</t>
  </si>
  <si>
    <t>An, Guoyangzi</t>
  </si>
  <si>
    <t>Renewal Lease Approved</t>
  </si>
  <si>
    <t>2024/2025 (08/17/2024-07/31/2025)</t>
  </si>
  <si>
    <t>Resident</t>
  </si>
  <si>
    <t>Base Rent</t>
  </si>
  <si>
    <t>Charge Total:</t>
  </si>
  <si>
    <t>327</t>
  </si>
  <si>
    <t>S4</t>
  </si>
  <si>
    <t>Occupied No Notice</t>
  </si>
  <si>
    <t>Kao, Tsu-Ping</t>
  </si>
  <si>
    <t>Renewal Lease Approved</t>
  </si>
  <si>
    <t>2024/2025 (08/17/2024-07/31/2025)</t>
  </si>
  <si>
    <t>Resident</t>
  </si>
  <si>
    <t>Base Rent</t>
  </si>
  <si>
    <t>Charge Total:</t>
  </si>
  <si>
    <t>427</t>
  </si>
  <si>
    <t>S4</t>
  </si>
  <si>
    <t>Notice Rented</t>
  </si>
  <si>
    <t>Liang, Yuhao</t>
  </si>
  <si>
    <t>Lease Approved</t>
  </si>
  <si>
    <t>2024/2025 (08/17/2024-07/31/2025)</t>
  </si>
  <si>
    <t>Resident</t>
  </si>
  <si>
    <t>Base Rent</t>
  </si>
  <si>
    <t>Charge Total:</t>
  </si>
  <si>
    <t>527</t>
  </si>
  <si>
    <t>S4</t>
  </si>
  <si>
    <t>Notice Rented</t>
  </si>
  <si>
    <t>Yin, Shiran (Sophie)</t>
  </si>
  <si>
    <t>Renewal Lease Approved</t>
  </si>
  <si>
    <t>Transfer 2024/2025 (08/17/2024-07/31/2025)</t>
  </si>
  <si>
    <t>Resident</t>
  </si>
  <si>
    <t>Base Rent</t>
  </si>
  <si>
    <t>Charge Total:</t>
  </si>
  <si>
    <t>529</t>
  </si>
  <si>
    <t>S4</t>
  </si>
  <si>
    <t>Notice Rented</t>
  </si>
  <si>
    <t>Li, Wanlu</t>
  </si>
  <si>
    <t>Lease Approved</t>
  </si>
  <si>
    <t>2024/2025 (08/17/2024-07/31/2025)</t>
  </si>
  <si>
    <t>Resident</t>
  </si>
  <si>
    <t>Base Rent</t>
  </si>
  <si>
    <t>Charge Total:</t>
  </si>
  <si>
    <t>627</t>
  </si>
  <si>
    <t>S4</t>
  </si>
  <si>
    <t>Occupied No Notice</t>
  </si>
  <si>
    <t>Lu, Megan</t>
  </si>
  <si>
    <t>Renewal Lease Approved</t>
  </si>
  <si>
    <t>2024/2025 (08/17/2024-07/31/2025)</t>
  </si>
  <si>
    <t>Resident</t>
  </si>
  <si>
    <t>Base Rent</t>
  </si>
  <si>
    <t>Charge Total:</t>
  </si>
  <si>
    <t>629</t>
  </si>
  <si>
    <t>S4</t>
  </si>
  <si>
    <t>Notice Rented</t>
  </si>
  <si>
    <t>Zhou, Jasmine</t>
  </si>
  <si>
    <t>Lease Approved</t>
  </si>
  <si>
    <t>2024/2025 (08/17/2024-07/31/2025)</t>
  </si>
  <si>
    <t>Resident</t>
  </si>
  <si>
    <t>Base Rent</t>
  </si>
  <si>
    <t>Charge Total:</t>
  </si>
  <si>
    <t>S4</t>
  </si>
  <si>
    <t>Xu, Qile</t>
  </si>
  <si>
    <t>Lease Approved</t>
  </si>
  <si>
    <t>2024/2025 (08/17/2024-07/31/2025)</t>
  </si>
  <si>
    <t>Charge Total:</t>
  </si>
  <si>
    <t>Unit Type: S5</t>
  </si>
  <si>
    <t>213</t>
  </si>
  <si>
    <t>S5</t>
  </si>
  <si>
    <t>Notice Rented</t>
  </si>
  <si>
    <t>Chang, Kyungyoon (Alex)</t>
  </si>
  <si>
    <t>Lease Approved</t>
  </si>
  <si>
    <t>2024/2025 (08/17/2024-07/31/2025)</t>
  </si>
  <si>
    <t>Resident</t>
  </si>
  <si>
    <t>Base Rent</t>
  </si>
  <si>
    <t>Charge Total:</t>
  </si>
  <si>
    <t>217</t>
  </si>
  <si>
    <t>S5</t>
  </si>
  <si>
    <t>Notice Rented</t>
  </si>
  <si>
    <t>Gu, Zheyun</t>
  </si>
  <si>
    <t>Lease Approved</t>
  </si>
  <si>
    <t>2024/2025 (08/17/2024-07/31/2025)</t>
  </si>
  <si>
    <t>Resident</t>
  </si>
  <si>
    <t>Base Rent</t>
  </si>
  <si>
    <t>Charge Total:</t>
  </si>
  <si>
    <t>313</t>
  </si>
  <si>
    <t>S5</t>
  </si>
  <si>
    <t>Notice Rented</t>
  </si>
  <si>
    <t>Sun, Xinran (Reina)</t>
  </si>
  <si>
    <t>Lease Approved</t>
  </si>
  <si>
    <t>2024/2025 (08/17/2024-07/31/2025)</t>
  </si>
  <si>
    <t>Resident</t>
  </si>
  <si>
    <t>Base Rent</t>
  </si>
  <si>
    <t>Charge Total:</t>
  </si>
  <si>
    <t>317</t>
  </si>
  <si>
    <t>S5</t>
  </si>
  <si>
    <t>Notice Rented</t>
  </si>
  <si>
    <t>Xu, Ming</t>
  </si>
  <si>
    <t>Lease Approved</t>
  </si>
  <si>
    <t>2024/2025 (08/17/2024-07/31/2025)</t>
  </si>
  <si>
    <t>Resident</t>
  </si>
  <si>
    <t>Base Rent</t>
  </si>
  <si>
    <t>Charge Total:</t>
  </si>
  <si>
    <t>413</t>
  </si>
  <si>
    <t>S5</t>
  </si>
  <si>
    <t>Occupied No Notice</t>
  </si>
  <si>
    <t>Liu, Zhuoxin</t>
  </si>
  <si>
    <t>Renewal Lease Approved</t>
  </si>
  <si>
    <t>2024/2025 (08/17/2024-07/31/2025)</t>
  </si>
  <si>
    <t>Resident</t>
  </si>
  <si>
    <t>Base Rent</t>
  </si>
  <si>
    <t>Charge Total:</t>
  </si>
  <si>
    <t>417</t>
  </si>
  <si>
    <t>S5</t>
  </si>
  <si>
    <t>Occupied No Notice</t>
  </si>
  <si>
    <t>Chapman, Abigail (Abby)</t>
  </si>
  <si>
    <t>Renewal Lease Approved</t>
  </si>
  <si>
    <t>2024/2025 (08/17/2024-07/31/2025)</t>
  </si>
  <si>
    <t>Resident</t>
  </si>
  <si>
    <t>Base Rent</t>
  </si>
  <si>
    <t>Charge Total:</t>
  </si>
  <si>
    <t>513</t>
  </si>
  <si>
    <t>S5</t>
  </si>
  <si>
    <t>Occupied No Notice</t>
  </si>
  <si>
    <t>Li, Wenxuan (Nancy)</t>
  </si>
  <si>
    <t>Renewal Lease Approved</t>
  </si>
  <si>
    <t>2024/2025 (08/17/2024-07/31/2025)</t>
  </si>
  <si>
    <t>Resident</t>
  </si>
  <si>
    <t>Base Rent</t>
  </si>
  <si>
    <t>Charge Total:</t>
  </si>
  <si>
    <t>517</t>
  </si>
  <si>
    <t>S5</t>
  </si>
  <si>
    <t>Occupied No Notice</t>
  </si>
  <si>
    <t>Tsang, Jason</t>
  </si>
  <si>
    <t>Renewal Lease Approved</t>
  </si>
  <si>
    <t>2024/2025 (08/17/2024-07/31/2025)</t>
  </si>
  <si>
    <t>Resident</t>
  </si>
  <si>
    <t>Base Rent</t>
  </si>
  <si>
    <t>Charge Total:</t>
  </si>
  <si>
    <t>613</t>
  </si>
  <si>
    <t>S5</t>
  </si>
  <si>
    <t>Notice Rented</t>
  </si>
  <si>
    <t>Wolff, Henry</t>
  </si>
  <si>
    <t>Lease Approved</t>
  </si>
  <si>
    <t>2024/2025 (08/17/2024-07/31/2025)</t>
  </si>
  <si>
    <t>Resident</t>
  </si>
  <si>
    <t>Base Rent</t>
  </si>
  <si>
    <t>Charge Total:</t>
  </si>
  <si>
    <t>617</t>
  </si>
  <si>
    <t>S5</t>
  </si>
  <si>
    <t>Notice Rented</t>
  </si>
  <si>
    <t>He, Xinyi</t>
  </si>
  <si>
    <t>Lease Approved</t>
  </si>
  <si>
    <t>2024/2025 (08/17/2024-07/31/2025)</t>
  </si>
  <si>
    <t>Resident</t>
  </si>
  <si>
    <t>Base Rent</t>
  </si>
  <si>
    <t>Charge Total:</t>
  </si>
  <si>
    <t>Unit Type: S6</t>
  </si>
  <si>
    <t>203</t>
  </si>
  <si>
    <t>S6</t>
  </si>
  <si>
    <t>Notice Rented</t>
  </si>
  <si>
    <t>Yu, Chenyi (Jonathan Yu)</t>
  </si>
  <si>
    <t>Lease Approved</t>
  </si>
  <si>
    <t>2024/2025 (08/17/2024-07/31/2025)</t>
  </si>
  <si>
    <t>Resident</t>
  </si>
  <si>
    <t>Base Rent</t>
  </si>
  <si>
    <t>Charge Total:</t>
  </si>
  <si>
    <t>207</t>
  </si>
  <si>
    <t>S6</t>
  </si>
  <si>
    <t>Notice Rented</t>
  </si>
  <si>
    <t>Zhou, Ziran</t>
  </si>
  <si>
    <t>Lease Approved</t>
  </si>
  <si>
    <t>2024/2025 (08/17/2024-07/31/2025)</t>
  </si>
  <si>
    <t>Resident</t>
  </si>
  <si>
    <t>Base Rent</t>
  </si>
  <si>
    <t>Charge Total:</t>
  </si>
  <si>
    <t>219</t>
  </si>
  <si>
    <t>S6</t>
  </si>
  <si>
    <t>Notice Rented</t>
  </si>
  <si>
    <t>Li, Boxi</t>
  </si>
  <si>
    <t>Lease Approved</t>
  </si>
  <si>
    <t>2024/2025 (08/17/2024-07/31/2025)</t>
  </si>
  <si>
    <t>Resident</t>
  </si>
  <si>
    <t>Base Rent</t>
  </si>
  <si>
    <t>Charge Total:</t>
  </si>
  <si>
    <t>223</t>
  </si>
  <si>
    <t>S6</t>
  </si>
  <si>
    <t>Notice Rented</t>
  </si>
  <si>
    <t>Sun, Lin</t>
  </si>
  <si>
    <t>Lease Approved</t>
  </si>
  <si>
    <t>2024/2025 (08/17/2024-07/31/2025)</t>
  </si>
  <si>
    <t>Resident</t>
  </si>
  <si>
    <t>Base Rent</t>
  </si>
  <si>
    <t>Charge Total:</t>
  </si>
  <si>
    <t>303</t>
  </si>
  <si>
    <t>S6</t>
  </si>
  <si>
    <t>Occupied No Notice</t>
  </si>
  <si>
    <t>Sun, Zijian</t>
  </si>
  <si>
    <t>Renewal Lease Approved</t>
  </si>
  <si>
    <t>2024/2025 (08/17/2024-07/31/2025)</t>
  </si>
  <si>
    <t>Resident</t>
  </si>
  <si>
    <t>Base Rent</t>
  </si>
  <si>
    <t>Charge Total:</t>
  </si>
  <si>
    <t>307</t>
  </si>
  <si>
    <t>S6</t>
  </si>
  <si>
    <t>Notice Rented</t>
  </si>
  <si>
    <t>Guo, Pengfei</t>
  </si>
  <si>
    <t>Lease Approved</t>
  </si>
  <si>
    <t>2024/2025 (08/17/2024-07/31/2025)</t>
  </si>
  <si>
    <t>Resident</t>
  </si>
  <si>
    <t>Base Rent</t>
  </si>
  <si>
    <t>Charge Total:</t>
  </si>
  <si>
    <t>319</t>
  </si>
  <si>
    <t>S6</t>
  </si>
  <si>
    <t>Occupied No Notice</t>
  </si>
  <si>
    <t>Bi, Yuhan (Cecelia)</t>
  </si>
  <si>
    <t>Renewal Lease Approved</t>
  </si>
  <si>
    <t>2024/2025 (08/17/2024-07/31/2025)</t>
  </si>
  <si>
    <t>Resident</t>
  </si>
  <si>
    <t>Base Rent</t>
  </si>
  <si>
    <t>Charge Total:</t>
  </si>
  <si>
    <t>323</t>
  </si>
  <si>
    <t>S6</t>
  </si>
  <si>
    <t>Notice Rented</t>
  </si>
  <si>
    <t>Huang, Yu</t>
  </si>
  <si>
    <t>Lease Approved</t>
  </si>
  <si>
    <t>2024/2025 (08/17/2024-07/31/2025)</t>
  </si>
  <si>
    <t>Resident</t>
  </si>
  <si>
    <t>Base Rent</t>
  </si>
  <si>
    <t>Charge Total:</t>
  </si>
  <si>
    <t>403</t>
  </si>
  <si>
    <t>S6</t>
  </si>
  <si>
    <t>Notice Rented</t>
  </si>
  <si>
    <t>Cui, Wenyuan</t>
  </si>
  <si>
    <t>Lease Approved</t>
  </si>
  <si>
    <t>2024/2025 (08/17/2024-07/31/2025)</t>
  </si>
  <si>
    <t>Resident</t>
  </si>
  <si>
    <t>Base Rent</t>
  </si>
  <si>
    <t>Charge Total:</t>
  </si>
  <si>
    <t>407</t>
  </si>
  <si>
    <t>S6</t>
  </si>
  <si>
    <t>Occupied No Notice</t>
  </si>
  <si>
    <t>Xie, Songting (David)</t>
  </si>
  <si>
    <t>Renewal Lease Approved</t>
  </si>
  <si>
    <t>2024/2025 (08/17/2024-07/31/2025)</t>
  </si>
  <si>
    <t>Resident</t>
  </si>
  <si>
    <t>Base Rent</t>
  </si>
  <si>
    <t>Charge Total:</t>
  </si>
  <si>
    <t>419</t>
  </si>
  <si>
    <t>S6</t>
  </si>
  <si>
    <t>Occupied No Notice</t>
  </si>
  <si>
    <t>Xing, Cheng</t>
  </si>
  <si>
    <t>Renewal Lease Approved</t>
  </si>
  <si>
    <t>2024/2025 (08/17/2024-07/31/2025)</t>
  </si>
  <si>
    <t>Resident</t>
  </si>
  <si>
    <t>Base Rent</t>
  </si>
  <si>
    <t>Charge Total:</t>
  </si>
  <si>
    <t>421</t>
  </si>
  <si>
    <t>S6</t>
  </si>
  <si>
    <t>Occupied No Notice</t>
  </si>
  <si>
    <t>Zou, Chaoran (Isaac)</t>
  </si>
  <si>
    <t>Renewal Lease Approved</t>
  </si>
  <si>
    <t>2024/2025 (08/17/2024-07/31/2025)</t>
  </si>
  <si>
    <t>Resident</t>
  </si>
  <si>
    <t>Base Rent</t>
  </si>
  <si>
    <t>Charge Total:</t>
  </si>
  <si>
    <t>423</t>
  </si>
  <si>
    <t>S6</t>
  </si>
  <si>
    <t>Notice Rented</t>
  </si>
  <si>
    <t>Cabrera, Katherine</t>
  </si>
  <si>
    <t>Lease Approved</t>
  </si>
  <si>
    <t>2024/2025 (08/17/2024-07/31/2025)</t>
  </si>
  <si>
    <t>Resident</t>
  </si>
  <si>
    <t>Base Rent</t>
  </si>
  <si>
    <t>Charge Total:</t>
  </si>
  <si>
    <t>425</t>
  </si>
  <si>
    <t>S6</t>
  </si>
  <si>
    <t>Notice Rented</t>
  </si>
  <si>
    <t>Jin, Pengxi</t>
  </si>
  <si>
    <t>Lease Approved</t>
  </si>
  <si>
    <t>2024/2025 (08/17/2024-07/31/2025)</t>
  </si>
  <si>
    <t>Resident</t>
  </si>
  <si>
    <t>Base Rent</t>
  </si>
  <si>
    <t>Charge Total:</t>
  </si>
  <si>
    <t>503</t>
  </si>
  <si>
    <t>S6</t>
  </si>
  <si>
    <t>Notice Rented</t>
  </si>
  <si>
    <t>Peng, Weixinyun</t>
  </si>
  <si>
    <t>Lease Approved</t>
  </si>
  <si>
    <t>2024/2025 (08/17/2024-07/31/2025)</t>
  </si>
  <si>
    <t>Resident</t>
  </si>
  <si>
    <t>Base Rent</t>
  </si>
  <si>
    <t>Charge Total:</t>
  </si>
  <si>
    <t>505</t>
  </si>
  <si>
    <t>S6</t>
  </si>
  <si>
    <t>Occupied No Notice</t>
  </si>
  <si>
    <t>Wiencek, Alexa</t>
  </si>
  <si>
    <t>Renewal Lease Approved</t>
  </si>
  <si>
    <t>2024/2025 (08/17/2024-07/31/2025)</t>
  </si>
  <si>
    <t>Resident</t>
  </si>
  <si>
    <t>Base Rent</t>
  </si>
  <si>
    <t>Charge Total:</t>
  </si>
  <si>
    <t>507</t>
  </si>
  <si>
    <t>S6</t>
  </si>
  <si>
    <t>Occupied No Notice</t>
  </si>
  <si>
    <t>Gao, Yixian</t>
  </si>
  <si>
    <t>Lease Approved</t>
  </si>
  <si>
    <t>2024/2025 (08/17/2024-07/31/2025)</t>
  </si>
  <si>
    <t>Resident</t>
  </si>
  <si>
    <t>Base Rent</t>
  </si>
  <si>
    <t>Shi, Yuqing</t>
  </si>
  <si>
    <t>Renewal Lease Approved</t>
  </si>
  <si>
    <t>Base Rent</t>
  </si>
  <si>
    <t>Charge Total:</t>
  </si>
  <si>
    <t>519</t>
  </si>
  <si>
    <t>S6</t>
  </si>
  <si>
    <t>Notice Rented</t>
  </si>
  <si>
    <t>Ouyang, Yuke</t>
  </si>
  <si>
    <t>Lease Approved</t>
  </si>
  <si>
    <t>2024/2025 (08/17/2024-07/31/2025)</t>
  </si>
  <si>
    <t>Resident</t>
  </si>
  <si>
    <t>Base Rent</t>
  </si>
  <si>
    <t>Charge Total:</t>
  </si>
  <si>
    <t>523</t>
  </si>
  <si>
    <t>S6</t>
  </si>
  <si>
    <t>Notice Rented</t>
  </si>
  <si>
    <t>Zhao, Min</t>
  </si>
  <si>
    <t>Lease Approved</t>
  </si>
  <si>
    <t>2024/2025 (08/17/2024-07/31/2025)</t>
  </si>
  <si>
    <t>Resident</t>
  </si>
  <si>
    <t>Base Rent</t>
  </si>
  <si>
    <t>Charge Total:</t>
  </si>
  <si>
    <t>525</t>
  </si>
  <si>
    <t>S6</t>
  </si>
  <si>
    <t>Notice Rented</t>
  </si>
  <si>
    <t>Deng, Ziyin</t>
  </si>
  <si>
    <t>Lease Approved</t>
  </si>
  <si>
    <t>2024/2025 (08/17/2024-07/31/2025)</t>
  </si>
  <si>
    <t>Resident</t>
  </si>
  <si>
    <t>Base Rent</t>
  </si>
  <si>
    <t>Charge Total:</t>
  </si>
  <si>
    <t>603</t>
  </si>
  <si>
    <t>S6</t>
  </si>
  <si>
    <t>Notice Rented</t>
  </si>
  <si>
    <t>Koeppel, Adin (Adin)</t>
  </si>
  <si>
    <t>Lease Approved</t>
  </si>
  <si>
    <t>2024/2025 (08/17/2024-07/31/2025)</t>
  </si>
  <si>
    <t>Resident</t>
  </si>
  <si>
    <t>Base Rent</t>
  </si>
  <si>
    <t>Charge Total:</t>
  </si>
  <si>
    <t>605</t>
  </si>
  <si>
    <t>S6</t>
  </si>
  <si>
    <t>Occupied No Notice</t>
  </si>
  <si>
    <t>Chiou, Yu Ting (Carey)</t>
  </si>
  <si>
    <t>Renewal Lease Approved</t>
  </si>
  <si>
    <t>2024/2025 (08/17/2024-07/31/2025)</t>
  </si>
  <si>
    <t>Resident</t>
  </si>
  <si>
    <t>Base Rent</t>
  </si>
  <si>
    <t>Charge Total:</t>
  </si>
  <si>
    <t>607</t>
  </si>
  <si>
    <t>S6</t>
  </si>
  <si>
    <t>Notice Rented</t>
  </si>
  <si>
    <t>Qi, Jiayi (Judy)</t>
  </si>
  <si>
    <t>Lease Approved</t>
  </si>
  <si>
    <t>2024/2025 (08/17/2024-07/31/2025)</t>
  </si>
  <si>
    <t>Resident</t>
  </si>
  <si>
    <t>Base Rent</t>
  </si>
  <si>
    <t>Charge Total:</t>
  </si>
  <si>
    <t>621</t>
  </si>
  <si>
    <t>S6</t>
  </si>
  <si>
    <t>Occupied No Notice</t>
  </si>
  <si>
    <t>Nam, Youngsun</t>
  </si>
  <si>
    <t>Renewal Lease Approved</t>
  </si>
  <si>
    <t>2024/2025 (08/17/2024-07/31/2025)</t>
  </si>
  <si>
    <t>Resident</t>
  </si>
  <si>
    <t>Base Rent</t>
  </si>
  <si>
    <t>Charge Total:</t>
  </si>
  <si>
    <t>625</t>
  </si>
  <si>
    <t>S6</t>
  </si>
  <si>
    <t>Occupied No Notice</t>
  </si>
  <si>
    <t>Wu, Xinyi (Chloe)</t>
  </si>
  <si>
    <t>Renewal Lease Approved</t>
  </si>
  <si>
    <t>2024/2025 (08/17/2024-07/31/2025)</t>
  </si>
  <si>
    <t>Resident</t>
  </si>
  <si>
    <t>Base Rent</t>
  </si>
  <si>
    <t>Charge Total:</t>
  </si>
  <si>
    <t>S6</t>
  </si>
  <si>
    <t>Chen, Yifei</t>
  </si>
  <si>
    <t>Lease Approved</t>
  </si>
  <si>
    <t>2024/2025 (08/17/2024-07/31/2025)</t>
  </si>
  <si>
    <t>Resident</t>
  </si>
  <si>
    <t>Base Rent</t>
  </si>
  <si>
    <t>Charge Total:</t>
  </si>
  <si>
    <t>S6</t>
  </si>
  <si>
    <t>Wang, Erya</t>
  </si>
  <si>
    <t>Lease Approved</t>
  </si>
  <si>
    <t>2024/2025 (08/17/2024-07/31/2025)</t>
  </si>
  <si>
    <t>Resident</t>
  </si>
  <si>
    <t>Base Rent</t>
  </si>
  <si>
    <t>Charge Total:</t>
  </si>
  <si>
    <t>Unit Type: S7</t>
  </si>
  <si>
    <t>211</t>
  </si>
  <si>
    <t>S7</t>
  </si>
  <si>
    <t>Occupied No Notice</t>
  </si>
  <si>
    <t>Hang, Lingyi (Lingyi Hang)</t>
  </si>
  <si>
    <t>Renewal Lease Approved</t>
  </si>
  <si>
    <t>2024/2025 (08/17/2024-07/31/2025)</t>
  </si>
  <si>
    <t>Resident</t>
  </si>
  <si>
    <t>Base Rent</t>
  </si>
  <si>
    <t>Charge Total:</t>
  </si>
  <si>
    <t>511</t>
  </si>
  <si>
    <t>S7</t>
  </si>
  <si>
    <t>Occupied No Notice</t>
  </si>
  <si>
    <t>Koken, Savoy (Savoy)</t>
  </si>
  <si>
    <t>Lease Approved</t>
  </si>
  <si>
    <t>2024/2025 (08/17/2024-07/31/2025)</t>
  </si>
  <si>
    <t>Resident</t>
  </si>
  <si>
    <t>Base Rent</t>
  </si>
  <si>
    <t>Charge Total:</t>
  </si>
  <si>
    <t>611</t>
  </si>
  <si>
    <t>S7</t>
  </si>
  <si>
    <t>Notice Rented</t>
  </si>
  <si>
    <t>Zhao, Yankun (Jonny)</t>
  </si>
  <si>
    <t>Lease Approved</t>
  </si>
  <si>
    <t>2024/2025 (08/17/2024-07/31/2025)</t>
  </si>
  <si>
    <t>Resident</t>
  </si>
  <si>
    <t>Base Rent</t>
  </si>
  <si>
    <t>Charge Total:</t>
  </si>
  <si>
    <t>S7</t>
  </si>
  <si>
    <t>Li, Xingda</t>
  </si>
  <si>
    <t>Renewal Lease Approved</t>
  </si>
  <si>
    <t>Transfer 2024/2025 (08/17/2024-07/31/2025)</t>
  </si>
  <si>
    <t>Resident</t>
  </si>
  <si>
    <t>Base Rent</t>
  </si>
  <si>
    <t>Charge Total:</t>
  </si>
  <si>
    <t>Unit Type: S8</t>
  </si>
  <si>
    <t>108</t>
  </si>
  <si>
    <t>S8</t>
  </si>
  <si>
    <t>Occupied No Notice</t>
  </si>
  <si>
    <t>Shen, Xiaoxiao (Ann)</t>
  </si>
  <si>
    <t>Renewal Lease Approved</t>
  </si>
  <si>
    <t>2024/2025 (08/17/2024-07/31/2025)</t>
  </si>
  <si>
    <t>Resident</t>
  </si>
  <si>
    <t>Base Rent</t>
  </si>
  <si>
    <t>Charge Total:</t>
  </si>
  <si>
    <t>434</t>
  </si>
  <si>
    <t>S8</t>
  </si>
  <si>
    <t>Occupied No Notice</t>
  </si>
  <si>
    <t>Fu, Ze Yang (Ocean)</t>
  </si>
  <si>
    <t>Renewal Lease Approved</t>
  </si>
  <si>
    <t>2024/2025 (08/17/2024-07/31/2025)</t>
  </si>
  <si>
    <t>Resident</t>
  </si>
  <si>
    <t>Base Rent</t>
  </si>
  <si>
    <t>Charge Total:</t>
  </si>
  <si>
    <t>531</t>
  </si>
  <si>
    <t>S8</t>
  </si>
  <si>
    <t>Occupied No Notice</t>
  </si>
  <si>
    <t>Yu, Xianjun (Xianjun)</t>
  </si>
  <si>
    <t>Renewal Lease Approved</t>
  </si>
  <si>
    <t>2024/2025 (08/17/2024-07/31/2025)</t>
  </si>
  <si>
    <t>Resident</t>
  </si>
  <si>
    <t>Base Rent</t>
  </si>
  <si>
    <t>Charge Total:</t>
  </si>
  <si>
    <t>Unit Type: S9</t>
  </si>
  <si>
    <t>S9</t>
  </si>
  <si>
    <t>Pagan, Adriana (Adriana)</t>
  </si>
  <si>
    <t>Lease Completed</t>
  </si>
  <si>
    <t>2024/2025 (08/17/2024-07/31/2025)</t>
  </si>
  <si>
    <t>Resident</t>
  </si>
  <si>
    <t>Base Rent</t>
  </si>
  <si>
    <t>Charge Total:</t>
  </si>
  <si>
    <t>S9</t>
  </si>
  <si>
    <t>Yang, Runqi</t>
  </si>
  <si>
    <t>Lease Approved</t>
  </si>
  <si>
    <t>2024/2025 (08/17/2024-07/31/2025)</t>
  </si>
  <si>
    <t>Resident</t>
  </si>
  <si>
    <t>Base Rent</t>
  </si>
  <si>
    <t>Charge Total:</t>
  </si>
  <si>
    <t>Unit Type: S10</t>
  </si>
  <si>
    <t>201</t>
  </si>
  <si>
    <t>S10</t>
  </si>
  <si>
    <t>Occupied No Notice</t>
  </si>
  <si>
    <t>Miller, Jonathan</t>
  </si>
  <si>
    <t>Renewal Lease Approved</t>
  </si>
  <si>
    <t>2024/2025 (08/17/2024-07/31/2025)</t>
  </si>
  <si>
    <t>Resident</t>
  </si>
  <si>
    <t>Base Rent</t>
  </si>
  <si>
    <t>Charge Total:</t>
  </si>
  <si>
    <t>301</t>
  </si>
  <si>
    <t>S10</t>
  </si>
  <si>
    <t>Occupied No Notice</t>
  </si>
  <si>
    <t>Xu, Yihang (Lex)</t>
  </si>
  <si>
    <t>Renewal Lease Approved</t>
  </si>
  <si>
    <t>2024/2025 (08/17/2024-07/31/2025)</t>
  </si>
  <si>
    <t>Resident</t>
  </si>
  <si>
    <t>Base Rent</t>
  </si>
  <si>
    <t>Charge Total:</t>
  </si>
  <si>
    <t>Unit Type: S11</t>
  </si>
  <si>
    <t>106</t>
  </si>
  <si>
    <t>S11</t>
  </si>
  <si>
    <t>Occupied No Notice</t>
  </si>
  <si>
    <t>Carias, Rita</t>
  </si>
  <si>
    <t>Renewal Lease Approved</t>
  </si>
  <si>
    <t>2024/2025 (08/17/2024-07/31/2025)</t>
  </si>
  <si>
    <t>Resident</t>
  </si>
  <si>
    <t>Base Rent</t>
  </si>
  <si>
    <t>Charge Total:</t>
  </si>
  <si>
    <t>110</t>
  </si>
  <si>
    <t>S11</t>
  </si>
  <si>
    <t>Occupied No Notice</t>
  </si>
  <si>
    <t>Hiwot, Deborah (Deb)</t>
  </si>
  <si>
    <t>Renewal Lease Approved</t>
  </si>
  <si>
    <t>2024/2025 (08/17/2024-07/31/2025)</t>
  </si>
  <si>
    <t>Resident</t>
  </si>
  <si>
    <t>Base Rent</t>
  </si>
  <si>
    <t>Charge Total:</t>
  </si>
  <si>
    <t>206</t>
  </si>
  <si>
    <t>S11</t>
  </si>
  <si>
    <t>Occupied No Notice</t>
  </si>
  <si>
    <t>Correa, Marianna</t>
  </si>
  <si>
    <t>Lease Approved</t>
  </si>
  <si>
    <t>2023/2024 (08/14/2023-07/31/2024)</t>
  </si>
  <si>
    <t>Resident</t>
  </si>
  <si>
    <t>Base Rent</t>
  </si>
  <si>
    <t>Charge Total:</t>
  </si>
  <si>
    <t>221</t>
  </si>
  <si>
    <t>S11</t>
  </si>
  <si>
    <t>Occupied No Notice</t>
  </si>
  <si>
    <t>Thornton, Vaughn</t>
  </si>
  <si>
    <t>Renewal Lease Approved</t>
  </si>
  <si>
    <t>2023/2024 (08/14/2023-07/31/2024)</t>
  </si>
  <si>
    <t>Resident</t>
  </si>
  <si>
    <t>Base Rent</t>
  </si>
  <si>
    <t>Charge Total:</t>
  </si>
  <si>
    <t>225</t>
  </si>
  <si>
    <t>S11</t>
  </si>
  <si>
    <t>Occupied No Notice</t>
  </si>
  <si>
    <t>Lorenzo-Santana, Kiara (Kiara)</t>
  </si>
  <si>
    <t>Lease Approved</t>
  </si>
  <si>
    <t>2023/2024 (08/14/2023-07/31/2024)</t>
  </si>
  <si>
    <t>Resident</t>
  </si>
  <si>
    <t>Base Rent</t>
  </si>
  <si>
    <t>Charge Total:</t>
  </si>
  <si>
    <t>226</t>
  </si>
  <si>
    <t>S11</t>
  </si>
  <si>
    <t>Occupied No Notice</t>
  </si>
  <si>
    <t>Snyder, Matthew</t>
  </si>
  <si>
    <t>Renewal Lease Approved</t>
  </si>
  <si>
    <t>2023/2024 (08/14/2023-07/31/2024)</t>
  </si>
  <si>
    <t>Charge Total:</t>
  </si>
  <si>
    <t>309</t>
  </si>
  <si>
    <t>S11</t>
  </si>
  <si>
    <t>Notice Unrented</t>
  </si>
  <si>
    <t>Martinez, Karina</t>
  </si>
  <si>
    <t>Lease Approved</t>
  </si>
  <si>
    <t>2023/2024 (08/14/2023-07/31/2024)</t>
  </si>
  <si>
    <t>Charge Total:</t>
  </si>
  <si>
    <t>321</t>
  </si>
  <si>
    <t>S11</t>
  </si>
  <si>
    <t>Occupied No Notice</t>
  </si>
  <si>
    <t>Sabree-Chambers, Camille (Camille Sabree)</t>
  </si>
  <si>
    <t>Renewal Lease Approved</t>
  </si>
  <si>
    <t>2024/2025 (08/17/2024-07/31/2025)</t>
  </si>
  <si>
    <t>Resident</t>
  </si>
  <si>
    <t>Base Rent</t>
  </si>
  <si>
    <t>Charge Total:</t>
  </si>
  <si>
    <t>325</t>
  </si>
  <si>
    <t>S11</t>
  </si>
  <si>
    <t>Notice Rented</t>
  </si>
  <si>
    <t>Comer, Nicole</t>
  </si>
  <si>
    <t>Lease Approved</t>
  </si>
  <si>
    <t>2024/2025 (08/17/2024-07/31/2025)</t>
  </si>
  <si>
    <t>Resident</t>
  </si>
  <si>
    <t>Base Rent</t>
  </si>
  <si>
    <t>Charge Total:</t>
  </si>
  <si>
    <t>326</t>
  </si>
  <si>
    <t>S11</t>
  </si>
  <si>
    <t>Occupied No Notice</t>
  </si>
  <si>
    <t>Armstrong, Shauna</t>
  </si>
  <si>
    <t>Renewal Lease Approved</t>
  </si>
  <si>
    <t>2024/2025 (08/17/2024-07/31/2025)</t>
  </si>
  <si>
    <t>Resident</t>
  </si>
  <si>
    <t>Base Rent</t>
  </si>
  <si>
    <t>Charge Total:</t>
  </si>
  <si>
    <t>409</t>
  </si>
  <si>
    <t>S11</t>
  </si>
  <si>
    <t>Occupied No Notice</t>
  </si>
  <si>
    <t>Gallagher, Heather (Heather)</t>
  </si>
  <si>
    <t>Renewal Lease Approved</t>
  </si>
  <si>
    <t>2024/2025 (08/17/2024-07/31/2025)</t>
  </si>
  <si>
    <t>Resident</t>
  </si>
  <si>
    <t>Base Rent</t>
  </si>
  <si>
    <t>Charge Total:</t>
  </si>
  <si>
    <t>411</t>
  </si>
  <si>
    <t>S11</t>
  </si>
  <si>
    <t>Occupied No Notice</t>
  </si>
  <si>
    <t>Burgos, Abel</t>
  </si>
  <si>
    <t>Renewal Lease Approved</t>
  </si>
  <si>
    <t>2023/2024 (08/14/2023-07/31/2024)</t>
  </si>
  <si>
    <t>Charge Total:</t>
  </si>
  <si>
    <t>429</t>
  </si>
  <si>
    <t>S11</t>
  </si>
  <si>
    <t>Notice Unrented</t>
  </si>
  <si>
    <t>Joyner, Cianna</t>
  </si>
  <si>
    <t>Lease Approved</t>
  </si>
  <si>
    <t>2023/2024 (08/14/2023-07/31/2024)</t>
  </si>
  <si>
    <t>Resident</t>
  </si>
  <si>
    <t>Base Rent</t>
  </si>
  <si>
    <t>Charge Total:</t>
  </si>
  <si>
    <t>S11</t>
  </si>
  <si>
    <t>Ssonko, Krystal</t>
  </si>
  <si>
    <t>Lease Approved</t>
  </si>
  <si>
    <t>2024/2025 (08/17/2024-07/31/2025)</t>
  </si>
  <si>
    <t>Resident</t>
  </si>
  <si>
    <t>Base Rent</t>
  </si>
  <si>
    <t>Charge Total:</t>
  </si>
  <si>
    <t>Total/Average:</t>
  </si>
  <si>
    <t>Pre-Lease</t>
  </si>
  <si>
    <t>307 E. Daniel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</si>
  <si>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</si>
  <si>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</si>
  <si>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</si>
  <si>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</si>
  <si>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</si>
  <si>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</si>
  <si>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</si>
  <si>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</si>
  <si>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</si>
  <si>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</si>
  <si>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</si>
  <si>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</si>
  <si>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</si>
  <si>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</si>
  <si>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</si>
  <si>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</si>
  <si>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</si>
  <si>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</si>
  <si>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</si>
  <si>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</si>
  <si>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</si>
  <si>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</si>
  <si>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</si>
  <si>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</si>
  <si>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D1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</si>
  <si>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</si>
  <si>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</si>
  <si>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</si>
  <si>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</si>
  <si>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</si>
  <si>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</si>
  <si>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</si>
  <si>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</si>
  <si>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</si>
  <si>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</si>
  <si>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</si>
  <si>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</si>
  <si>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</si>
  <si>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</si>
  <si>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</si>
  <si>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</si>
  <si>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</si>
  <si>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Ledger</t>
  </si>
  <si>
    <t>Charge Code</t>
  </si>
  <si>
    <t>Scheduled Charges</t>
  </si>
  <si>
    <t>Posted Charges</t>
  </si>
  <si>
    <t>Details: Scheduled Charges Total</t>
  </si>
  <si>
    <t>Details: Scheduled Rent1</t>
  </si>
  <si>
    <t>Unit Type: D1</t>
  </si>
  <si>
    <t>201-A</t>
  </si>
  <si>
    <t>D1</t>
  </si>
  <si>
    <t>Notice Rented</t>
  </si>
  <si>
    <t>Mechling, Gavin</t>
  </si>
  <si>
    <t>Lease Approved</t>
  </si>
  <si>
    <t>2024/2025 (08/16/2024-07/30/2025)</t>
  </si>
  <si>
    <t>Resident</t>
  </si>
  <si>
    <t>Lot Parking</t>
  </si>
  <si>
    <t>Base Rent</t>
  </si>
  <si>
    <t>Charge Total:</t>
  </si>
  <si>
    <t>201-B</t>
  </si>
  <si>
    <t>D1</t>
  </si>
  <si>
    <t>Notice Rented</t>
  </si>
  <si>
    <t>Frank, Charlie</t>
  </si>
  <si>
    <t>Lease Approved</t>
  </si>
  <si>
    <t>2024/2025 (08/16/2024-07/30/2025)</t>
  </si>
  <si>
    <t>Resident</t>
  </si>
  <si>
    <t>Base Rent</t>
  </si>
  <si>
    <t>Charge Total:</t>
  </si>
  <si>
    <t>201-C</t>
  </si>
  <si>
    <t>D1</t>
  </si>
  <si>
    <t>Notice Rented</t>
  </si>
  <si>
    <t>Loo, Benjamin</t>
  </si>
  <si>
    <t>Lease Approved</t>
  </si>
  <si>
    <t>2024/2025 (08/16/2024-07/30/2025)</t>
  </si>
  <si>
    <t>Resident</t>
  </si>
  <si>
    <t>Base Rent</t>
  </si>
  <si>
    <t>Charge Total:</t>
  </si>
  <si>
    <t>201-D</t>
  </si>
  <si>
    <t>D1</t>
  </si>
  <si>
    <t>Notice Rented</t>
  </si>
  <si>
    <t>Ivanyshyn-Ugryn, Oleksandr</t>
  </si>
  <si>
    <t>Lease Completed</t>
  </si>
  <si>
    <t>2024/2025 (08/16/2024-07/30/2025)</t>
  </si>
  <si>
    <t>Resident</t>
  </si>
  <si>
    <t>Lot Parking</t>
  </si>
  <si>
    <t>Base Rent</t>
  </si>
  <si>
    <t>Charge Total:</t>
  </si>
  <si>
    <t>202-A</t>
  </si>
  <si>
    <t>D1</t>
  </si>
  <si>
    <t>Notice Rented</t>
  </si>
  <si>
    <t>Ruegsegger, Luke</t>
  </si>
  <si>
    <t>Lease Approved</t>
  </si>
  <si>
    <t>2024/2025 (08/16/2024-07/30/2025)</t>
  </si>
  <si>
    <t>Resident</t>
  </si>
  <si>
    <t>Base Rent</t>
  </si>
  <si>
    <t>Charge Total:</t>
  </si>
  <si>
    <t>202-B</t>
  </si>
  <si>
    <t>D1</t>
  </si>
  <si>
    <t>Notice Rented</t>
  </si>
  <si>
    <t>Lawrence, Stephen</t>
  </si>
  <si>
    <t>Lease Approved</t>
  </si>
  <si>
    <t>2024/2025 (08/16/2024-07/30/2025)</t>
  </si>
  <si>
    <t>Resident</t>
  </si>
  <si>
    <t>Base Rent</t>
  </si>
  <si>
    <t>Charge Total:</t>
  </si>
  <si>
    <t>202-C</t>
  </si>
  <si>
    <t>D1</t>
  </si>
  <si>
    <t>Notice Rented</t>
  </si>
  <si>
    <t>Amberg, Benjamin</t>
  </si>
  <si>
    <t>Lease Approved</t>
  </si>
  <si>
    <t>2024/2025 (08/16/2024-07/30/2025)</t>
  </si>
  <si>
    <t>Resident</t>
  </si>
  <si>
    <t>Base Rent</t>
  </si>
  <si>
    <t>Charge Total:</t>
  </si>
  <si>
    <t>202-D</t>
  </si>
  <si>
    <t>D1</t>
  </si>
  <si>
    <t>Notice Rented</t>
  </si>
  <si>
    <t>Lindquist, Sean</t>
  </si>
  <si>
    <t>Lease Approved</t>
  </si>
  <si>
    <t>2024/2025 (08/16/2024-07/30/2025)</t>
  </si>
  <si>
    <t>Resident</t>
  </si>
  <si>
    <t>Base Rent</t>
  </si>
  <si>
    <t>Charge Total:</t>
  </si>
  <si>
    <t>301-A</t>
  </si>
  <si>
    <t>D1</t>
  </si>
  <si>
    <t>Notice Rented</t>
  </si>
  <si>
    <t>Toffler, Laney</t>
  </si>
  <si>
    <t>Lease Approved</t>
  </si>
  <si>
    <t>2024/2025 (08/16/2024-07/30/2025)</t>
  </si>
  <si>
    <t>Resident</t>
  </si>
  <si>
    <t>Base Rent</t>
  </si>
  <si>
    <t>Charge Total:</t>
  </si>
  <si>
    <t>301-B</t>
  </si>
  <si>
    <t>D1</t>
  </si>
  <si>
    <t>Notice Rented</t>
  </si>
  <si>
    <t>Brandt, Megan</t>
  </si>
  <si>
    <t>Lease Completed</t>
  </si>
  <si>
    <t>2024/2025 (08/16/2024-07/30/2025)</t>
  </si>
  <si>
    <t>Resident</t>
  </si>
  <si>
    <t>Base Rent</t>
  </si>
  <si>
    <t>Charge Total:</t>
  </si>
  <si>
    <t>301-C</t>
  </si>
  <si>
    <t>D1</t>
  </si>
  <si>
    <t>Notice Rented</t>
  </si>
  <si>
    <t>Atmore, Sarah</t>
  </si>
  <si>
    <t>Lease Approved</t>
  </si>
  <si>
    <t>2024/2025 (08/16/2024-07/30/2025)</t>
  </si>
  <si>
    <t>Resident</t>
  </si>
  <si>
    <t>Base Rent</t>
  </si>
  <si>
    <t>Charge Total:</t>
  </si>
  <si>
    <t>301-D</t>
  </si>
  <si>
    <t>D1</t>
  </si>
  <si>
    <t>Notice Rented</t>
  </si>
  <si>
    <t>Beltran, Natalie</t>
  </si>
  <si>
    <t>Lease Approved</t>
  </si>
  <si>
    <t>2024/2025 (08/16/2024-07/30/2025)</t>
  </si>
  <si>
    <t>Resident</t>
  </si>
  <si>
    <t>Base Rent</t>
  </si>
  <si>
    <t>Charge Total:</t>
  </si>
  <si>
    <t>302-A</t>
  </si>
  <si>
    <t>D1</t>
  </si>
  <si>
    <t>Occupied No Notice</t>
  </si>
  <si>
    <t>Ingram, Katie</t>
  </si>
  <si>
    <t>Renewal Lease Approved</t>
  </si>
  <si>
    <t>2024/2025 (08/16/2024-07/30/2025)</t>
  </si>
  <si>
    <t>Resident</t>
  </si>
  <si>
    <t>Base Rent</t>
  </si>
  <si>
    <t>Charge Total:</t>
  </si>
  <si>
    <t>302-B</t>
  </si>
  <si>
    <t>D1</t>
  </si>
  <si>
    <t>Occupied No Notice</t>
  </si>
  <si>
    <t>Huner, Brianna</t>
  </si>
  <si>
    <t>Renewal Lease Approved</t>
  </si>
  <si>
    <t>2024/2025 (08/16/2024-07/30/2025)</t>
  </si>
  <si>
    <t>Resident</t>
  </si>
  <si>
    <t>Base Rent</t>
  </si>
  <si>
    <t>Charge Total:</t>
  </si>
  <si>
    <t>302-C</t>
  </si>
  <si>
    <t>D1</t>
  </si>
  <si>
    <t>Occupied No Notice</t>
  </si>
  <si>
    <t>Munoz, Yahir</t>
  </si>
  <si>
    <t>Lease Completed</t>
  </si>
  <si>
    <t>2024/2025 (08/16/2024-07/30/2025)</t>
  </si>
  <si>
    <t>Resident</t>
  </si>
  <si>
    <t>Base Rent</t>
  </si>
  <si>
    <t>Charge Total:</t>
  </si>
  <si>
    <t>302-D</t>
  </si>
  <si>
    <t>D1</t>
  </si>
  <si>
    <t>Occupied No Notice</t>
  </si>
  <si>
    <t>Acquaviva, Mason</t>
  </si>
  <si>
    <t>Renewal Lease Approved</t>
  </si>
  <si>
    <t>2024/2025 (08/16/2024-07/30/2025)</t>
  </si>
  <si>
    <t>Resident</t>
  </si>
  <si>
    <t>Base Rent</t>
  </si>
  <si>
    <t>Charge Total:</t>
  </si>
  <si>
    <t>401-A</t>
  </si>
  <si>
    <t>D1</t>
  </si>
  <si>
    <t>Notice Rented</t>
  </si>
  <si>
    <t>Kaven, Ilana</t>
  </si>
  <si>
    <t>Lease Approved</t>
  </si>
  <si>
    <t>2024/2025 (08/16/2024-07/30/2025)</t>
  </si>
  <si>
    <t>Resident</t>
  </si>
  <si>
    <t>Base Rent</t>
  </si>
  <si>
    <t>Charge Total:</t>
  </si>
  <si>
    <t>401-B</t>
  </si>
  <si>
    <t>D1</t>
  </si>
  <si>
    <t>Notice Rented</t>
  </si>
  <si>
    <t>Alridge, Carlynn</t>
  </si>
  <si>
    <t>Lease Completed</t>
  </si>
  <si>
    <t>2024/2025 (08/16/2024-07/30/2025)</t>
  </si>
  <si>
    <t>Resident</t>
  </si>
  <si>
    <t>Lot Parking</t>
  </si>
  <si>
    <t>Base Rent</t>
  </si>
  <si>
    <t>Charge Total:</t>
  </si>
  <si>
    <t>401-C</t>
  </si>
  <si>
    <t>D1</t>
  </si>
  <si>
    <t>Notice Rented</t>
  </si>
  <si>
    <t>Kaven, Emily</t>
  </si>
  <si>
    <t>Lease Approved</t>
  </si>
  <si>
    <t>2024/2025 (08/16/2024-07/30/2025)</t>
  </si>
  <si>
    <t>Resident</t>
  </si>
  <si>
    <t>Base Rent</t>
  </si>
  <si>
    <t>Charge Total:</t>
  </si>
  <si>
    <t>401-D</t>
  </si>
  <si>
    <t>D1</t>
  </si>
  <si>
    <t>Notice Rented</t>
  </si>
  <si>
    <t>Ramos, Samantha</t>
  </si>
  <si>
    <t>Lease Completed</t>
  </si>
  <si>
    <t>2024/2025 (08/16/2024-07/30/2025)</t>
  </si>
  <si>
    <t>Resident</t>
  </si>
  <si>
    <t>Lot Parking</t>
  </si>
  <si>
    <t>Base Rent</t>
  </si>
  <si>
    <t>Charge Total:</t>
  </si>
  <si>
    <t>402-A</t>
  </si>
  <si>
    <t>D1</t>
  </si>
  <si>
    <t>Occupied No Notice</t>
  </si>
  <si>
    <t>Kohls, Jackson</t>
  </si>
  <si>
    <t>Renewal Lease Approved</t>
  </si>
  <si>
    <t>2024/2025 (08/16/2024-07/30/2025)</t>
  </si>
  <si>
    <t>Resident</t>
  </si>
  <si>
    <t>Group Renewal Gift Card</t>
  </si>
  <si>
    <t>Base Rent</t>
  </si>
  <si>
    <t>Group Renewal Gift Card Adjustment</t>
  </si>
  <si>
    <t>Charge Total:</t>
  </si>
  <si>
    <t>402-B</t>
  </si>
  <si>
    <t>D1</t>
  </si>
  <si>
    <t>Occupied No Notice</t>
  </si>
  <si>
    <t>DePasquale, Michael</t>
  </si>
  <si>
    <t>Renewal Lease Approved</t>
  </si>
  <si>
    <t>2024/2025 (08/16/2024-07/30/2025)</t>
  </si>
  <si>
    <t>Resident</t>
  </si>
  <si>
    <t>Group Renewal Gift Card Adjustment</t>
  </si>
  <si>
    <t>Group Renewal Gift Card</t>
  </si>
  <si>
    <t>Base Rent</t>
  </si>
  <si>
    <t>Lot Parking</t>
  </si>
  <si>
    <t>Charge Total:</t>
  </si>
  <si>
    <t>402-C</t>
  </si>
  <si>
    <t>D1</t>
  </si>
  <si>
    <t>Notice Rented</t>
  </si>
  <si>
    <t>Franzen, Matthew</t>
  </si>
  <si>
    <t>Lease Completed</t>
  </si>
  <si>
    <t>2024/2025 (08/16/2024-07/30/2025)</t>
  </si>
  <si>
    <t>Resident</t>
  </si>
  <si>
    <t>Lot Parking</t>
  </si>
  <si>
    <t>Base Rent</t>
  </si>
  <si>
    <t>Charge Total:</t>
  </si>
  <si>
    <t>402-D</t>
  </si>
  <si>
    <t>D1</t>
  </si>
  <si>
    <t>Occupied No Notice</t>
  </si>
  <si>
    <t>Glovsky, Noah</t>
  </si>
  <si>
    <t>Renewal Lease Approved</t>
  </si>
  <si>
    <t>2024/2025 (08/16/2024-07/30/2025)</t>
  </si>
  <si>
    <t>Resident</t>
  </si>
  <si>
    <t>Group Renewal Gift Card Adjustment</t>
  </si>
  <si>
    <t>Group Renewal Gift Card</t>
  </si>
  <si>
    <t>Base Rent</t>
  </si>
  <si>
    <t>Charge Total:</t>
  </si>
  <si>
    <t>501-A</t>
  </si>
  <si>
    <t>D1</t>
  </si>
  <si>
    <t>Occupied No Notice</t>
  </si>
  <si>
    <t>Burns, Grace</t>
  </si>
  <si>
    <t>Renewal Lease Approved</t>
  </si>
  <si>
    <t>2024/2025 (08/16/2024-07/30/2025)</t>
  </si>
  <si>
    <t>Resident</t>
  </si>
  <si>
    <t>Group Renewal Gift Card Adjustment</t>
  </si>
  <si>
    <t>Group Renewal Gift Card</t>
  </si>
  <si>
    <t>Base Rent</t>
  </si>
  <si>
    <t>Charge Total:</t>
  </si>
  <si>
    <t>501-B</t>
  </si>
  <si>
    <t>D1</t>
  </si>
  <si>
    <t>Notice Rented</t>
  </si>
  <si>
    <t>Wozniak, Abigail</t>
  </si>
  <si>
    <t>Lease Approved</t>
  </si>
  <si>
    <t>2024/2025 (08/16/2024-07/30/2025)</t>
  </si>
  <si>
    <t>Resident</t>
  </si>
  <si>
    <t>Group New Lease Gift Card</t>
  </si>
  <si>
    <t>Base Rent</t>
  </si>
  <si>
    <t>Group New Lease Gift Card Adjustment</t>
  </si>
  <si>
    <t>Charge Total:</t>
  </si>
  <si>
    <t>501-C</t>
  </si>
  <si>
    <t>D1</t>
  </si>
  <si>
    <t>Occupied No Notice</t>
  </si>
  <si>
    <t>Stees, Paige</t>
  </si>
  <si>
    <t>Renewal Lease Approved</t>
  </si>
  <si>
    <t>2024/2025 (08/16/2024-07/30/2025)</t>
  </si>
  <si>
    <t>Resident</t>
  </si>
  <si>
    <t>Group Renewal Gift Card</t>
  </si>
  <si>
    <t>Group Renewal Gift Card Adjustment</t>
  </si>
  <si>
    <t>Base Rent</t>
  </si>
  <si>
    <t>Charge Total:</t>
  </si>
  <si>
    <t>501-D</t>
  </si>
  <si>
    <t>D1</t>
  </si>
  <si>
    <t>Occupied No Notice</t>
  </si>
  <si>
    <t>Ross, Lily</t>
  </si>
  <si>
    <t>Renewal Lease Approved</t>
  </si>
  <si>
    <t>2024/2025 (08/16/2024-07/30/2025)</t>
  </si>
  <si>
    <t>Resident</t>
  </si>
  <si>
    <t>Group Renewal Gift Card</t>
  </si>
  <si>
    <t>Lot Parking</t>
  </si>
  <si>
    <t>Base Rent</t>
  </si>
  <si>
    <t>Group Renewal Gift Card Adjustment</t>
  </si>
  <si>
    <t>Charge Total:</t>
  </si>
  <si>
    <t>502-A</t>
  </si>
  <si>
    <t>D1</t>
  </si>
  <si>
    <t>Occupied No Notice</t>
  </si>
  <si>
    <t>Graue, Andrew (Andrew)</t>
  </si>
  <si>
    <t>Renewal Lease Approved</t>
  </si>
  <si>
    <t>2024/2025 (08/16/2024-07/30/2025)</t>
  </si>
  <si>
    <t>Resident</t>
  </si>
  <si>
    <t>Group Renewal Gift Card Adjustment</t>
  </si>
  <si>
    <t>Base Rent</t>
  </si>
  <si>
    <t>Group Renewal Gift Card</t>
  </si>
  <si>
    <t>Charge Total:</t>
  </si>
  <si>
    <t>502-C</t>
  </si>
  <si>
    <t>D1</t>
  </si>
  <si>
    <t>Occupied No Notice</t>
  </si>
  <si>
    <t>Lutz, Adam</t>
  </si>
  <si>
    <t>Renewal Lease Approved</t>
  </si>
  <si>
    <t>2024/2025 (08/16/2024-07/30/2025)</t>
  </si>
  <si>
    <t>Resident</t>
  </si>
  <si>
    <t>Base Rent</t>
  </si>
  <si>
    <t>Group Renewal Gift Card</t>
  </si>
  <si>
    <t>Group Renewal Gift Card Adjustment</t>
  </si>
  <si>
    <t>Lot Parking</t>
  </si>
  <si>
    <t>Charge Total:</t>
  </si>
  <si>
    <t>502-D</t>
  </si>
  <si>
    <t>D1</t>
  </si>
  <si>
    <t>Occupied No Notice</t>
  </si>
  <si>
    <t>Walker, Weston</t>
  </si>
  <si>
    <t>Renewal Lease Approved</t>
  </si>
  <si>
    <t>2024/2025 (08/16/2024-07/30/2025)</t>
  </si>
  <si>
    <t>Resident</t>
  </si>
  <si>
    <t>Group Renewal Gift Card Adjustment</t>
  </si>
  <si>
    <t>Base Rent</t>
  </si>
  <si>
    <t>Lot Parking</t>
  </si>
  <si>
    <t>Group Renewal Gift Card</t>
  </si>
  <si>
    <t>Charge Total:</t>
  </si>
  <si>
    <t>601-A</t>
  </si>
  <si>
    <t>D1</t>
  </si>
  <si>
    <t>Notice Rented</t>
  </si>
  <si>
    <t>Gardner, Lucy</t>
  </si>
  <si>
    <t>Lease Approved</t>
  </si>
  <si>
    <t>2024/2025 (08/16/2024-07/30/2025)</t>
  </si>
  <si>
    <t>Resident</t>
  </si>
  <si>
    <t>Lot Parking</t>
  </si>
  <si>
    <t>Base Rent</t>
  </si>
  <si>
    <t>Charge Total:</t>
  </si>
  <si>
    <t>601-B</t>
  </si>
  <si>
    <t>D1</t>
  </si>
  <si>
    <t>Notice Rented</t>
  </si>
  <si>
    <t>Harris, Ainsley</t>
  </si>
  <si>
    <t>Lease Approved</t>
  </si>
  <si>
    <t>2024/2025 (08/16/2024-07/30/2025)</t>
  </si>
  <si>
    <t>Resident</t>
  </si>
  <si>
    <t>Lot Parking</t>
  </si>
  <si>
    <t>Base Rent</t>
  </si>
  <si>
    <t>Charge Total:</t>
  </si>
  <si>
    <t>601-C</t>
  </si>
  <si>
    <t>D1</t>
  </si>
  <si>
    <t>Notice Rented</t>
  </si>
  <si>
    <t>Al Ibrahim, Nadine</t>
  </si>
  <si>
    <t>Lease Completed</t>
  </si>
  <si>
    <t>2024/2025 (08/16/2024-07/30/2025)</t>
  </si>
  <si>
    <t>Resident</t>
  </si>
  <si>
    <t>Base Rent</t>
  </si>
  <si>
    <t>Charge Total:</t>
  </si>
  <si>
    <t>601-D</t>
  </si>
  <si>
    <t>D1</t>
  </si>
  <si>
    <t>Notice Rented</t>
  </si>
  <si>
    <t>Abraham, Alyssa</t>
  </si>
  <si>
    <t>Lease Approved</t>
  </si>
  <si>
    <t>2024/2025 (08/16/2024-07/30/2025)</t>
  </si>
  <si>
    <t>Resident</t>
  </si>
  <si>
    <t>Base Rent</t>
  </si>
  <si>
    <t>Lot Parking</t>
  </si>
  <si>
    <t>Charge Total:</t>
  </si>
  <si>
    <t>602-A</t>
  </si>
  <si>
    <t>D1</t>
  </si>
  <si>
    <t>Occupied No Notice</t>
  </si>
  <si>
    <t>Richlinski, Karly</t>
  </si>
  <si>
    <t>Renewal Lease Approved</t>
  </si>
  <si>
    <t>2024/2025 (08/16/2024-07/30/2025)</t>
  </si>
  <si>
    <t>Resident</t>
  </si>
  <si>
    <t>Group Renewal Gift Card</t>
  </si>
  <si>
    <t>Group Renewal Gift Card Adjustment</t>
  </si>
  <si>
    <t>Base Rent</t>
  </si>
  <si>
    <t>Charge Total:</t>
  </si>
  <si>
    <t>602-B</t>
  </si>
  <si>
    <t>D1</t>
  </si>
  <si>
    <t>Occupied No Notice</t>
  </si>
  <si>
    <t>Pellum, Sophia</t>
  </si>
  <si>
    <t>Renewal Lease Approved</t>
  </si>
  <si>
    <t>2024/2025 (08/16/2024-07/30/2025)</t>
  </si>
  <si>
    <t>Resident</t>
  </si>
  <si>
    <t>Base Rent</t>
  </si>
  <si>
    <t>Lot Parking</t>
  </si>
  <si>
    <t>Group Renewal Gift Card Adjustment</t>
  </si>
  <si>
    <t>Group Renewal Gift Card</t>
  </si>
  <si>
    <t>Charge Total:</t>
  </si>
  <si>
    <t>602-C</t>
  </si>
  <si>
    <t>D1</t>
  </si>
  <si>
    <t>Occupied No Notice</t>
  </si>
  <si>
    <t>Klesner, Sydney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</si>
  <si>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</si>
  <si>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</si>
  <si>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</si>
  <si>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</si>
  <si>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</si>
  <si>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</si>
  <si>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Lot Parking</t>
  </si>
  <si>
    <t>Charge Total:</t>
  </si>
  <si>
    <t>602-D</t>
  </si>
  <si>
    <t>D1</t>
  </si>
  <si>
    <t>Occupied No Notice</t>
  </si>
  <si>
    <t>Larson, Madeleine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</si>
  <si>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</si>
  <si>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</si>
  <si>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</si>
  <si>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</si>
  <si>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</si>
  <si>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</si>
  <si>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</si>
  <si>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Total/Average:</t>
  </si>
  <si>
    <t>Pre-Lease</t>
  </si>
  <si>
    <t>501 S. 6th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</si>
  <si>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</si>
  <si>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</si>
  <si>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</si>
  <si>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</si>
  <si>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</si>
  <si>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</si>
  <si>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</si>
  <si>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</si>
  <si>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</si>
  <si>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</si>
  <si>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</si>
  <si>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</si>
  <si>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</si>
  <si>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</si>
  <si>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</si>
  <si>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</si>
  <si>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</si>
  <si>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</si>
  <si>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</si>
  <si>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</si>
  <si>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</si>
  <si>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</si>
  <si>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</si>
  <si>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</si>
  <si>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B1</t>
  </si>
  <si>
    <t>B2</t>
  </si>
  <si>
    <t>C1</t>
  </si>
  <si>
    <t>C2</t>
  </si>
  <si>
    <t>D1</t>
  </si>
  <si>
    <t>D2</t>
  </si>
  <si>
    <t>D3 Townhome</t>
  </si>
  <si>
    <t>E1 Townhome</t>
  </si>
  <si>
    <t>E2 Townhome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</si>
  <si>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</si>
  <si>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</si>
  <si>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</si>
  <si>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</si>
  <si>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</si>
  <si>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</si>
  <si>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</si>
  <si>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</si>
  <si>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</si>
  <si>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</si>
  <si>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</si>
  <si>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</si>
  <si>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</si>
  <si>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</si>
  <si>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</si>
  <si>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</si>
  <si>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</si>
  <si>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Ledger</t>
  </si>
  <si>
    <t>Charge Code</t>
  </si>
  <si>
    <t>Scheduled Charges</t>
  </si>
  <si>
    <t>Posted Charges</t>
  </si>
  <si>
    <t>Details: Scheduled Charges Total</t>
  </si>
  <si>
    <t>Details: Scheduled Rent1</t>
  </si>
  <si>
    <t>Unit Type: B1</t>
  </si>
  <si>
    <t>109-A</t>
  </si>
  <si>
    <t>B1</t>
  </si>
  <si>
    <t>Occupied No Notice</t>
  </si>
  <si>
    <t>Dhand, Jason</t>
  </si>
  <si>
    <t>Renewal Lease Approved</t>
  </si>
  <si>
    <t>2024/2025 (08/16/2024-07/30/2025)</t>
  </si>
  <si>
    <t>Resident</t>
  </si>
  <si>
    <t>Base Rent</t>
  </si>
  <si>
    <t>Charge Total:</t>
  </si>
  <si>
    <t>109-B</t>
  </si>
  <si>
    <t>B1</t>
  </si>
  <si>
    <t>Occupied No Notice</t>
  </si>
  <si>
    <t>Jeon, Junu (Junu)</t>
  </si>
  <si>
    <t>Renewal Lease Approved</t>
  </si>
  <si>
    <t>2024/2025 (08/16/2024-07/30/2025)</t>
  </si>
  <si>
    <t>Resident</t>
  </si>
  <si>
    <t>Base Rent</t>
  </si>
  <si>
    <t>Charge Total:</t>
  </si>
  <si>
    <t>Unit Type: B2</t>
  </si>
  <si>
    <t>209-A</t>
  </si>
  <si>
    <t>B2</t>
  </si>
  <si>
    <t>Occupied No Notice</t>
  </si>
  <si>
    <t>Wang, Jingtong</t>
  </si>
  <si>
    <t>Renewal Lease Approved</t>
  </si>
  <si>
    <t>2024/2025 (08/16/2024-07/30/2025)</t>
  </si>
  <si>
    <t>Resident</t>
  </si>
  <si>
    <t>Base Rent</t>
  </si>
  <si>
    <t>Charge Total:</t>
  </si>
  <si>
    <t>209-B</t>
  </si>
  <si>
    <t>B2</t>
  </si>
  <si>
    <t>Occupied No Notice</t>
  </si>
  <si>
    <t>Xu, Yue (Jocelyn)</t>
  </si>
  <si>
    <t>Renewal Lease Approved</t>
  </si>
  <si>
    <t>2024/2025 (08/16/2024-07/30/2025)</t>
  </si>
  <si>
    <t>Resident</t>
  </si>
  <si>
    <t>Base Rent</t>
  </si>
  <si>
    <t>Charge Total:</t>
  </si>
  <si>
    <t>Unit Type: C1</t>
  </si>
  <si>
    <t>201-A</t>
  </si>
  <si>
    <t>C1</t>
  </si>
  <si>
    <t>Notice Rented</t>
  </si>
  <si>
    <t>Verma, Samridhi</t>
  </si>
  <si>
    <t>Lease Completed</t>
  </si>
  <si>
    <t>2024/2025 (08/16/2024-07/30/2025)</t>
  </si>
  <si>
    <t>Resident</t>
  </si>
  <si>
    <t>Base Rent</t>
  </si>
  <si>
    <t>Charge Total:</t>
  </si>
  <si>
    <t>201-B</t>
  </si>
  <si>
    <t>C1</t>
  </si>
  <si>
    <t>Notice Rented</t>
  </si>
  <si>
    <t>Patel, Nandni</t>
  </si>
  <si>
    <t>Lease Approved</t>
  </si>
  <si>
    <t>2024/2025 (08/16/2024-07/30/2025)</t>
  </si>
  <si>
    <t>Resident</t>
  </si>
  <si>
    <t>Lot Parking</t>
  </si>
  <si>
    <t>Base Rent</t>
  </si>
  <si>
    <t>Charge Total:</t>
  </si>
  <si>
    <t>201-C</t>
  </si>
  <si>
    <t>C1</t>
  </si>
  <si>
    <t>Notice Rented</t>
  </si>
  <si>
    <t>Allen, Eleanor</t>
  </si>
  <si>
    <t>Lease Approved</t>
  </si>
  <si>
    <t>2024/2025 (08/16/2024-07/30/2025)</t>
  </si>
  <si>
    <t>Resident</t>
  </si>
  <si>
    <t>Base Rent</t>
  </si>
  <si>
    <t>Charge Total:</t>
  </si>
  <si>
    <t>203-A</t>
  </si>
  <si>
    <t>C1</t>
  </si>
  <si>
    <t>Notice Rented</t>
  </si>
  <si>
    <t>Meisinger, Jenna</t>
  </si>
  <si>
    <t>Lease Approved</t>
  </si>
  <si>
    <t>2024/2025 (08/16/2024-07/30/2025)</t>
  </si>
  <si>
    <t>Resident</t>
  </si>
  <si>
    <t>Base Rent</t>
  </si>
  <si>
    <t>Lot Parking</t>
  </si>
  <si>
    <t>Charge Total:</t>
  </si>
  <si>
    <t>203-B</t>
  </si>
  <si>
    <t>C1</t>
  </si>
  <si>
    <t>Notice Rented</t>
  </si>
  <si>
    <t>Lobraco, Daniella</t>
  </si>
  <si>
    <t>Lease Approved</t>
  </si>
  <si>
    <t>2024/2025 (08/16/2024-07/30/2025)</t>
  </si>
  <si>
    <t>Resident</t>
  </si>
  <si>
    <t>Base Rent</t>
  </si>
  <si>
    <t>Charge Total:</t>
  </si>
  <si>
    <t>203-C</t>
  </si>
  <si>
    <t>C1</t>
  </si>
  <si>
    <t>Notice Rented</t>
  </si>
  <si>
    <t>Jhaveri, Malini</t>
  </si>
  <si>
    <t>Lease Approved</t>
  </si>
  <si>
    <t>2024/2025 (08/16/2024-07/30/2025)</t>
  </si>
  <si>
    <t>Resident</t>
  </si>
  <si>
    <t>Base Rent</t>
  </si>
  <si>
    <t>Charge Total:</t>
  </si>
  <si>
    <t>205-A</t>
  </si>
  <si>
    <t>C1</t>
  </si>
  <si>
    <t>Notice Rented</t>
  </si>
  <si>
    <t>Saydi, Tameem</t>
  </si>
  <si>
    <t>Lease Approved</t>
  </si>
  <si>
    <t>2024/2025 (08/16/2024-07/30/2025)</t>
  </si>
  <si>
    <t>Resident</t>
  </si>
  <si>
    <t>Base Rent</t>
  </si>
  <si>
    <t>Charge Total:</t>
  </si>
  <si>
    <t>205-B</t>
  </si>
  <si>
    <t>C1</t>
  </si>
  <si>
    <t>Notice Rented</t>
  </si>
  <si>
    <t>Kim, Joseph</t>
  </si>
  <si>
    <t>Lease Completed</t>
  </si>
  <si>
    <t>2024/2025 (08/16/2024-07/30/2025)</t>
  </si>
  <si>
    <t>Resident</t>
  </si>
  <si>
    <t>Base Rent</t>
  </si>
  <si>
    <t>Charge Total:</t>
  </si>
  <si>
    <t>205-C</t>
  </si>
  <si>
    <t>C1</t>
  </si>
  <si>
    <t>Notice Rented</t>
  </si>
  <si>
    <t>Narayanan, Rishi</t>
  </si>
  <si>
    <t>Lease Approved</t>
  </si>
  <si>
    <t>2024/2025 (08/16/2024-07/30/2025)</t>
  </si>
  <si>
    <t>Resident</t>
  </si>
  <si>
    <t>Base Rent</t>
  </si>
  <si>
    <t>Charge Total:</t>
  </si>
  <si>
    <t>207-A</t>
  </si>
  <si>
    <t>C1</t>
  </si>
  <si>
    <t>Notice Rented</t>
  </si>
  <si>
    <t>Boyapally, Saketh</t>
  </si>
  <si>
    <t>Lease Approved</t>
  </si>
  <si>
    <t>2024/2025 (08/16/2024-07/30/2025)</t>
  </si>
  <si>
    <t>Resident</t>
  </si>
  <si>
    <t>Base Rent</t>
  </si>
  <si>
    <t>Charge Total:</t>
  </si>
  <si>
    <t>207-B</t>
  </si>
  <si>
    <t>C1</t>
  </si>
  <si>
    <t>Notice Rented</t>
  </si>
  <si>
    <t>Wanjara, Siddhant</t>
  </si>
  <si>
    <t>Lease Approved</t>
  </si>
  <si>
    <t>2024/2025 (08/16/2024-07/30/2025)</t>
  </si>
  <si>
    <t>Resident</t>
  </si>
  <si>
    <t>Base Rent</t>
  </si>
  <si>
    <t>Charge Total:</t>
  </si>
  <si>
    <t>207-C</t>
  </si>
  <si>
    <t>C1</t>
  </si>
  <si>
    <t>Notice Rented</t>
  </si>
  <si>
    <t>Sivasubramanian, Varun</t>
  </si>
  <si>
    <t>Lease Approved</t>
  </si>
  <si>
    <t>2024/2025 (08/16/2024-07/30/2025)</t>
  </si>
  <si>
    <t>Resident</t>
  </si>
  <si>
    <t>Base Rent</t>
  </si>
  <si>
    <t>Charge Total:</t>
  </si>
  <si>
    <t>Unit Type: C2</t>
  </si>
  <si>
    <t>101-A</t>
  </si>
  <si>
    <t>C2</t>
  </si>
  <si>
    <t>Notice Rented</t>
  </si>
  <si>
    <t>Birski, Monika</t>
  </si>
  <si>
    <t>Renewal Lease Approved</t>
  </si>
  <si>
    <t>2024/2025 (08/16/2024-07/30/2025)</t>
  </si>
  <si>
    <t>Resident</t>
  </si>
  <si>
    <t>Base Rent</t>
  </si>
  <si>
    <t>Lot Parking</t>
  </si>
  <si>
    <t>Charge Total:</t>
  </si>
  <si>
    <t>101-B</t>
  </si>
  <si>
    <t>C2</t>
  </si>
  <si>
    <t>Notice Rented</t>
  </si>
  <si>
    <t>Sutherland, Alyce (Alyce sutherland)</t>
  </si>
  <si>
    <t>Renewal Lease Approved</t>
  </si>
  <si>
    <t>2024/2025 (08/16/2024-07/30/2025)</t>
  </si>
  <si>
    <t>Resident</t>
  </si>
  <si>
    <t>Lot Parking</t>
  </si>
  <si>
    <t>Base Rent</t>
  </si>
  <si>
    <t>Charge Total:</t>
  </si>
  <si>
    <t>101-C</t>
  </si>
  <si>
    <t>C2</t>
  </si>
  <si>
    <t>Notice Rented</t>
  </si>
  <si>
    <t>Crawford, Katrina (Katrina)</t>
  </si>
  <si>
    <t>Renewal Lease Approved</t>
  </si>
  <si>
    <t>2024/2025 (08/16/2024-07/30/2025)</t>
  </si>
  <si>
    <t>Resident</t>
  </si>
  <si>
    <t>Lot Parking</t>
  </si>
  <si>
    <t>Base Rent</t>
  </si>
  <si>
    <t>Charge Total:</t>
  </si>
  <si>
    <t>103-A</t>
  </si>
  <si>
    <t>C2</t>
  </si>
  <si>
    <t>Notice Rented</t>
  </si>
  <si>
    <t>Yang, Xianhui</t>
  </si>
  <si>
    <t>Lease Approved</t>
  </si>
  <si>
    <t>2024/2025 (08/16/2024-07/30/2025)</t>
  </si>
  <si>
    <t>Resident</t>
  </si>
  <si>
    <t>Base Rent</t>
  </si>
  <si>
    <t>Charge Total:</t>
  </si>
  <si>
    <t>103-B</t>
  </si>
  <si>
    <t>C2</t>
  </si>
  <si>
    <t>Notice Rented</t>
  </si>
  <si>
    <t>Hudson, Aaron</t>
  </si>
  <si>
    <t>Lease Approved</t>
  </si>
  <si>
    <t>2024/2025 (08/16/2024-07/30/2025)</t>
  </si>
  <si>
    <t>Resident</t>
  </si>
  <si>
    <t>Base Rent</t>
  </si>
  <si>
    <t>Charge Total:</t>
  </si>
  <si>
    <t>103-C</t>
  </si>
  <si>
    <t>C2</t>
  </si>
  <si>
    <t>Notice Rented</t>
  </si>
  <si>
    <t>Cusacovich-Gorman, Joaquin</t>
  </si>
  <si>
    <t>Lease Approved</t>
  </si>
  <si>
    <t>2024/2025 (08/16/2024-07/30/2025)</t>
  </si>
  <si>
    <t>Resident</t>
  </si>
  <si>
    <t>Base Rent</t>
  </si>
  <si>
    <t>Charge Total:</t>
  </si>
  <si>
    <t>105-A</t>
  </si>
  <si>
    <t>C2</t>
  </si>
  <si>
    <t>Notice Rented</t>
  </si>
  <si>
    <t>Rafati, Shadan (Shaden)</t>
  </si>
  <si>
    <t>Lease Approved</t>
  </si>
  <si>
    <t>2024/2025 (08/16/2024-07/30/2025)</t>
  </si>
  <si>
    <t>Resident</t>
  </si>
  <si>
    <t>Lot Parking</t>
  </si>
  <si>
    <t>Base Rent</t>
  </si>
  <si>
    <t>Charge Total:</t>
  </si>
  <si>
    <t>105-B</t>
  </si>
  <si>
    <t>C2</t>
  </si>
  <si>
    <t>Notice Rented</t>
  </si>
  <si>
    <t>Zamora, Esmeralda (Esmeralda)</t>
  </si>
  <si>
    <t>Lease Approved</t>
  </si>
  <si>
    <t>2024/2025 (08/16/2024-07/30/2025)</t>
  </si>
  <si>
    <t>Resident</t>
  </si>
  <si>
    <t>Base Rent</t>
  </si>
  <si>
    <t>Lot Parking</t>
  </si>
  <si>
    <t>Charge Total:</t>
  </si>
  <si>
    <t>105-C</t>
  </si>
  <si>
    <t>C2</t>
  </si>
  <si>
    <t>Notice Rented</t>
  </si>
  <si>
    <t>Zamora, Elisabeth (Elisabeth)</t>
  </si>
  <si>
    <t>Lease Approved</t>
  </si>
  <si>
    <t>2024/2025 (08/16/2024-07/30/2025)</t>
  </si>
  <si>
    <t>Resident</t>
  </si>
  <si>
    <t>Base Rent</t>
  </si>
  <si>
    <t>Charge Total:</t>
  </si>
  <si>
    <t>107-A</t>
  </si>
  <si>
    <t>C2</t>
  </si>
  <si>
    <t>Notice Rented</t>
  </si>
  <si>
    <t>Barani, Amritha</t>
  </si>
  <si>
    <t>Lease Approved</t>
  </si>
  <si>
    <t>2024/2025 (08/16/2024-07/30/2025)</t>
  </si>
  <si>
    <t>Resident</t>
  </si>
  <si>
    <t>Base Rent</t>
  </si>
  <si>
    <t>Charge Total:</t>
  </si>
  <si>
    <t>107-B</t>
  </si>
  <si>
    <t>C2</t>
  </si>
  <si>
    <t>Notice Rented</t>
  </si>
  <si>
    <t>Sathianarayanan, Hansika</t>
  </si>
  <si>
    <t>Lease Completed</t>
  </si>
  <si>
    <t>2024/2025 (08/16/2024-07/30/2025)</t>
  </si>
  <si>
    <t>Resident</t>
  </si>
  <si>
    <t>Base Rent</t>
  </si>
  <si>
    <t>Charge Total:</t>
  </si>
  <si>
    <t>107-C</t>
  </si>
  <si>
    <t>C2</t>
  </si>
  <si>
    <t>Notice Rented</t>
  </si>
  <si>
    <t>Suresh, Asha</t>
  </si>
  <si>
    <t>Lease Approved</t>
  </si>
  <si>
    <t>2024/2025 (08/16/2024-07/30/2025)</t>
  </si>
  <si>
    <t>Resident</t>
  </si>
  <si>
    <t>Base Rent</t>
  </si>
  <si>
    <t>Charge Total:</t>
  </si>
  <si>
    <t>Unit Type: D1</t>
  </si>
  <si>
    <t>102-A</t>
  </si>
  <si>
    <t>D1</t>
  </si>
  <si>
    <t>Occupied No Notice</t>
  </si>
  <si>
    <t>Lima, Julie</t>
  </si>
  <si>
    <t>Renewal Lease Approved</t>
  </si>
  <si>
    <t>2024/2025 (08/16/2024-07/30/2025)</t>
  </si>
  <si>
    <t>Resident</t>
  </si>
  <si>
    <t>Base Rent</t>
  </si>
  <si>
    <t>Charge Total:</t>
  </si>
  <si>
    <t>102-B</t>
  </si>
  <si>
    <t>D1</t>
  </si>
  <si>
    <t>Occupied No Notice</t>
  </si>
  <si>
    <t>List, Lucy</t>
  </si>
  <si>
    <t>Renewal Lease Approved</t>
  </si>
  <si>
    <t>2024/2025 (08/16/2024-07/30/2025)</t>
  </si>
  <si>
    <t>Resident</t>
  </si>
  <si>
    <t>Base Rent</t>
  </si>
  <si>
    <t>Lot Parking</t>
  </si>
  <si>
    <t>Charge Total:</t>
  </si>
  <si>
    <t>102-C</t>
  </si>
  <si>
    <t>D1</t>
  </si>
  <si>
    <t>Occupied No Notice</t>
  </si>
  <si>
    <t>Ludwig, Nadia</t>
  </si>
  <si>
    <t>Renewal Lease Approved</t>
  </si>
  <si>
    <t>2024/2025 (08/16/2024-07/30/2025)</t>
  </si>
  <si>
    <t>Resident</t>
  </si>
  <si>
    <t>Lot Parking</t>
  </si>
  <si>
    <t>Base Rent</t>
  </si>
  <si>
    <t>Charge Total:</t>
  </si>
  <si>
    <t>102-D</t>
  </si>
  <si>
    <t>D1</t>
  </si>
  <si>
    <t>Notice Rented</t>
  </si>
  <si>
    <t>Marringa, Delaney</t>
  </si>
  <si>
    <t>Lease Completed</t>
  </si>
  <si>
    <t>2024/2025 (08/16/2024-07/30/2025)</t>
  </si>
  <si>
    <t>Resident</t>
  </si>
  <si>
    <t>Base Rent</t>
  </si>
  <si>
    <t>Charge Total:</t>
  </si>
  <si>
    <t>104-A</t>
  </si>
  <si>
    <t>D1</t>
  </si>
  <si>
    <t>Occupied No Notice</t>
  </si>
  <si>
    <t>Sriram, Talia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</si>
  <si>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</si>
  <si>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</si>
  <si>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</si>
  <si>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</si>
  <si>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</si>
  <si>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</si>
  <si>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</si>
  <si>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104-B</t>
  </si>
  <si>
    <t>D1</t>
  </si>
  <si>
    <t>Occupied No Notice</t>
  </si>
  <si>
    <t>Matys, Karolina</t>
  </si>
  <si>
    <t>Renewal Lease Approved</t>
  </si>
  <si>
    <t>2024/2025 (08/16/2024-07/30/2025)</t>
  </si>
  <si>
    <t>Resident</t>
  </si>
  <si>
    <t>Group Renewal Gift Card</t>
  </si>
  <si>
    <t>Base Rent</t>
  </si>
  <si>
    <t>Lot Parking</t>
  </si>
  <si>
    <t>Group Renewal Gift Card Adjustment</t>
  </si>
  <si>
    <t>Charge Total:</t>
  </si>
  <si>
    <t>104-C</t>
  </si>
  <si>
    <t>D1</t>
  </si>
  <si>
    <t>Occupied No Notice</t>
  </si>
  <si>
    <t>Chandraiah, Gowri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</si>
  <si>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</si>
  <si>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</si>
  <si>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</si>
  <si>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</si>
  <si>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</si>
  <si>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</si>
  <si>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</si>
  <si>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104-D</t>
  </si>
  <si>
    <t>D1</t>
  </si>
  <si>
    <t>Occupied No Notice</t>
  </si>
  <si>
    <t>Khadye, Rhea</t>
  </si>
  <si>
    <t>Renewal Lease Approved</t>
  </si>
  <si>
    <t>2024/2025 (08/16/2024-07/30/2025)</t>
  </si>
  <si>
    <t>Resident</t>
  </si>
  <si>
    <t>Group Renewal Gift Card</t>
  </si>
  <si>
    <t>Base Rent</t>
  </si>
  <si>
    <t>Group Renewal Gift Card Adjustment</t>
  </si>
  <si>
    <t>Charge Total:</t>
  </si>
  <si>
    <t>106-A</t>
  </si>
  <si>
    <t>D1</t>
  </si>
  <si>
    <t>Occupied No Notice</t>
  </si>
  <si>
    <t>Hussain, Izhaan</t>
  </si>
  <si>
    <t>Renewal Lease Approved</t>
  </si>
  <si>
    <t>2024/2025 (08/16/2024-07/30/2025)</t>
  </si>
  <si>
    <t>Resident</t>
  </si>
  <si>
    <t>Lot Parking</t>
  </si>
  <si>
    <t>Group Renewal Gift Card Adjustment</t>
  </si>
  <si>
    <t>Base Rent</t>
  </si>
  <si>
    <t>Group Renewal Gift Card</t>
  </si>
  <si>
    <t>Charge Total:</t>
  </si>
  <si>
    <t>106-B</t>
  </si>
  <si>
    <t>D1</t>
  </si>
  <si>
    <t>Occupied No Notice</t>
  </si>
  <si>
    <t>Dadar, Amir</t>
  </si>
  <si>
    <t>Renewal Lease Approved</t>
  </si>
  <si>
    <t>2024/2025 (08/16/2024-07/30/2025)</t>
  </si>
  <si>
    <t>Resident</t>
  </si>
  <si>
    <t>Group Renewal Gift Card</t>
  </si>
  <si>
    <t>Base Rent</t>
  </si>
  <si>
    <t>Group Renewal Gift Card Adjustment</t>
  </si>
  <si>
    <t>Charge Total:</t>
  </si>
  <si>
    <t>106-C</t>
  </si>
  <si>
    <t>D1</t>
  </si>
  <si>
    <t>Occupied No Notice</t>
  </si>
  <si>
    <t>Nizamuddin, Mukhtar</t>
  </si>
  <si>
    <t>Renewal Lease Approved</t>
  </si>
  <si>
    <t>2024/2025 (08/16/2024-07/30/2025)</t>
  </si>
  <si>
    <t>Resident</t>
  </si>
  <si>
    <t>Base Rent</t>
  </si>
  <si>
    <t>Charge Total:</t>
  </si>
  <si>
    <t>106-D</t>
  </si>
  <si>
    <t>D1</t>
  </si>
  <si>
    <t>Occupied No Notice</t>
  </si>
  <si>
    <t>Bhavnagarwala, Ibrahim</t>
  </si>
  <si>
    <t>Renewal Lease Approved</t>
  </si>
  <si>
    <t>2024/2025 (08/16/2024-07/30/2025)</t>
  </si>
  <si>
    <t>Resident</t>
  </si>
  <si>
    <t>Group Renewal Gift Card</t>
  </si>
  <si>
    <t>Base Rent</t>
  </si>
  <si>
    <t>Group Renewal Gift Card Adjustment</t>
  </si>
  <si>
    <t>Charge Total:</t>
  </si>
  <si>
    <t>108-A</t>
  </si>
  <si>
    <t>D1</t>
  </si>
  <si>
    <t>Notice Rented</t>
  </si>
  <si>
    <t>Shaik, Sana</t>
  </si>
  <si>
    <t>Lease Approved</t>
  </si>
  <si>
    <t>2024/2025 (08/16/2024-07/30/2025)</t>
  </si>
  <si>
    <t>Resident</t>
  </si>
  <si>
    <t>Lot Parking</t>
  </si>
  <si>
    <t>Group New Lease Gift Card</t>
  </si>
  <si>
    <t>Base Rent</t>
  </si>
  <si>
    <t>Group New Lease Gift Card Adjustment</t>
  </si>
  <si>
    <t>Charge Total:</t>
  </si>
  <si>
    <t>108-B</t>
  </si>
  <si>
    <t>D1</t>
  </si>
  <si>
    <t>Notice Rented</t>
  </si>
  <si>
    <t>Masud, Aalya</t>
  </si>
  <si>
    <t>Lease Approved</t>
  </si>
  <si>
    <t>2024/2025 (08/16/2024-07/30/2025)</t>
  </si>
  <si>
    <t>Resident</t>
  </si>
  <si>
    <t>Group New Lease Gift Card</t>
  </si>
  <si>
    <t>Group New Lease Gift Card Adjustment</t>
  </si>
  <si>
    <t>Base Rent</t>
  </si>
  <si>
    <t>Charge Total:</t>
  </si>
  <si>
    <t>108-C</t>
  </si>
  <si>
    <t>D1</t>
  </si>
  <si>
    <t>Occupied No Notice</t>
  </si>
  <si>
    <t>Ansari, Faria</t>
  </si>
  <si>
    <t>Renewal Lease Approved</t>
  </si>
  <si>
    <t>2024/2025 (08/16/2024-07/30/2025)</t>
  </si>
  <si>
    <t>Resident</t>
  </si>
  <si>
    <t>Base Rent</t>
  </si>
  <si>
    <t>Group Renewal Gift Card</t>
  </si>
  <si>
    <t>Group Renewal Gift Card Adjustment</t>
  </si>
  <si>
    <t>Charge Total:</t>
  </si>
  <si>
    <t>108-D</t>
  </si>
  <si>
    <t>D1</t>
  </si>
  <si>
    <t>Occupied No Notice</t>
  </si>
  <si>
    <t>Mirza, Hiba</t>
  </si>
  <si>
    <t>Renewal Lease Approved</t>
  </si>
  <si>
    <t>2024/2025 (08/16/2024-07/30/2025)</t>
  </si>
  <si>
    <t>Resident</t>
  </si>
  <si>
    <t>Lot Parking</t>
  </si>
  <si>
    <t>Group Renewal Gift Card</t>
  </si>
  <si>
    <t>Group Renewal Gift Card Adjustment</t>
  </si>
  <si>
    <t>Base Rent</t>
  </si>
  <si>
    <t>Charge Total:</t>
  </si>
  <si>
    <t>Unit Type: D2</t>
  </si>
  <si>
    <t>202-A</t>
  </si>
  <si>
    <t>D2</t>
  </si>
  <si>
    <t>Notice Rented</t>
  </si>
  <si>
    <t>Stolyarov, Alexandra</t>
  </si>
  <si>
    <t>Lease Approved</t>
  </si>
  <si>
    <t>2024/2025 (08/16/2024-07/30/2025)</t>
  </si>
  <si>
    <t>Resident</t>
  </si>
  <si>
    <t>Base Rent</t>
  </si>
  <si>
    <t>Charge Total:</t>
  </si>
  <si>
    <t>202-B</t>
  </si>
  <si>
    <t>D2</t>
  </si>
  <si>
    <t>Occupied No Notice</t>
  </si>
  <si>
    <t>Peters, Genevieve</t>
  </si>
  <si>
    <t>Renewal Lease Approved</t>
  </si>
  <si>
    <t>2024/2025 (08/16/2024-07/30/2025)</t>
  </si>
  <si>
    <t>Resident</t>
  </si>
  <si>
    <t>Base Rent</t>
  </si>
  <si>
    <t>Charge Total:</t>
  </si>
  <si>
    <t>202-C</t>
  </si>
  <si>
    <t>D2</t>
  </si>
  <si>
    <t>Notice Rented</t>
  </si>
  <si>
    <t>Carroll, Colleen</t>
  </si>
  <si>
    <t>Lease Completed</t>
  </si>
  <si>
    <t>2024/2025 (08/16/2024-07/30/2025)</t>
  </si>
  <si>
    <t>Resident</t>
  </si>
  <si>
    <t>Lot Parking</t>
  </si>
  <si>
    <t>Base Rent</t>
  </si>
  <si>
    <t>Charge Total:</t>
  </si>
  <si>
    <t>202-D</t>
  </si>
  <si>
    <t>D2</t>
  </si>
  <si>
    <t>Notice Rented</t>
  </si>
  <si>
    <t>Cassidy, Lauren</t>
  </si>
  <si>
    <t>Lease Completed</t>
  </si>
  <si>
    <t>2024/2025 (08/16/2024-07/30/2025)</t>
  </si>
  <si>
    <t>Resident</t>
  </si>
  <si>
    <t>Base Rent</t>
  </si>
  <si>
    <t>Charge Total:</t>
  </si>
  <si>
    <t>204-A</t>
  </si>
  <si>
    <t>D2</t>
  </si>
  <si>
    <t>Notice Rented</t>
  </si>
  <si>
    <t>Chiu, Allen</t>
  </si>
  <si>
    <t>Lease Approved</t>
  </si>
  <si>
    <t>2024/2025 (08/16/2024-07/30/2025)</t>
  </si>
  <si>
    <t>Resident</t>
  </si>
  <si>
    <t>Base Rent</t>
  </si>
  <si>
    <t>Group New Lease Gift Card</t>
  </si>
  <si>
    <t>Group New Lease Gift Card Adjustment</t>
  </si>
  <si>
    <t>Charge Total:</t>
  </si>
  <si>
    <t>204-B</t>
  </si>
  <si>
    <t>D2</t>
  </si>
  <si>
    <t>Notice Rented</t>
  </si>
  <si>
    <t>Gul, Ayaan</t>
  </si>
  <si>
    <t>Lease Approved</t>
  </si>
  <si>
    <t>2024/2025 (08/16/2024-07/30/2025)</t>
  </si>
  <si>
    <t>Resident</t>
  </si>
  <si>
    <t>Base Rent</t>
  </si>
  <si>
    <t>Group New Lease Gift Card Adjustment</t>
  </si>
  <si>
    <t>Group New Lease Gift Card</t>
  </si>
  <si>
    <t>Charge Total:</t>
  </si>
  <si>
    <t>204-C</t>
  </si>
  <si>
    <t>D2</t>
  </si>
  <si>
    <t>Notice Rented</t>
  </si>
  <si>
    <t>Mehta, Dhairya</t>
  </si>
  <si>
    <t>Lease Completed</t>
  </si>
  <si>
    <t>2024/2025 (08/16/2024-07/30/2025)</t>
  </si>
  <si>
    <t>Resident</t>
  </si>
  <si>
    <t>Base Rent</t>
  </si>
  <si>
    <t>Charge Total:</t>
  </si>
  <si>
    <t>204-D</t>
  </si>
  <si>
    <t>D2</t>
  </si>
  <si>
    <t>Notice Rented</t>
  </si>
  <si>
    <t>Amancherla, Kaushal</t>
  </si>
  <si>
    <t>Lease Approved</t>
  </si>
  <si>
    <t>2024/2025 (08/16/2024-07/30/2025)</t>
  </si>
  <si>
    <t>Resident</t>
  </si>
  <si>
    <t>Group New Lease Gift Card Adjustment</t>
  </si>
  <si>
    <t>Base Rent</t>
  </si>
  <si>
    <t>Group New Lease Gift Card</t>
  </si>
  <si>
    <t>Charge Total:</t>
  </si>
  <si>
    <t>206-A</t>
  </si>
  <si>
    <t>D2</t>
  </si>
  <si>
    <t>Occupied No Notice</t>
  </si>
  <si>
    <t>Singh, Shaurya</t>
  </si>
  <si>
    <t>Renewal Lease Approved</t>
  </si>
  <si>
    <t>2024/2025 (08/16/2024-07/30/2025)</t>
  </si>
  <si>
    <t>Resident</t>
  </si>
  <si>
    <t>Base Rent</t>
  </si>
  <si>
    <t>Charge Total:</t>
  </si>
  <si>
    <t>206-B</t>
  </si>
  <si>
    <t>D2</t>
  </si>
  <si>
    <t>Occupied No Notice</t>
  </si>
  <si>
    <t>Chang, Chun-Hsiang</t>
  </si>
  <si>
    <t>Renewal Lease Approved</t>
  </si>
  <si>
    <t>2024/2025 (08/16/2024-07/30/2025)</t>
  </si>
  <si>
    <t>Resident</t>
  </si>
  <si>
    <t>Base Rent</t>
  </si>
  <si>
    <t>Charge Total:</t>
  </si>
  <si>
    <t>206-C</t>
  </si>
  <si>
    <t>D2</t>
  </si>
  <si>
    <t>Occupied No Notice</t>
  </si>
  <si>
    <t>Huang, Kuan-Wei</t>
  </si>
  <si>
    <t>Renewal Lease Approved</t>
  </si>
  <si>
    <t>2024/2025 (08/16/2024-07/30/2025)</t>
  </si>
  <si>
    <t>Resident</t>
  </si>
  <si>
    <t>Base Rent</t>
  </si>
  <si>
    <t>Charge Total:</t>
  </si>
  <si>
    <t>206-D</t>
  </si>
  <si>
    <t>D2</t>
  </si>
  <si>
    <t>Occupied No Notice</t>
  </si>
  <si>
    <t>Chang, Steven Y M</t>
  </si>
  <si>
    <t>Renewal Lease Approved</t>
  </si>
  <si>
    <t>2024/2025 (08/16/2024-07/30/2025)</t>
  </si>
  <si>
    <t>Resident</t>
  </si>
  <si>
    <t>Base Rent</t>
  </si>
  <si>
    <t>Charge Total:</t>
  </si>
  <si>
    <t>208-A</t>
  </si>
  <si>
    <t>D2</t>
  </si>
  <si>
    <t>Occupied No Notice</t>
  </si>
  <si>
    <t>Moore, Bruce</t>
  </si>
  <si>
    <t>Renewal Lease Approved</t>
  </si>
  <si>
    <t>2024/2025 (08/16/2024-07/30/2025)</t>
  </si>
  <si>
    <t>Resident</t>
  </si>
  <si>
    <t>Lot Parking</t>
  </si>
  <si>
    <t>Base Rent</t>
  </si>
  <si>
    <t>Charge Total:</t>
  </si>
  <si>
    <t>208-B</t>
  </si>
  <si>
    <t>D2</t>
  </si>
  <si>
    <t>Occupied No Notice</t>
  </si>
  <si>
    <t>Moreno, Thomas</t>
  </si>
  <si>
    <t>Renewal Lease Approved</t>
  </si>
  <si>
    <t>2024/2025 (08/16/2024-07/30/2025)</t>
  </si>
  <si>
    <t>Resident</t>
  </si>
  <si>
    <t>Base Rent</t>
  </si>
  <si>
    <t>Charge Total:</t>
  </si>
  <si>
    <t>208-C</t>
  </si>
  <si>
    <t>D2</t>
  </si>
  <si>
    <t>Occupied No Notice</t>
  </si>
  <si>
    <t>Ross, Matthew</t>
  </si>
  <si>
    <t>Renewal Lease Approved</t>
  </si>
  <si>
    <t>2024/2025 (08/16/2024-07/30/2025)</t>
  </si>
  <si>
    <t>Resident</t>
  </si>
  <si>
    <t>Base Rent</t>
  </si>
  <si>
    <t>Charge Total:</t>
  </si>
  <si>
    <t>208-D</t>
  </si>
  <si>
    <t>D2</t>
  </si>
  <si>
    <t>Notice Rented</t>
  </si>
  <si>
    <t>Bonela, Akhil</t>
  </si>
  <si>
    <t>Lease Completed</t>
  </si>
  <si>
    <t>2024/2025 (08/16/2024-07/30/2025)</t>
  </si>
  <si>
    <t>Resident</t>
  </si>
  <si>
    <t>Base Rent</t>
  </si>
  <si>
    <t>Charge Total:</t>
  </si>
  <si>
    <t>Unit Type: D3 Townhome</t>
  </si>
  <si>
    <t>309-A</t>
  </si>
  <si>
    <t>D3 Townhome</t>
  </si>
  <si>
    <t>Notice Rented</t>
  </si>
  <si>
    <t>Lu, Connie</t>
  </si>
  <si>
    <t>Lease Completed</t>
  </si>
  <si>
    <t>2024/2025 (08/16/2024-07/30/2025)</t>
  </si>
  <si>
    <t>Resident</t>
  </si>
  <si>
    <t>Base Rent</t>
  </si>
  <si>
    <t>Charge Total:</t>
  </si>
  <si>
    <t>309-B</t>
  </si>
  <si>
    <t>D3 Townhome</t>
  </si>
  <si>
    <t>Notice Rented</t>
  </si>
  <si>
    <t>Dave, Shriya</t>
  </si>
  <si>
    <t>Lease Approved</t>
  </si>
  <si>
    <t>2024/2025 (08/16/2024-07/30/2025)</t>
  </si>
  <si>
    <t>Resident</t>
  </si>
  <si>
    <t>Group New Lease Gift Card Adjustment</t>
  </si>
  <si>
    <t>Base Rent</t>
  </si>
  <si>
    <t>Group New Lease Gift Card</t>
  </si>
  <si>
    <t>Charge Total:</t>
  </si>
  <si>
    <t>309-C</t>
  </si>
  <si>
    <t>D3 Townhome</t>
  </si>
  <si>
    <t>Notice Rented</t>
  </si>
  <si>
    <t>Xia, Jennifer</t>
  </si>
  <si>
    <t>Lease Approved</t>
  </si>
  <si>
    <t>2024/2025 (08/16/2024-07/30/2025)</t>
  </si>
  <si>
    <t>Resident</t>
  </si>
  <si>
    <t>Group New Lease Gift Card Adjustment</t>
  </si>
  <si>
    <t>Base Rent</t>
  </si>
  <si>
    <t>Group New Lease Gift Card</t>
  </si>
  <si>
    <t>Charge Total:</t>
  </si>
  <si>
    <t>309-D</t>
  </si>
  <si>
    <t>D3 Townhome</t>
  </si>
  <si>
    <t>Notice Rented</t>
  </si>
  <si>
    <t>Bawiskar, Ria</t>
  </si>
  <si>
    <t>Lease Approved</t>
  </si>
  <si>
    <t>2024/2025 (08/16/2024-07/30/2025)</t>
  </si>
  <si>
    <t>Resident</t>
  </si>
  <si>
    <t>Group New Lease Gift Card</t>
  </si>
  <si>
    <t>Base Rent</t>
  </si>
  <si>
    <t>Group New Lease Gift Card Adjustment</t>
  </si>
  <si>
    <t>Charge Total:</t>
  </si>
  <si>
    <t>Unit Type: E1 Townhome</t>
  </si>
  <si>
    <t>301-A</t>
  </si>
  <si>
    <t>E1 Townhome</t>
  </si>
  <si>
    <t>Occupied No Notice</t>
  </si>
  <si>
    <t>Wang, Livia</t>
  </si>
  <si>
    <t>Renewal Lease Approved</t>
  </si>
  <si>
    <t>2024/2025 (08/16/2024-07/30/2025)</t>
  </si>
  <si>
    <t>Resident</t>
  </si>
  <si>
    <t>Base Rent</t>
  </si>
  <si>
    <t>Charge Total:</t>
  </si>
  <si>
    <t>301-B</t>
  </si>
  <si>
    <t>E1 Townhome</t>
  </si>
  <si>
    <t>Occupied No Notice</t>
  </si>
  <si>
    <t>Lam, Mackenzie</t>
  </si>
  <si>
    <t>Renewal Lease Approved</t>
  </si>
  <si>
    <t>2024/2025 (08/16/2024-07/30/2025)</t>
  </si>
  <si>
    <t>Resident</t>
  </si>
  <si>
    <t>Base Rent</t>
  </si>
  <si>
    <t>Charge Total:</t>
  </si>
  <si>
    <t>301-C</t>
  </si>
  <si>
    <t>E1 Townhome</t>
  </si>
  <si>
    <t>Notice Rented</t>
  </si>
  <si>
    <t>Wang, Amanda</t>
  </si>
  <si>
    <t>Lease Completed</t>
  </si>
  <si>
    <t>2024/2025 (08/16/2024-07/30/2025)</t>
  </si>
  <si>
    <t>Resident</t>
  </si>
  <si>
    <t>Base Rent</t>
  </si>
  <si>
    <t>Charge Total:</t>
  </si>
  <si>
    <t>301-D</t>
  </si>
  <si>
    <t>E1 Townhome</t>
  </si>
  <si>
    <t>Occupied No Notice</t>
  </si>
  <si>
    <t>Shum, Rachel</t>
  </si>
  <si>
    <t>Renewal Lease Approved</t>
  </si>
  <si>
    <t>2024/2025 (08/16/2024-07/30/2025)</t>
  </si>
  <si>
    <t>Resident</t>
  </si>
  <si>
    <t>Base Rent</t>
  </si>
  <si>
    <t>Charge Total:</t>
  </si>
  <si>
    <t>301-E</t>
  </si>
  <si>
    <t>E1 Townhome</t>
  </si>
  <si>
    <t>Notice Rented</t>
  </si>
  <si>
    <t>Yu, Michael</t>
  </si>
  <si>
    <t>Lease Completed</t>
  </si>
  <si>
    <t>2024/2025 (08/16/2024-07/30/2025)</t>
  </si>
  <si>
    <t>Resident</t>
  </si>
  <si>
    <t>Base Rent</t>
  </si>
  <si>
    <t>Charge Total:</t>
  </si>
  <si>
    <t>303-A</t>
  </si>
  <si>
    <t>E1 Townhome</t>
  </si>
  <si>
    <t>Notice Rented</t>
  </si>
  <si>
    <t>Khandelwal, Yash</t>
  </si>
  <si>
    <t>Lease Approved</t>
  </si>
  <si>
    <t>2024/2025 (08/16/2024-07/30/2025)</t>
  </si>
  <si>
    <t>Resident</t>
  </si>
  <si>
    <t>Base Rent</t>
  </si>
  <si>
    <t>Charge Total:</t>
  </si>
  <si>
    <t>303-B</t>
  </si>
  <si>
    <t>E1 Townhome</t>
  </si>
  <si>
    <t>Notice Rented</t>
  </si>
  <si>
    <t>Rungta, Malay</t>
  </si>
  <si>
    <t>Lease Approved</t>
  </si>
  <si>
    <t>2024/2025 (08/16/2024-07/30/2025)</t>
  </si>
  <si>
    <t>Resident</t>
  </si>
  <si>
    <t>Base Rent</t>
  </si>
  <si>
    <t>Charge Total:</t>
  </si>
  <si>
    <t>303-C</t>
  </si>
  <si>
    <t>E1 Townhome</t>
  </si>
  <si>
    <t>Notice Rented</t>
  </si>
  <si>
    <t>Mande, Aarav</t>
  </si>
  <si>
    <t>Lease Approved</t>
  </si>
  <si>
    <t>2024/2025 (08/16/2024-07/30/2025)</t>
  </si>
  <si>
    <t>Resident</t>
  </si>
  <si>
    <t>Base Rent</t>
  </si>
  <si>
    <t>Charge Total:</t>
  </si>
  <si>
    <t>303-D</t>
  </si>
  <si>
    <t>E1 Townhome</t>
  </si>
  <si>
    <t>Occupied No Notice</t>
  </si>
  <si>
    <t>Sewell, Amari</t>
  </si>
  <si>
    <t>Renewal Lease Approved</t>
  </si>
  <si>
    <t>2024/2025 (08/16/2024-07/30/2025)</t>
  </si>
  <si>
    <t>Resident</t>
  </si>
  <si>
    <t>Base Rent</t>
  </si>
  <si>
    <t>Charge Total:</t>
  </si>
  <si>
    <t>303-E</t>
  </si>
  <si>
    <t>E1 Townhome</t>
  </si>
  <si>
    <t>Notice Rented</t>
  </si>
  <si>
    <t>Singh, Akshat</t>
  </si>
  <si>
    <t>Lease Approved</t>
  </si>
  <si>
    <t>2024/2025 (08/16/2024-07/30/2025)</t>
  </si>
  <si>
    <t>Resident</t>
  </si>
  <si>
    <t>Base Rent</t>
  </si>
  <si>
    <t>Charge Total:</t>
  </si>
  <si>
    <t>305-A</t>
  </si>
  <si>
    <t>E1 Townhome</t>
  </si>
  <si>
    <t>Occupied No Notice</t>
  </si>
  <si>
    <t>Sureshkumar, Yuktha</t>
  </si>
  <si>
    <t>Renewal Lease Approved</t>
  </si>
  <si>
    <t>2024/2025 (08/16/2024-07/30/2025)</t>
  </si>
  <si>
    <t>Resident</t>
  </si>
  <si>
    <t>Group Renewal Gift Card Adjustment</t>
  </si>
  <si>
    <t>Group Renewal Gift Card</t>
  </si>
  <si>
    <t>Base Rent</t>
  </si>
  <si>
    <t>Charge Total:</t>
  </si>
  <si>
    <t>305-B</t>
  </si>
  <si>
    <t>E1 Townhome</t>
  </si>
  <si>
    <t>Notice Rented</t>
  </si>
  <si>
    <t>Huang, Jade</t>
  </si>
  <si>
    <t>Lease Approved</t>
  </si>
  <si>
    <t>2024/2025 (08/16/2024-07/30/2025)</t>
  </si>
  <si>
    <t>Resident</t>
  </si>
  <si>
    <t>Group New Lease Gift Card Adjustment</t>
  </si>
  <si>
    <t>Group New Lease Gift Card</t>
  </si>
  <si>
    <t>Base Rent</t>
  </si>
  <si>
    <t>Charge Total:</t>
  </si>
  <si>
    <t>305-C</t>
  </si>
  <si>
    <t>E1 Townhome</t>
  </si>
  <si>
    <t>Notice Rented</t>
  </si>
  <si>
    <t>Ghayal, Diya</t>
  </si>
  <si>
    <t>Lease Approved</t>
  </si>
  <si>
    <t>2024/2025 (08/16/2024-07/30/2025)</t>
  </si>
  <si>
    <t>Resident</t>
  </si>
  <si>
    <t>Base Rent</t>
  </si>
  <si>
    <t>Group New Lease Gift Card Adjustment</t>
  </si>
  <si>
    <t>Group New Lease Gift Card</t>
  </si>
  <si>
    <t>Charge Total:</t>
  </si>
  <si>
    <t>305-D</t>
  </si>
  <si>
    <t>E1 Townhome</t>
  </si>
  <si>
    <t>Occupied No Notice</t>
  </si>
  <si>
    <t>Ganugapati, Anvita</t>
  </si>
  <si>
    <t>Renewal Lease Approved</t>
  </si>
  <si>
    <t>2024/2025 (08/16/2024-07/30/2025)</t>
  </si>
  <si>
    <t>Resident</t>
  </si>
  <si>
    <t>Base Rent</t>
  </si>
  <si>
    <t>Group Renewal Gift Card</t>
  </si>
  <si>
    <t>Group Renewal Gift Card Adjustment</t>
  </si>
  <si>
    <t>Charge Total:</t>
  </si>
  <si>
    <t>305-E</t>
  </si>
  <si>
    <t>E1 Townhome</t>
  </si>
  <si>
    <t>Occupied No Notice</t>
  </si>
  <si>
    <t>Naik, Vama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</si>
  <si>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</si>
  <si>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</si>
  <si>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</si>
  <si>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</si>
  <si>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</si>
  <si>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</si>
  <si>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</si>
  <si>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307-A</t>
  </si>
  <si>
    <t>E1 Townhome</t>
  </si>
  <si>
    <t>Occupied No Notice</t>
  </si>
  <si>
    <t>Panicker, Vivek</t>
  </si>
  <si>
    <t>Renewal Lease Approved</t>
  </si>
  <si>
    <t>2024/2025 (08/16/2024-07/30/2025)</t>
  </si>
  <si>
    <t>Resident</t>
  </si>
  <si>
    <t>Group Renewal Gift Card</t>
  </si>
  <si>
    <t>Group Renewal Gift Card Adjustment</t>
  </si>
  <si>
    <t>Base Rent</t>
  </si>
  <si>
    <t>Charge Total:</t>
  </si>
  <si>
    <t>307-B</t>
  </si>
  <si>
    <t>E1 Townhome</t>
  </si>
  <si>
    <t>Occupied No Notice</t>
  </si>
  <si>
    <t>Tibrewala, Eshaan</t>
  </si>
  <si>
    <t>Renewal Lease Approved</t>
  </si>
  <si>
    <t>2024/2025 (08/16/2024-07/30/2025)</t>
  </si>
  <si>
    <t>Resident</t>
  </si>
  <si>
    <t>Group Renewal Gift Card Adjustment</t>
  </si>
  <si>
    <t>Group Renewal Gift Card</t>
  </si>
  <si>
    <t>Base Rent</t>
  </si>
  <si>
    <t>Charge Total:</t>
  </si>
  <si>
    <t>307-C</t>
  </si>
  <si>
    <t>E1 Townhome</t>
  </si>
  <si>
    <t>Occupied No Notice</t>
  </si>
  <si>
    <t>Shah, Jainam</t>
  </si>
  <si>
    <t>Renewal Lease Approved</t>
  </si>
  <si>
    <t>2024/2025 (08/16/2024-07/30/2025)</t>
  </si>
  <si>
    <t>Resident</t>
  </si>
  <si>
    <t>Group Renewal Gift Card Adjustment</t>
  </si>
  <si>
    <t>Base Rent</t>
  </si>
  <si>
    <t>Group Renewal Gift Card</t>
  </si>
  <si>
    <t>Charge Total:</t>
  </si>
  <si>
    <t>307-D</t>
  </si>
  <si>
    <t>E1 Townhome</t>
  </si>
  <si>
    <t>Occupied No Notice</t>
  </si>
  <si>
    <t>Patel, Shivam</t>
  </si>
  <si>
    <t>Renewal Lease Approved</t>
  </si>
  <si>
    <t>2024/2025 (08/16/2024-07/30/2025)</t>
  </si>
  <si>
    <t>Resident</t>
  </si>
  <si>
    <t>Group Renewal Gift Card Adjustment</t>
  </si>
  <si>
    <t>Group Renewal Gift Card</t>
  </si>
  <si>
    <t>Base Rent</t>
  </si>
  <si>
    <t>Charge Total:</t>
  </si>
  <si>
    <t>307-E</t>
  </si>
  <si>
    <t>E1 Townhome</t>
  </si>
  <si>
    <t>Notice Rented</t>
  </si>
  <si>
    <t>Manda, Ritvik</t>
  </si>
  <si>
    <t>Renewal Lease Approved</t>
  </si>
  <si>
    <t>2024/2025 (08/16/2024-07/30/2025)</t>
  </si>
  <si>
    <t>Resident</t>
  </si>
  <si>
    <t>Group New Lease Gift Card</t>
  </si>
  <si>
    <t>Group New Lease Gift Card Adjustment</t>
  </si>
  <si>
    <t>Base Rent</t>
  </si>
  <si>
    <t>Charge Total:</t>
  </si>
  <si>
    <t>Unit Type: E2 Townhome</t>
  </si>
  <si>
    <t>302-A</t>
  </si>
  <si>
    <t>E2 Townhome</t>
  </si>
  <si>
    <t>Occupied No Notice</t>
  </si>
  <si>
    <t>Soto, Nic</t>
  </si>
  <si>
    <t>Renewal Lease Approved</t>
  </si>
  <si>
    <t>2024/2025 (08/16/2024-07/30/2025)</t>
  </si>
  <si>
    <t>Resident</t>
  </si>
  <si>
    <t>Lot Parking</t>
  </si>
  <si>
    <t>Base Rent</t>
  </si>
  <si>
    <t>Charge Total:</t>
  </si>
  <si>
    <t>302-B</t>
  </si>
  <si>
    <t>E2 Townhome</t>
  </si>
  <si>
    <t>Vacant Rented Ready</t>
  </si>
  <si>
    <t>Hota, Krishna</t>
  </si>
  <si>
    <t>Lease Approved</t>
  </si>
  <si>
    <t>2024/2025 (08/16/2024-07/30/2025)</t>
  </si>
  <si>
    <t>Resident</t>
  </si>
  <si>
    <t>Base Rent</t>
  </si>
  <si>
    <t>Charge Total:</t>
  </si>
  <si>
    <t>302-C</t>
  </si>
  <si>
    <t>E2 Townhome</t>
  </si>
  <si>
    <t>Occupied No Notice</t>
  </si>
  <si>
    <t>Bowen, Kai</t>
  </si>
  <si>
    <t>Renewal Lease Approved</t>
  </si>
  <si>
    <t>2024/2025 (08/16/2024-07/30/2025)</t>
  </si>
  <si>
    <t>Resident</t>
  </si>
  <si>
    <t>Base Rent</t>
  </si>
  <si>
    <t>Charge Total:</t>
  </si>
  <si>
    <t>302-D</t>
  </si>
  <si>
    <t>E2 Townhome</t>
  </si>
  <si>
    <t>Occupied No Notice</t>
  </si>
  <si>
    <t>Neyroud, Ruben</t>
  </si>
  <si>
    <t>Renewal Lease Approved</t>
  </si>
  <si>
    <t>2024/2025 (08/16/2024-07/30/2025)</t>
  </si>
  <si>
    <t>Resident</t>
  </si>
  <si>
    <t>Base Rent</t>
  </si>
  <si>
    <t>Charge Total:</t>
  </si>
  <si>
    <t>302-E</t>
  </si>
  <si>
    <t>E2 Townhome</t>
  </si>
  <si>
    <t>Notice Rented</t>
  </si>
  <si>
    <t>Zock, Nathan</t>
  </si>
  <si>
    <t>Lease Approved</t>
  </si>
  <si>
    <t>2024/2025 (08/16/2024-07/30/2025)</t>
  </si>
  <si>
    <t>Resident</t>
  </si>
  <si>
    <t>Base Rent</t>
  </si>
  <si>
    <t>Charge Total:</t>
  </si>
  <si>
    <t>304-A</t>
  </si>
  <si>
    <t>E2 Townhome</t>
  </si>
  <si>
    <t>Occupied No Notice</t>
  </si>
  <si>
    <t>Wang, Patrick</t>
  </si>
  <si>
    <t>Renewal Lease Approved</t>
  </si>
  <si>
    <t>2024/2025 (08/16/2024-07/30/2025)</t>
  </si>
  <si>
    <t>Resident</t>
  </si>
  <si>
    <t>Base Rent</t>
  </si>
  <si>
    <t>Charge Total:</t>
  </si>
  <si>
    <t>304-B</t>
  </si>
  <si>
    <t>E2 Townhome</t>
  </si>
  <si>
    <t>Occupied No Notice</t>
  </si>
  <si>
    <t>Lu, Yuzhe (Frank Lu)</t>
  </si>
  <si>
    <t>Renewal Lease Approved</t>
  </si>
  <si>
    <t>2024/2025 (08/16/2024-07/30/2025)</t>
  </si>
  <si>
    <t>Resident</t>
  </si>
  <si>
    <t>Base Rent</t>
  </si>
  <si>
    <t>Charge Total:</t>
  </si>
  <si>
    <t>304-C</t>
  </si>
  <si>
    <t>E2 Townhome</t>
  </si>
  <si>
    <t>Notice Rented</t>
  </si>
  <si>
    <t>Flahive, Brendan</t>
  </si>
  <si>
    <t>Lease Approved</t>
  </si>
  <si>
    <t>2024/2025 (08/16/2024-07/30/2025)</t>
  </si>
  <si>
    <t>Resident</t>
  </si>
  <si>
    <t>Base Rent</t>
  </si>
  <si>
    <t>Lot Parking</t>
  </si>
  <si>
    <t>Charge Total:</t>
  </si>
  <si>
    <t>304-D</t>
  </si>
  <si>
    <t>E2 Townhome</t>
  </si>
  <si>
    <t>Occupied No Notice</t>
  </si>
  <si>
    <t>Yang, Andrew</t>
  </si>
  <si>
    <t>Renewal Lease Approved</t>
  </si>
  <si>
    <t>2024/2025 (08/16/2024-07/30/2025)</t>
  </si>
  <si>
    <t>Resident</t>
  </si>
  <si>
    <t>Base Rent</t>
  </si>
  <si>
    <t>Charge Total:</t>
  </si>
  <si>
    <t>304-E</t>
  </si>
  <si>
    <t>E2 Townhome</t>
  </si>
  <si>
    <t>Notice Rented</t>
  </si>
  <si>
    <t>Legner, Isaac</t>
  </si>
  <si>
    <t>Lease Approved</t>
  </si>
  <si>
    <t>2024/2025 (08/16/2024-07/30/2025)</t>
  </si>
  <si>
    <t>Resident</t>
  </si>
  <si>
    <t>Base Rent</t>
  </si>
  <si>
    <t>Charge Total:</t>
  </si>
  <si>
    <t>306-A</t>
  </si>
  <si>
    <t>E2 Townhome</t>
  </si>
  <si>
    <t>Occupied No Notice</t>
  </si>
  <si>
    <t>Thummalapally, Sahith</t>
  </si>
  <si>
    <t>Renewal Lease Approved</t>
  </si>
  <si>
    <t>2024/2025 (08/16/2024-07/30/2025)</t>
  </si>
  <si>
    <t>Resident</t>
  </si>
  <si>
    <t>Base Rent</t>
  </si>
  <si>
    <t>Group Renewal Gift Card</t>
  </si>
  <si>
    <t>Group Renewal Gift Card Adjustment</t>
  </si>
  <si>
    <t>Charge Total:</t>
  </si>
  <si>
    <t>306-B</t>
  </si>
  <si>
    <t>E2 Townhome</t>
  </si>
  <si>
    <t>Occupied No Notice</t>
  </si>
  <si>
    <t>Rajah, Raahul</t>
  </si>
  <si>
    <t>Renewal Lease Approved</t>
  </si>
  <si>
    <t>2024/2025 (08/16/2024-07/30/2025)</t>
  </si>
  <si>
    <t>Resident</t>
  </si>
  <si>
    <t>Group Renewal Gift Card</t>
  </si>
  <si>
    <t>Group Renewal Gift Card Adjustment</t>
  </si>
  <si>
    <t>Base Rent</t>
  </si>
  <si>
    <t>Charge Total:</t>
  </si>
  <si>
    <t>306-C</t>
  </si>
  <si>
    <t>E2 Townhome</t>
  </si>
  <si>
    <t>Occupied No Notice</t>
  </si>
  <si>
    <t>Narkadamilli, Pradyun</t>
  </si>
  <si>
    <t>Renewal Lease Approved</t>
  </si>
  <si>
    <t>2024/2025 (08/16/2024-07/30/2025)</t>
  </si>
  <si>
    <t>Resident</t>
  </si>
  <si>
    <t>Base Rent</t>
  </si>
  <si>
    <t>Group Renewal Gift Card Adjustment</t>
  </si>
  <si>
    <t>Group Renewal Gift Card</t>
  </si>
  <si>
    <t>Charge Total:</t>
  </si>
  <si>
    <t>306-D</t>
  </si>
  <si>
    <t>E2 Townhome</t>
  </si>
  <si>
    <t>Occupied No Notice</t>
  </si>
  <si>
    <t>Nair, Pranav</t>
  </si>
  <si>
    <t>Renewal Lease Approved</t>
  </si>
  <si>
    <t>2024/2025 (08/16/2024-07/30/2025)</t>
  </si>
  <si>
    <t>Resident</t>
  </si>
  <si>
    <t>Group Renewal Gift Card</t>
  </si>
  <si>
    <t>Base Rent</t>
  </si>
  <si>
    <t>Group Renewal Gift Card Adjustment</t>
  </si>
  <si>
    <t>Charge Total:</t>
  </si>
  <si>
    <t>306-E</t>
  </si>
  <si>
    <t>E2 Townhome</t>
  </si>
  <si>
    <t>Occupied No Notice</t>
  </si>
  <si>
    <t>Krishnan, Ashwin</t>
  </si>
  <si>
    <t>Renewal Lease Approved</t>
  </si>
  <si>
    <t>2024/2025 (08/16/2024-07/30/2025)</t>
  </si>
  <si>
    <t>Resident</t>
  </si>
  <si>
    <t>Group Renewal Gift Card Adjustment</t>
  </si>
  <si>
    <t>Group Renewal Gift Card</t>
  </si>
  <si>
    <t>Base Rent</t>
  </si>
  <si>
    <t>Charge Total:</t>
  </si>
  <si>
    <t>308-A</t>
  </si>
  <si>
    <t>E2 Townhome</t>
  </si>
  <si>
    <t>Notice Rented</t>
  </si>
  <si>
    <t>Vora, Rushil</t>
  </si>
  <si>
    <t>Lease Approved</t>
  </si>
  <si>
    <t>2024/2025 (08/16/2024-07/30/2025)</t>
  </si>
  <si>
    <t>Resident</t>
  </si>
  <si>
    <t>Group New Lease Gift Card Adjustment</t>
  </si>
  <si>
    <t>Base Rent</t>
  </si>
  <si>
    <t>Group New Lease Gift Card</t>
  </si>
  <si>
    <t>Charge Total:</t>
  </si>
  <si>
    <t>308-B</t>
  </si>
  <si>
    <t>E2 Townhome</t>
  </si>
  <si>
    <t>Occupied No Notice</t>
  </si>
  <si>
    <t>Swaminathan, Govind</t>
  </si>
  <si>
    <t>Renewal Lease Approved</t>
  </si>
  <si>
    <t>2024/2025 (08/16/2024-07/30/2025)</t>
  </si>
  <si>
    <t>Resident</t>
  </si>
  <si>
    <t>Base Rent</t>
  </si>
  <si>
    <t>Group Renewal Gift Card</t>
  </si>
  <si>
    <t>Group Renewal Gift Card Adjustment</t>
  </si>
  <si>
    <t>Charge Total:</t>
  </si>
  <si>
    <t>308-C</t>
  </si>
  <si>
    <t>E2 Townhome</t>
  </si>
  <si>
    <t>Occupied No Notice</t>
  </si>
  <si>
    <t>Nair, Aditya</t>
  </si>
  <si>
    <t>Renewal Lease Approved</t>
  </si>
  <si>
    <t>2024/2025 (08/16/2024-07/30/2025)</t>
  </si>
  <si>
    <t>Resident</t>
  </si>
  <si>
    <t>Group Renewal Gift Card</t>
  </si>
  <si>
    <t>Lot Parking</t>
  </si>
  <si>
    <t>Group Renewal Gift Card Adjustment</t>
  </si>
  <si>
    <t>Base Rent</t>
  </si>
  <si>
    <t>Charge Total:</t>
  </si>
  <si>
    <t>308-D</t>
  </si>
  <si>
    <t>E2 Townhome</t>
  </si>
  <si>
    <t>Occupied No Notice</t>
  </si>
  <si>
    <t>Sadanandan, Rishikesh</t>
  </si>
  <si>
    <t>Renewal Lease Approved</t>
  </si>
  <si>
    <t>2024/2025 (08/16/2024-07/30/2025)</t>
  </si>
  <si>
    <t>Resident</t>
  </si>
  <si>
    <t>Group Renewal Gift Card</t>
  </si>
  <si>
    <t>Base Rent</t>
  </si>
  <si>
    <t>Group Renewal Gift Card Adjustment</t>
  </si>
  <si>
    <t>Charge Total:</t>
  </si>
  <si>
    <t>Total/Average:</t>
  </si>
  <si>
    <t>Pre-Lease</t>
  </si>
  <si>
    <t>908 S. 1st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</si>
  <si>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</si>
  <si>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</si>
  <si>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</si>
  <si>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</si>
  <si>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</si>
  <si>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</si>
  <si>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</si>
  <si>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</si>
  <si>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</si>
  <si>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</si>
  <si>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</si>
  <si>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</si>
  <si>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</si>
  <si>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</si>
  <si>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</si>
  <si>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</si>
  <si>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</si>
  <si>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</si>
  <si>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</si>
  <si>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</si>
  <si>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</si>
  <si>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</si>
  <si>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</si>
  <si>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</si>
  <si>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A1</t>
  </si>
  <si>
    <t>B1</t>
  </si>
  <si>
    <t>B2</t>
  </si>
  <si>
    <t>B3</t>
  </si>
  <si>
    <t>D1</t>
  </si>
  <si>
    <t>M1 Murphy</t>
  </si>
  <si>
    <t>M1 Murphy Balcony</t>
  </si>
  <si>
    <t>M2 Murphy</t>
  </si>
  <si>
    <t>Not Selected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</si>
  <si>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</si>
  <si>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</si>
  <si>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</si>
  <si>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</si>
  <si>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</si>
  <si>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</si>
  <si>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</si>
  <si>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</si>
  <si>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</si>
  <si>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</si>
  <si>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</si>
  <si>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</si>
  <si>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</si>
  <si>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</si>
  <si>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</si>
  <si>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</si>
  <si>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</si>
  <si>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Ledger</t>
  </si>
  <si>
    <t>Charge Code</t>
  </si>
  <si>
    <t>Scheduled Charges</t>
  </si>
  <si>
    <t>Posted Charges</t>
  </si>
  <si>
    <t>Details: Scheduled Charges Total</t>
  </si>
  <si>
    <t>Details: Scheduled Rent1</t>
  </si>
  <si>
    <t>Unit Type: A1</t>
  </si>
  <si>
    <t>102</t>
  </si>
  <si>
    <t>A1</t>
  </si>
  <si>
    <t>Notice Rented</t>
  </si>
  <si>
    <t>Abbas, Asim</t>
  </si>
  <si>
    <t>Lease Approved</t>
  </si>
  <si>
    <t>2024/2025 (08/16/2024-07/30/2025)</t>
  </si>
  <si>
    <t>Resident</t>
  </si>
  <si>
    <t>Lot Parking</t>
  </si>
  <si>
    <t>Base Rent</t>
  </si>
  <si>
    <t>Charge Total:</t>
  </si>
  <si>
    <t>104</t>
  </si>
  <si>
    <t>A1</t>
  </si>
  <si>
    <t>Notice Rented</t>
  </si>
  <si>
    <t>Busse, Kevin</t>
  </si>
  <si>
    <t>Lease Approved</t>
  </si>
  <si>
    <t>2024/2025 (08/16/2024-07/30/2025)</t>
  </si>
  <si>
    <t>Resident</t>
  </si>
  <si>
    <t>Base Rent</t>
  </si>
  <si>
    <t>Lot Parking</t>
  </si>
  <si>
    <t>Charge Total:</t>
  </si>
  <si>
    <t>106</t>
  </si>
  <si>
    <t>A1</t>
  </si>
  <si>
    <t>Notice Rented</t>
  </si>
  <si>
    <t>Cai, Yiyi</t>
  </si>
  <si>
    <t>Lease Approved</t>
  </si>
  <si>
    <t>2024/2025 (08/16/2024-07/30/2025)</t>
  </si>
  <si>
    <t>Resident</t>
  </si>
  <si>
    <t>Base Rent</t>
  </si>
  <si>
    <t>Charge Total:</t>
  </si>
  <si>
    <t>108</t>
  </si>
  <si>
    <t>A1</t>
  </si>
  <si>
    <t>Notice Rented</t>
  </si>
  <si>
    <t>Kleidon, Nash</t>
  </si>
  <si>
    <t>Lease Approved</t>
  </si>
  <si>
    <t>2024/2025 (08/16/2024-07/30/2025)</t>
  </si>
  <si>
    <t>Resident</t>
  </si>
  <si>
    <t>Base Rent</t>
  </si>
  <si>
    <t>Charge Total:</t>
  </si>
  <si>
    <t>204</t>
  </si>
  <si>
    <t>A1</t>
  </si>
  <si>
    <t>Notice Rented</t>
  </si>
  <si>
    <t>Camarillo, Nina</t>
  </si>
  <si>
    <t>Lease Approved</t>
  </si>
  <si>
    <t>2024/2025 (08/16/2024-07/30/2025)</t>
  </si>
  <si>
    <t>Resident</t>
  </si>
  <si>
    <t>Lot Parking</t>
  </si>
  <si>
    <t>Base Rent</t>
  </si>
  <si>
    <t>Charge Total:</t>
  </si>
  <si>
    <t>206</t>
  </si>
  <si>
    <t>A1</t>
  </si>
  <si>
    <t>Occupied No Notice</t>
  </si>
  <si>
    <t>Trinh, Mimi</t>
  </si>
  <si>
    <t>Renewal Lease Approved</t>
  </si>
  <si>
    <t>2024/2025 (08/16/2024-07/30/2025)</t>
  </si>
  <si>
    <t>Resident</t>
  </si>
  <si>
    <t>Lot Parking</t>
  </si>
  <si>
    <t>Base Rent</t>
  </si>
  <si>
    <t>Charge Total:</t>
  </si>
  <si>
    <t>208</t>
  </si>
  <si>
    <t>A1</t>
  </si>
  <si>
    <t>Notice Rented</t>
  </si>
  <si>
    <t>Li, Yanxi</t>
  </si>
  <si>
    <t>Lease Approved</t>
  </si>
  <si>
    <t>2024/2025 (08/16/2024-07/30/2025)</t>
  </si>
  <si>
    <t>Resident</t>
  </si>
  <si>
    <t>Base Rent</t>
  </si>
  <si>
    <t>Charge Total:</t>
  </si>
  <si>
    <t>304</t>
  </si>
  <si>
    <t>A1</t>
  </si>
  <si>
    <t>Occupied No Notice</t>
  </si>
  <si>
    <t>Hu, Junlong</t>
  </si>
  <si>
    <t>Renewal Lease Approved</t>
  </si>
  <si>
    <t>2024/2025 (08/16/2024-07/30/2025)</t>
  </si>
  <si>
    <t>Resident</t>
  </si>
  <si>
    <t>Base Rent</t>
  </si>
  <si>
    <t>Lot Parking</t>
  </si>
  <si>
    <t>Charge Total:</t>
  </si>
  <si>
    <t>306</t>
  </si>
  <si>
    <t>A1</t>
  </si>
  <si>
    <t>Vacant Rented Ready</t>
  </si>
  <si>
    <t>Chen, Ashley</t>
  </si>
  <si>
    <t>Lease Approved</t>
  </si>
  <si>
    <t>2024/2025 (08/16/2024-07/30/2025)</t>
  </si>
  <si>
    <t>Resident</t>
  </si>
  <si>
    <t>Base Rent</t>
  </si>
  <si>
    <t>Charge Total:</t>
  </si>
  <si>
    <t>308</t>
  </si>
  <si>
    <t>A1</t>
  </si>
  <si>
    <t>Notice Rented</t>
  </si>
  <si>
    <t>Carlson, Graham</t>
  </si>
  <si>
    <t>Lease Approved</t>
  </si>
  <si>
    <t>2024/2025 (08/16/2024-07/30/2025)</t>
  </si>
  <si>
    <t>Resident</t>
  </si>
  <si>
    <t>Base Rent</t>
  </si>
  <si>
    <t>Charge Total:</t>
  </si>
  <si>
    <t>404</t>
  </si>
  <si>
    <t>A1</t>
  </si>
  <si>
    <t>Notice Rented</t>
  </si>
  <si>
    <t>Carrillo, Sherlyn</t>
  </si>
  <si>
    <t>Lease Approved</t>
  </si>
  <si>
    <t>2024/2025 (08/16/2024-07/30/2025)</t>
  </si>
  <si>
    <t>Resident</t>
  </si>
  <si>
    <t>Base Rent</t>
  </si>
  <si>
    <t>Charge Total:</t>
  </si>
  <si>
    <t>406</t>
  </si>
  <si>
    <t>A1</t>
  </si>
  <si>
    <t>Occupied No Notice</t>
  </si>
  <si>
    <t>Dorantes, Christian</t>
  </si>
  <si>
    <t>Renewal Lease Approved</t>
  </si>
  <si>
    <t>2024/2025 (08/16/2024-07/30/2025)</t>
  </si>
  <si>
    <t>Resident</t>
  </si>
  <si>
    <t>Base Rent</t>
  </si>
  <si>
    <t>Charge Total:</t>
  </si>
  <si>
    <t>408</t>
  </si>
  <si>
    <t>A1</t>
  </si>
  <si>
    <t>Notice Rented</t>
  </si>
  <si>
    <t>Qin, ZiQing</t>
  </si>
  <si>
    <t>Lease Approved</t>
  </si>
  <si>
    <t>2024/2025 (08/16/2024-07/30/2025)</t>
  </si>
  <si>
    <t>Resident</t>
  </si>
  <si>
    <t>Base Rent</t>
  </si>
  <si>
    <t>Charge Total:</t>
  </si>
  <si>
    <t>504</t>
  </si>
  <si>
    <t>A1</t>
  </si>
  <si>
    <t>Occupied No Notice</t>
  </si>
  <si>
    <t>Branch, Tayler</t>
  </si>
  <si>
    <t>Renewal Lease Approved</t>
  </si>
  <si>
    <t>2024/2025 (08/16/2024-07/30/2025)</t>
  </si>
  <si>
    <t>Resident</t>
  </si>
  <si>
    <t>Base Rent</t>
  </si>
  <si>
    <t>Charge Total:</t>
  </si>
  <si>
    <t>506</t>
  </si>
  <si>
    <t>A1</t>
  </si>
  <si>
    <t>Notice Rented</t>
  </si>
  <si>
    <t>Quinn, William</t>
  </si>
  <si>
    <t>Lease Approved</t>
  </si>
  <si>
    <t>2024/2025 (08/16/2024-07/30/2025)</t>
  </si>
  <si>
    <t>Resident</t>
  </si>
  <si>
    <t>Base Rent</t>
  </si>
  <si>
    <t>Charge Total:</t>
  </si>
  <si>
    <t>508</t>
  </si>
  <si>
    <t>A1</t>
  </si>
  <si>
    <t>Notice Rented</t>
  </si>
  <si>
    <t>Fisers, Emmylou</t>
  </si>
  <si>
    <t>Lease Completed</t>
  </si>
  <si>
    <t>2024/2025 (08/16/2024-07/30/2025)</t>
  </si>
  <si>
    <t>Resident</t>
  </si>
  <si>
    <t>Lot Parking</t>
  </si>
  <si>
    <t>Base Rent</t>
  </si>
  <si>
    <t>Charge Total:</t>
  </si>
  <si>
    <t>Unit Type: B1</t>
  </si>
  <si>
    <t>216-A</t>
  </si>
  <si>
    <t>B1</t>
  </si>
  <si>
    <t>Notice Rented</t>
  </si>
  <si>
    <t>Yan, Yufei</t>
  </si>
  <si>
    <t>Lease Approved</t>
  </si>
  <si>
    <t>2024/2025 (08/16/2024-07/30/2025)</t>
  </si>
  <si>
    <t>Resident</t>
  </si>
  <si>
    <t>Base Rent</t>
  </si>
  <si>
    <t>Charge Total:</t>
  </si>
  <si>
    <t>216-B</t>
  </si>
  <si>
    <t>B1</t>
  </si>
  <si>
    <t>Notice Rented</t>
  </si>
  <si>
    <t>Huang, Suyue</t>
  </si>
  <si>
    <t>Lease Approved</t>
  </si>
  <si>
    <t>2024/2025 (08/16/2024-07/30/2025)</t>
  </si>
  <si>
    <t>Resident</t>
  </si>
  <si>
    <t>Base Rent</t>
  </si>
  <si>
    <t>Charge Total:</t>
  </si>
  <si>
    <t>316-A</t>
  </si>
  <si>
    <t>B1</t>
  </si>
  <si>
    <t>Notice Rented</t>
  </si>
  <si>
    <t>Kuhlman-Schneider, Alexandra</t>
  </si>
  <si>
    <t>Lease Approved</t>
  </si>
  <si>
    <t>2024/2025 (08/16/2024-07/30/2025)</t>
  </si>
  <si>
    <t>Resident</t>
  </si>
  <si>
    <t>Base Rent</t>
  </si>
  <si>
    <t>Charge Total:</t>
  </si>
  <si>
    <t>316-B</t>
  </si>
  <si>
    <t>B1</t>
  </si>
  <si>
    <t>Notice Rented</t>
  </si>
  <si>
    <t>Yu, Angelica</t>
  </si>
  <si>
    <t>Lease Approved</t>
  </si>
  <si>
    <t>2024/2025 (08/16/2024-07/30/2025)</t>
  </si>
  <si>
    <t>Resident</t>
  </si>
  <si>
    <t>Base Rent</t>
  </si>
  <si>
    <t>Charge Total:</t>
  </si>
  <si>
    <t>416-A</t>
  </si>
  <si>
    <t>B1</t>
  </si>
  <si>
    <t>Notice Rented</t>
  </si>
  <si>
    <t>Lu, Megan</t>
  </si>
  <si>
    <t>Lease Completed</t>
  </si>
  <si>
    <t>2024/2025 (08/16/2024-07/30/2025)</t>
  </si>
  <si>
    <t>Resident</t>
  </si>
  <si>
    <t>Base Rent</t>
  </si>
  <si>
    <t>Charge Total:</t>
  </si>
  <si>
    <t>416-B</t>
  </si>
  <si>
    <t>B1</t>
  </si>
  <si>
    <t>Notice Rented</t>
  </si>
  <si>
    <t>Liao, Tiffany</t>
  </si>
  <si>
    <t>Lease Approved</t>
  </si>
  <si>
    <t>2024/2025 (08/16/2024-07/30/2025)</t>
  </si>
  <si>
    <t>Resident</t>
  </si>
  <si>
    <t>Base Rent</t>
  </si>
  <si>
    <t>Charge Total:</t>
  </si>
  <si>
    <t>516-A</t>
  </si>
  <si>
    <t>B1</t>
  </si>
  <si>
    <t>Occupied No Notice</t>
  </si>
  <si>
    <t>Johnson, Matthew</t>
  </si>
  <si>
    <t>Renewal Lease Approved</t>
  </si>
  <si>
    <t>2024/2025 (08/16/2024-07/30/2025)</t>
  </si>
  <si>
    <t>Resident</t>
  </si>
  <si>
    <t>Base Rent</t>
  </si>
  <si>
    <t>Lot Parking</t>
  </si>
  <si>
    <t>Charge Total:</t>
  </si>
  <si>
    <t>516-B</t>
  </si>
  <si>
    <t>B1</t>
  </si>
  <si>
    <t>Occupied No Notice</t>
  </si>
  <si>
    <t>Stewart, Jordan</t>
  </si>
  <si>
    <t>Renewal Lease Approved</t>
  </si>
  <si>
    <t>2024/2025 (08/16/2024-07/30/2025)</t>
  </si>
  <si>
    <t>Resident</t>
  </si>
  <si>
    <t>Base Rent</t>
  </si>
  <si>
    <t>Charge Total:</t>
  </si>
  <si>
    <t>Unit Type: B2</t>
  </si>
  <si>
    <t>202-A</t>
  </si>
  <si>
    <t>B2</t>
  </si>
  <si>
    <t>Notice Rented</t>
  </si>
  <si>
    <t>Wood-Smith, Emily</t>
  </si>
  <si>
    <t>Lease Approved</t>
  </si>
  <si>
    <t>2024/2025 (08/16/2024-07/30/2025)</t>
  </si>
  <si>
    <t>Resident</t>
  </si>
  <si>
    <t>Base Rent</t>
  </si>
  <si>
    <t>Charge Total:</t>
  </si>
  <si>
    <t>202-B</t>
  </si>
  <si>
    <t>B2</t>
  </si>
  <si>
    <t>Notice Rented</t>
  </si>
  <si>
    <t>Alexanian, Mariana</t>
  </si>
  <si>
    <t>Lease Approved</t>
  </si>
  <si>
    <t>2024/2025 (08/16/2024-07/30/2025)</t>
  </si>
  <si>
    <t>Resident</t>
  </si>
  <si>
    <t>Base Rent</t>
  </si>
  <si>
    <t>Charge Total:</t>
  </si>
  <si>
    <t>214-A</t>
  </si>
  <si>
    <t>B2</t>
  </si>
  <si>
    <t>Occupied No Notice</t>
  </si>
  <si>
    <t>Barrios, Leo</t>
  </si>
  <si>
    <t>Renewal Lease Approved</t>
  </si>
  <si>
    <t>2024/2025 (08/16/2024-07/30/2025)</t>
  </si>
  <si>
    <t>Resident</t>
  </si>
  <si>
    <t>Base Rent</t>
  </si>
  <si>
    <t>Charge Total:</t>
  </si>
  <si>
    <t>214-B</t>
  </si>
  <si>
    <t>B2</t>
  </si>
  <si>
    <t>Occupied No Notice</t>
  </si>
  <si>
    <t>Larios, Victor</t>
  </si>
  <si>
    <t>Renewal Lease Approved</t>
  </si>
  <si>
    <t>2024/2025 (08/16/2024-07/30/2025)</t>
  </si>
  <si>
    <t>Resident</t>
  </si>
  <si>
    <t>Base Rent</t>
  </si>
  <si>
    <t>Charge Total:</t>
  </si>
  <si>
    <t>302-A</t>
  </si>
  <si>
    <t>B2</t>
  </si>
  <si>
    <t>Notice Rented</t>
  </si>
  <si>
    <t>Ibarrientos, Mia</t>
  </si>
  <si>
    <t>Lease Approved</t>
  </si>
  <si>
    <t>2024/2025 (08/16/2024-07/30/2025)</t>
  </si>
  <si>
    <t>Resident</t>
  </si>
  <si>
    <t>Base Rent</t>
  </si>
  <si>
    <t>Charge Total:</t>
  </si>
  <si>
    <t>302-B</t>
  </si>
  <si>
    <t>B2</t>
  </si>
  <si>
    <t>Notice Rented</t>
  </si>
  <si>
    <t>Le, Chloe</t>
  </si>
  <si>
    <t>Lease Approved</t>
  </si>
  <si>
    <t>2024/2025 (08/16/2024-07/30/2025)</t>
  </si>
  <si>
    <t>Resident</t>
  </si>
  <si>
    <t>Base Rent</t>
  </si>
  <si>
    <t>Charge Total:</t>
  </si>
  <si>
    <t>314-A</t>
  </si>
  <si>
    <t>B2</t>
  </si>
  <si>
    <t>Notice Rented</t>
  </si>
  <si>
    <t>Delia, Nicolas</t>
  </si>
  <si>
    <t>Lease Approved</t>
  </si>
  <si>
    <t>2024/2025 (08/16/2024-07/30/2025)</t>
  </si>
  <si>
    <t>Resident</t>
  </si>
  <si>
    <t>Base Rent</t>
  </si>
  <si>
    <t>Charge Total:</t>
  </si>
  <si>
    <t>314-B</t>
  </si>
  <si>
    <t>B2</t>
  </si>
  <si>
    <t>Notice Rented</t>
  </si>
  <si>
    <t>Meyer, Benjamin</t>
  </si>
  <si>
    <t>Lease Approved</t>
  </si>
  <si>
    <t>2024/2025 (08/16/2024-07/30/2025)</t>
  </si>
  <si>
    <t>Resident</t>
  </si>
  <si>
    <t>Base Rent</t>
  </si>
  <si>
    <t>Charge Total:</t>
  </si>
  <si>
    <t>402-A</t>
  </si>
  <si>
    <t>B2</t>
  </si>
  <si>
    <t>Notice Rented</t>
  </si>
  <si>
    <t>Majcher, Julie</t>
  </si>
  <si>
    <t>Lease Approved</t>
  </si>
  <si>
    <t>2024/2025 (08/16/2024-07/30/2025)</t>
  </si>
  <si>
    <t>Resident</t>
  </si>
  <si>
    <t>Base Rent</t>
  </si>
  <si>
    <t>Group New Lease Gift Card</t>
  </si>
  <si>
    <t>Group New Lease Gift Card Adjustment</t>
  </si>
  <si>
    <t>Charge Total:</t>
  </si>
  <si>
    <t>402-B</t>
  </si>
  <si>
    <t>B2</t>
  </si>
  <si>
    <t>Notice Rented</t>
  </si>
  <si>
    <t>Huynh, Hannah</t>
  </si>
  <si>
    <t>Lease Approved</t>
  </si>
  <si>
    <t>2024/2025 (08/16/2024-07/30/2025)</t>
  </si>
  <si>
    <t>Resident</t>
  </si>
  <si>
    <t>Group New Lease Gift Card Adjustment</t>
  </si>
  <si>
    <t>Group New Lease Gift Card</t>
  </si>
  <si>
    <t>Base Rent</t>
  </si>
  <si>
    <t>Charge Total:</t>
  </si>
  <si>
    <t>414-A</t>
  </si>
  <si>
    <t>B2</t>
  </si>
  <si>
    <t>Notice Rented</t>
  </si>
  <si>
    <t>Pazner, Ben</t>
  </si>
  <si>
    <t>Lease Approved</t>
  </si>
  <si>
    <t>2024/2025 (08/16/2024-07/30/2025)</t>
  </si>
  <si>
    <t>Resident</t>
  </si>
  <si>
    <t>Base Rent</t>
  </si>
  <si>
    <t>Charge Total:</t>
  </si>
  <si>
    <t>414-B</t>
  </si>
  <si>
    <t>B2</t>
  </si>
  <si>
    <t>Notice Rented</t>
  </si>
  <si>
    <t>Rosales, Fidel</t>
  </si>
  <si>
    <t>Lease Approved</t>
  </si>
  <si>
    <t>2024/2025 (08/16/2024-07/30/2025)</t>
  </si>
  <si>
    <t>Resident</t>
  </si>
  <si>
    <t>Base Rent</t>
  </si>
  <si>
    <t>Charge Total:</t>
  </si>
  <si>
    <t>502-A</t>
  </si>
  <si>
    <t>B2</t>
  </si>
  <si>
    <t>Occupied No Notice</t>
  </si>
  <si>
    <t>Claudio, Elenna</t>
  </si>
  <si>
    <t>Renewal Lease Approved</t>
  </si>
  <si>
    <t>2024/2025 (08/16/2024-07/30/2025)</t>
  </si>
  <si>
    <t>Resident</t>
  </si>
  <si>
    <t>Base Rent</t>
  </si>
  <si>
    <t>Charge Total:</t>
  </si>
  <si>
    <t>502-B</t>
  </si>
  <si>
    <t>B2</t>
  </si>
  <si>
    <t>Occupied No Notice</t>
  </si>
  <si>
    <t>Zieserl, Eliana</t>
  </si>
  <si>
    <t>Renewal Lease Approved</t>
  </si>
  <si>
    <t>2024/2025 (08/16/2024-07/30/2025)</t>
  </si>
  <si>
    <t>Resident</t>
  </si>
  <si>
    <t>Base Rent</t>
  </si>
  <si>
    <t>Charge Total:</t>
  </si>
  <si>
    <t>514-A</t>
  </si>
  <si>
    <t>B2</t>
  </si>
  <si>
    <t>Occupied No Notice</t>
  </si>
  <si>
    <t>Walker, Evan</t>
  </si>
  <si>
    <t>Renewal Lease Approved</t>
  </si>
  <si>
    <t>2024/2025 (08/16/2024-07/30/2025)</t>
  </si>
  <si>
    <t>Resident</t>
  </si>
  <si>
    <t>Base Rent</t>
  </si>
  <si>
    <t>Charge Total:</t>
  </si>
  <si>
    <t>514-B</t>
  </si>
  <si>
    <t>B2</t>
  </si>
  <si>
    <t>Occupied No Notice</t>
  </si>
  <si>
    <t>Torres, Pau</t>
  </si>
  <si>
    <t>Renewal Lease Approved</t>
  </si>
  <si>
    <t>2024/2025 (08/16/2024-07/30/2025)</t>
  </si>
  <si>
    <t>Resident</t>
  </si>
  <si>
    <t>Base Rent</t>
  </si>
  <si>
    <t>Charge Total:</t>
  </si>
  <si>
    <t>Unit Type: B3</t>
  </si>
  <si>
    <t>209-A</t>
  </si>
  <si>
    <t>B3</t>
  </si>
  <si>
    <t>Occupied No Notice</t>
  </si>
  <si>
    <t>Liu, Yizhen</t>
  </si>
  <si>
    <t>Renewal Lease Approved</t>
  </si>
  <si>
    <t>2024/2025 (08/16/2024-07/30/2025)</t>
  </si>
  <si>
    <t>Resident</t>
  </si>
  <si>
    <t>Base Rent</t>
  </si>
  <si>
    <t>Charge Total:</t>
  </si>
  <si>
    <t>209-B</t>
  </si>
  <si>
    <t>B3</t>
  </si>
  <si>
    <t>Occupied No Notice</t>
  </si>
  <si>
    <t>Mao, Yinzhu</t>
  </si>
  <si>
    <t>Renewal Lease Approved</t>
  </si>
  <si>
    <t>2024/2025 (08/16/2024-07/30/2025)</t>
  </si>
  <si>
    <t>Resident</t>
  </si>
  <si>
    <t>Base Rent</t>
  </si>
  <si>
    <t>Charge Total:</t>
  </si>
  <si>
    <t>309-A</t>
  </si>
  <si>
    <t>B3</t>
  </si>
  <si>
    <t>Notice Rented</t>
  </si>
  <si>
    <t>Yang, Tongxin</t>
  </si>
  <si>
    <t>Lease Approved</t>
  </si>
  <si>
    <t>2024/2025 (08/16/2024-07/30/2025)</t>
  </si>
  <si>
    <t>Resident</t>
  </si>
  <si>
    <t>Base Rent</t>
  </si>
  <si>
    <t>Charge Total:</t>
  </si>
  <si>
    <t>309-B</t>
  </si>
  <si>
    <t>B3</t>
  </si>
  <si>
    <t>Notice Rented</t>
  </si>
  <si>
    <t>Gadula, Patrick</t>
  </si>
  <si>
    <t>Lease Approved</t>
  </si>
  <si>
    <t>2024/2025 (08/16/2024-07/30/2025)</t>
  </si>
  <si>
    <t>Resident</t>
  </si>
  <si>
    <t>Base Rent</t>
  </si>
  <si>
    <t>Charge Total:</t>
  </si>
  <si>
    <t>409-A</t>
  </si>
  <si>
    <t>B3</t>
  </si>
  <si>
    <t>Notice Rented</t>
  </si>
  <si>
    <t>Fong, Jacob</t>
  </si>
  <si>
    <t>Lease Approved</t>
  </si>
  <si>
    <t>2024/2025 (08/16/2024-07/30/2025)</t>
  </si>
  <si>
    <t>Resident</t>
  </si>
  <si>
    <t>Lot Parking</t>
  </si>
  <si>
    <t>Base Rent</t>
  </si>
  <si>
    <t>Charge Total:</t>
  </si>
  <si>
    <t>409-B</t>
  </si>
  <si>
    <t>B3</t>
  </si>
  <si>
    <t>Notice Rented</t>
  </si>
  <si>
    <t>Prinz, Sophie</t>
  </si>
  <si>
    <t>Lease Approved</t>
  </si>
  <si>
    <t>2024/2025 (08/16/2024-07/30/2025)</t>
  </si>
  <si>
    <t>Resident</t>
  </si>
  <si>
    <t>Base Rent</t>
  </si>
  <si>
    <t>Charge Total:</t>
  </si>
  <si>
    <t>509-A</t>
  </si>
  <si>
    <t>B3</t>
  </si>
  <si>
    <t>Vacant Rented Ready</t>
  </si>
  <si>
    <t>Abrahamsen, Emily</t>
  </si>
  <si>
    <t>Lease Approved</t>
  </si>
  <si>
    <t>2024/2025 (08/16/2024-07/30/2025)</t>
  </si>
  <si>
    <t>Resident</t>
  </si>
  <si>
    <t>Base Rent</t>
  </si>
  <si>
    <t>Lot Parking</t>
  </si>
  <si>
    <t>Charge Total:</t>
  </si>
  <si>
    <t>509-B</t>
  </si>
  <si>
    <t>B3</t>
  </si>
  <si>
    <t>Occupied No Notice</t>
  </si>
  <si>
    <t>Bondi, Erin</t>
  </si>
  <si>
    <t>Lease Approved</t>
  </si>
  <si>
    <t>2024/2025 (08/16/2024-07/30/2025)</t>
  </si>
  <si>
    <t>Resident</t>
  </si>
  <si>
    <t>Base Rent</t>
  </si>
  <si>
    <t>Charge Total:</t>
  </si>
  <si>
    <t>Unit Type: D1</t>
  </si>
  <si>
    <t>215-A</t>
  </si>
  <si>
    <t>D1</t>
  </si>
  <si>
    <t>Occupied No Notice</t>
  </si>
  <si>
    <t>DeMay, Allison</t>
  </si>
  <si>
    <t>Renewal Lease Approved</t>
  </si>
  <si>
    <t>2024/2025 (08/16/2024-07/30/2025)</t>
  </si>
  <si>
    <t>Resident</t>
  </si>
  <si>
    <t>Base Rent</t>
  </si>
  <si>
    <t>Charge Total:</t>
  </si>
  <si>
    <t>215-B</t>
  </si>
  <si>
    <t>D1</t>
  </si>
  <si>
    <t>Occupied No Notice</t>
  </si>
  <si>
    <t>Manriquez, Gabriella (Gabby)</t>
  </si>
  <si>
    <t>Renewal Lease Approved</t>
  </si>
  <si>
    <t>2024/2025 (08/16/2024-07/30/2025)</t>
  </si>
  <si>
    <t>Resident</t>
  </si>
  <si>
    <t>Base Rent</t>
  </si>
  <si>
    <t>Charge Total:</t>
  </si>
  <si>
    <t>215-C</t>
  </si>
  <si>
    <t>D1</t>
  </si>
  <si>
    <t>Occupied No Notice</t>
  </si>
  <si>
    <t>Gentry, Mae</t>
  </si>
  <si>
    <t>Renewal Lease Approved</t>
  </si>
  <si>
    <t>2024/2025 (08/16/2024-07/30/2025)</t>
  </si>
  <si>
    <t>Resident</t>
  </si>
  <si>
    <t>Base Rent</t>
  </si>
  <si>
    <t>Charge Total:</t>
  </si>
  <si>
    <t>215-D</t>
  </si>
  <si>
    <t>D1</t>
  </si>
  <si>
    <t>Occupied No Notice</t>
  </si>
  <si>
    <t>Arostegui, Sylvia</t>
  </si>
  <si>
    <t>Renewal Lease Approved</t>
  </si>
  <si>
    <t>2024/2025 (08/16/2024-07/30/2025)</t>
  </si>
  <si>
    <t>Resident</t>
  </si>
  <si>
    <t>Garage Parking</t>
  </si>
  <si>
    <t>Base Rent</t>
  </si>
  <si>
    <t>Charge Total:</t>
  </si>
  <si>
    <t>315-A</t>
  </si>
  <si>
    <t>D1</t>
  </si>
  <si>
    <t>Notice Rented</t>
  </si>
  <si>
    <t>Diaz, Nathan</t>
  </si>
  <si>
    <t>Lease Completed</t>
  </si>
  <si>
    <t>2024/2025 (08/16/2024-07/30/2025)</t>
  </si>
  <si>
    <t>Resident</t>
  </si>
  <si>
    <t>Base Rent</t>
  </si>
  <si>
    <t>Charge Total:</t>
  </si>
  <si>
    <t>315-B</t>
  </si>
  <si>
    <t>D1</t>
  </si>
  <si>
    <t>Occupied No Notice</t>
  </si>
  <si>
    <t>Alli-Balogun, Abdul</t>
  </si>
  <si>
    <t>Renewal Lease Approved</t>
  </si>
  <si>
    <t>2024/2025 (08/16/2024-07/30/2025)</t>
  </si>
  <si>
    <t>Resident</t>
  </si>
  <si>
    <t>Base Rent</t>
  </si>
  <si>
    <t>Charge Total:</t>
  </si>
  <si>
    <t>315-C</t>
  </si>
  <si>
    <t>D1</t>
  </si>
  <si>
    <t>Occupied No Notice</t>
  </si>
  <si>
    <t>Apelogun, Moshood</t>
  </si>
  <si>
    <t>Renewal Lease Approved</t>
  </si>
  <si>
    <t>2024/2025 (08/16/2024-07/30/2025)</t>
  </si>
  <si>
    <t>Resident</t>
  </si>
  <si>
    <t>Base Rent</t>
  </si>
  <si>
    <t>Charge Total:</t>
  </si>
  <si>
    <t>315-D</t>
  </si>
  <si>
    <t>D1</t>
  </si>
  <si>
    <t>Notice Rented</t>
  </si>
  <si>
    <t>Gbadegesin, Raheem</t>
  </si>
  <si>
    <t>Lease Approved</t>
  </si>
  <si>
    <t>2024/2025 (08/16/2024-07/30/2025)</t>
  </si>
  <si>
    <t>Resident</t>
  </si>
  <si>
    <t>Base Rent</t>
  </si>
  <si>
    <t>Charge Total:</t>
  </si>
  <si>
    <t>415-A</t>
  </si>
  <si>
    <t>D1</t>
  </si>
  <si>
    <t>Notice Rented</t>
  </si>
  <si>
    <t>Kesslering, Claire</t>
  </si>
  <si>
    <t>Lease Completed</t>
  </si>
  <si>
    <t>2024/2025 (08/16/2024-07/30/2025)</t>
  </si>
  <si>
    <t>Resident</t>
  </si>
  <si>
    <t>Lot Parking</t>
  </si>
  <si>
    <t>Base Rent</t>
  </si>
  <si>
    <t>Charge Total:</t>
  </si>
  <si>
    <t>415-B</t>
  </si>
  <si>
    <t>D1</t>
  </si>
  <si>
    <t>Notice Rented</t>
  </si>
  <si>
    <t>Agrawal, Diya</t>
  </si>
  <si>
    <t>Lease Approved</t>
  </si>
  <si>
    <t>2024/2025 (08/16/2024-07/30/2025)</t>
  </si>
  <si>
    <t>Resident</t>
  </si>
  <si>
    <t>Lot Parking</t>
  </si>
  <si>
    <t>Base Rent</t>
  </si>
  <si>
    <t>Charge Total:</t>
  </si>
  <si>
    <t>415-C</t>
  </si>
  <si>
    <t>D1</t>
  </si>
  <si>
    <t>Notice Rented</t>
  </si>
  <si>
    <t>Nava, Martina</t>
  </si>
  <si>
    <t>Lease Completed</t>
  </si>
  <si>
    <t>2024/2025 (08/16/2024-07/30/2025)</t>
  </si>
  <si>
    <t>Resident</t>
  </si>
  <si>
    <t>Base Rent</t>
  </si>
  <si>
    <t>Charge Total:</t>
  </si>
  <si>
    <t>415-D</t>
  </si>
  <si>
    <t>D1</t>
  </si>
  <si>
    <t>Notice Rented</t>
  </si>
  <si>
    <t>Wasti, Saniya</t>
  </si>
  <si>
    <t>Lease Approved</t>
  </si>
  <si>
    <t>2024/2025 (08/16/2024-07/30/2025)</t>
  </si>
  <si>
    <t>Resident</t>
  </si>
  <si>
    <t>Lot Parking</t>
  </si>
  <si>
    <t>Base Rent</t>
  </si>
  <si>
    <t>Charge Total:</t>
  </si>
  <si>
    <t>515-A</t>
  </si>
  <si>
    <t>D1</t>
  </si>
  <si>
    <t>Occupied No Notice</t>
  </si>
  <si>
    <t>Pipilas, Melina</t>
  </si>
  <si>
    <t>Renewal Lease Approved</t>
  </si>
  <si>
    <t>2024/2025 (08/16/2024-07/30/2025)</t>
  </si>
  <si>
    <t>Resident</t>
  </si>
  <si>
    <t>Base Rent</t>
  </si>
  <si>
    <t>Charge Total:</t>
  </si>
  <si>
    <t>515-B</t>
  </si>
  <si>
    <t>D1</t>
  </si>
  <si>
    <t>Occupied No Notice</t>
  </si>
  <si>
    <t>Watts, Taylor</t>
  </si>
  <si>
    <t>Renewal Lease Approved</t>
  </si>
  <si>
    <t>2024/2025 (08/16/2024-07/30/2025)</t>
  </si>
  <si>
    <t>Resident</t>
  </si>
  <si>
    <t>Base Rent</t>
  </si>
  <si>
    <t>Garage Parking</t>
  </si>
  <si>
    <t>Charge Total:</t>
  </si>
  <si>
    <t>515-C</t>
  </si>
  <si>
    <t>D1</t>
  </si>
  <si>
    <t>Occupied No Notice</t>
  </si>
  <si>
    <t>Dillon, Courtney</t>
  </si>
  <si>
    <t>Renewal Lease Approved</t>
  </si>
  <si>
    <t>2024/2025 (08/16/2024-07/30/2025)</t>
  </si>
  <si>
    <t>Resident</t>
  </si>
  <si>
    <t>Base Rent</t>
  </si>
  <si>
    <t>Charge Total:</t>
  </si>
  <si>
    <t>515-D</t>
  </si>
  <si>
    <t>D1</t>
  </si>
  <si>
    <t>Occupied No Notice</t>
  </si>
  <si>
    <t>Tam, Maxine</t>
  </si>
  <si>
    <t>Renewal Lease Approved</t>
  </si>
  <si>
    <t>2024/2025 (08/16/2024-07/30/2025)</t>
  </si>
  <si>
    <t>Resident</t>
  </si>
  <si>
    <t>Base Rent</t>
  </si>
  <si>
    <t>Charge Total:</t>
  </si>
  <si>
    <t>Unit Type: M1 Murphy</t>
  </si>
  <si>
    <t>211</t>
  </si>
  <si>
    <t>M1 Murphy</t>
  </si>
  <si>
    <t>Notice Rented</t>
  </si>
  <si>
    <t>Auyeung, Stanley</t>
  </si>
  <si>
    <t>Lease Approved</t>
  </si>
  <si>
    <t>2024/2025 (08/16/2024-07/30/2025)</t>
  </si>
  <si>
    <t>Resident</t>
  </si>
  <si>
    <t>Base Rent</t>
  </si>
  <si>
    <t>Lot Parking</t>
  </si>
  <si>
    <t>Charge Total:</t>
  </si>
  <si>
    <t>212</t>
  </si>
  <si>
    <t>M1 Murphy</t>
  </si>
  <si>
    <t>Vacant Rented Ready</t>
  </si>
  <si>
    <t>Kostin, Alana</t>
  </si>
  <si>
    <t>Lease Approved</t>
  </si>
  <si>
    <t>2024/2025 (08/16/2024-07/30/2025)</t>
  </si>
  <si>
    <t>Resident</t>
  </si>
  <si>
    <t>Base Rent</t>
  </si>
  <si>
    <t>Charge Total:</t>
  </si>
  <si>
    <t>213</t>
  </si>
  <si>
    <t>M1 Murphy</t>
  </si>
  <si>
    <t>Notice Rented</t>
  </si>
  <si>
    <t>Zhou, Yitao (NS)</t>
  </si>
  <si>
    <t>Lease Approved</t>
  </si>
  <si>
    <t>2024/2025 (08/16/2024-07/30/2025)</t>
  </si>
  <si>
    <t>Resident</t>
  </si>
  <si>
    <t>Base Rent</t>
  </si>
  <si>
    <t>Charge Total:</t>
  </si>
  <si>
    <t>311</t>
  </si>
  <si>
    <t>M1 Murphy</t>
  </si>
  <si>
    <t>Notice Rented</t>
  </si>
  <si>
    <t>Quan, Vanessa</t>
  </si>
  <si>
    <t>Lease Completed</t>
  </si>
  <si>
    <t>2024/2025 (08/16/2024-07/30/2025)</t>
  </si>
  <si>
    <t>Resident</t>
  </si>
  <si>
    <t>Base Rent</t>
  </si>
  <si>
    <t>Charge Total:</t>
  </si>
  <si>
    <t>312</t>
  </si>
  <si>
    <t>M1 Murphy</t>
  </si>
  <si>
    <t>Notice Unrented</t>
  </si>
  <si>
    <t>Kwong, Faith</t>
  </si>
  <si>
    <t>Lease Partially Completed</t>
  </si>
  <si>
    <t>2024/2025 (08/16/2024-07/30/2025)</t>
  </si>
  <si>
    <t>Resident</t>
  </si>
  <si>
    <t>Base Rent</t>
  </si>
  <si>
    <t>Charge Total:</t>
  </si>
  <si>
    <t>313</t>
  </si>
  <si>
    <t>M1 Murphy</t>
  </si>
  <si>
    <t>Notice Rented</t>
  </si>
  <si>
    <t>Chi, Chang</t>
  </si>
  <si>
    <t>Lease Approved</t>
  </si>
  <si>
    <t>2024/2025 (08/16/2024-07/30/2025)</t>
  </si>
  <si>
    <t>Resident</t>
  </si>
  <si>
    <t>Base Rent</t>
  </si>
  <si>
    <t>Charge Total:</t>
  </si>
  <si>
    <t>411</t>
  </si>
  <si>
    <t>M1 Murphy</t>
  </si>
  <si>
    <t>Notice Rented</t>
  </si>
  <si>
    <t>Zedric, Ashlyn</t>
  </si>
  <si>
    <t>Lease Approved</t>
  </si>
  <si>
    <t>2024/2025 (08/16/2024-07/30/2025)</t>
  </si>
  <si>
    <t>Resident</t>
  </si>
  <si>
    <t>Base Rent</t>
  </si>
  <si>
    <t>Charge Total:</t>
  </si>
  <si>
    <t>412</t>
  </si>
  <si>
    <t>M1 Murphy</t>
  </si>
  <si>
    <t>Occupied No Notice</t>
  </si>
  <si>
    <t>Myint, Ryan</t>
  </si>
  <si>
    <t>Renewal Lease Approved</t>
  </si>
  <si>
    <t>2024/2025 (08/16/2024-07/30/2025)</t>
  </si>
  <si>
    <t>Resident</t>
  </si>
  <si>
    <t>Base Rent</t>
  </si>
  <si>
    <t>Charge Total:</t>
  </si>
  <si>
    <t>413</t>
  </si>
  <si>
    <t>M1 Murphy</t>
  </si>
  <si>
    <t>Occupied No Notice</t>
  </si>
  <si>
    <t>Xiao, Edwin</t>
  </si>
  <si>
    <t>Renewal Lease Approved</t>
  </si>
  <si>
    <t>2024/2025 (08/16/2024-07/30/2025)</t>
  </si>
  <si>
    <t>Resident</t>
  </si>
  <si>
    <t>Lot Parking</t>
  </si>
  <si>
    <t>Base Rent</t>
  </si>
  <si>
    <t>Charge Total:</t>
  </si>
  <si>
    <t>511</t>
  </si>
  <si>
    <t>M1 Murphy</t>
  </si>
  <si>
    <t>Vacant Rented Ready</t>
  </si>
  <si>
    <t>Du, Yufan</t>
  </si>
  <si>
    <t>Renewal Lease Approved</t>
  </si>
  <si>
    <t>Transfer 2024/2025 (08/16/2024-07/30/2025)</t>
  </si>
  <si>
    <t>Resident</t>
  </si>
  <si>
    <t>Base Rent</t>
  </si>
  <si>
    <t>Charge Total:</t>
  </si>
  <si>
    <t>512</t>
  </si>
  <si>
    <t>M1 Murphy</t>
  </si>
  <si>
    <t>Occupied No Notice</t>
  </si>
  <si>
    <t>Hernandez, Victoria</t>
  </si>
  <si>
    <t>Renewal Lease Approved</t>
  </si>
  <si>
    <t>2024/2025 (08/16/2024-07/30/2025)</t>
  </si>
  <si>
    <t>Resident</t>
  </si>
  <si>
    <t>Lot Parking</t>
  </si>
  <si>
    <t>Base Rent</t>
  </si>
  <si>
    <t>Charge Total:</t>
  </si>
  <si>
    <t>513</t>
  </si>
  <si>
    <t>M1 Murphy</t>
  </si>
  <si>
    <t>Occupied No Notice</t>
  </si>
  <si>
    <t>Ge, Linger</t>
  </si>
  <si>
    <t>Renewal Lease Approved</t>
  </si>
  <si>
    <t>2024/2025 (08/16/2024-07/30/2025)</t>
  </si>
  <si>
    <t>Resident</t>
  </si>
  <si>
    <t>Lot Parking</t>
  </si>
  <si>
    <t>Base Rent</t>
  </si>
  <si>
    <t>Charge Total:</t>
  </si>
  <si>
    <t>Unit Type: M1 Murphy Balcony</t>
  </si>
  <si>
    <t>201</t>
  </si>
  <si>
    <t>M1 Murphy Balcony</t>
  </si>
  <si>
    <t>Occupied No Notice</t>
  </si>
  <si>
    <t>Cade, Samantha (Sam)</t>
  </si>
  <si>
    <t>Lease Approved</t>
  </si>
  <si>
    <t>2024/2025 (08/16/2024-07/30/2025)</t>
  </si>
  <si>
    <t>Resident</t>
  </si>
  <si>
    <t>Base Rent</t>
  </si>
  <si>
    <t>Charge Total:</t>
  </si>
  <si>
    <t>203</t>
  </si>
  <si>
    <t>M1 Murphy Balcony</t>
  </si>
  <si>
    <t>Notice Rented</t>
  </si>
  <si>
    <t>Dragan, Colin</t>
  </si>
  <si>
    <t>Lease Approved</t>
  </si>
  <si>
    <t>2024/2025 (08/16/2024-07/30/2025)</t>
  </si>
  <si>
    <t>Resident</t>
  </si>
  <si>
    <t>Base Rent</t>
  </si>
  <si>
    <t>Lot Parking</t>
  </si>
  <si>
    <t>Charge Total:</t>
  </si>
  <si>
    <t>205</t>
  </si>
  <si>
    <t>M1 Murphy Balcony</t>
  </si>
  <si>
    <t>Notice Rented</t>
  </si>
  <si>
    <t>Dekker, Alexander</t>
  </si>
  <si>
    <t>Lease Approved</t>
  </si>
  <si>
    <t>2024/2025 (08/16/2024-07/30/2025)</t>
  </si>
  <si>
    <t>Resident</t>
  </si>
  <si>
    <t>Lot Parking</t>
  </si>
  <si>
    <t>Base Rent</t>
  </si>
  <si>
    <t>Charge Total:</t>
  </si>
  <si>
    <t>207</t>
  </si>
  <si>
    <t>M1 Murphy Balcony</t>
  </si>
  <si>
    <t>Notice Rented</t>
  </si>
  <si>
    <t>Liang, Yiting</t>
  </si>
  <si>
    <t>Lease Approved</t>
  </si>
  <si>
    <t>2024/2025 (08/16/2024-07/30/2025)</t>
  </si>
  <si>
    <t>Resident</t>
  </si>
  <si>
    <t>Base Rent</t>
  </si>
  <si>
    <t>Charge Total:</t>
  </si>
  <si>
    <t>301</t>
  </si>
  <si>
    <t>M1 Murphy Balcony</t>
  </si>
  <si>
    <t>Notice Rented</t>
  </si>
  <si>
    <t>Li, Mingxi</t>
  </si>
  <si>
    <t>Lease Approved</t>
  </si>
  <si>
    <t>2024/2025 (08/16/2024-07/30/2025)</t>
  </si>
  <si>
    <t>Resident</t>
  </si>
  <si>
    <t>Base Rent</t>
  </si>
  <si>
    <t>Charge Total:</t>
  </si>
  <si>
    <t>303</t>
  </si>
  <si>
    <t>M1 Murphy Balcony</t>
  </si>
  <si>
    <t>Occupied No Notice</t>
  </si>
  <si>
    <t>Yu, Liu</t>
  </si>
  <si>
    <t>Renewal Lease Approved</t>
  </si>
  <si>
    <t>2024/2025 (08/16/2024-07/30/2025)</t>
  </si>
  <si>
    <t>Resident</t>
  </si>
  <si>
    <t>Base Rent</t>
  </si>
  <si>
    <t>Charge Total:</t>
  </si>
  <si>
    <t>305</t>
  </si>
  <si>
    <t>M1 Murphy Balcony</t>
  </si>
  <si>
    <t>Occupied No Notice</t>
  </si>
  <si>
    <t>Oberlee, Madeline</t>
  </si>
  <si>
    <t>Renewal Lease Approved</t>
  </si>
  <si>
    <t>2024/2025 (08/16/2024-07/30/2025)</t>
  </si>
  <si>
    <t>Resident</t>
  </si>
  <si>
    <t>Base Rent</t>
  </si>
  <si>
    <t>Charge Total:</t>
  </si>
  <si>
    <t>307</t>
  </si>
  <si>
    <t>M1 Murphy Balcony</t>
  </si>
  <si>
    <t>Occupied No Notice</t>
  </si>
  <si>
    <t>Zhang, Pinying</t>
  </si>
  <si>
    <t>Lease Approved</t>
  </si>
  <si>
    <t>2024/2025 (08/16/2024-07/30/2025)</t>
  </si>
  <si>
    <t>Resident</t>
  </si>
  <si>
    <t>Base Rent</t>
  </si>
  <si>
    <t>Charge Total:</t>
  </si>
  <si>
    <t>401</t>
  </si>
  <si>
    <t>M1 Murphy Balcony</t>
  </si>
  <si>
    <t>Occupied No Notice</t>
  </si>
  <si>
    <t>Fan, Xulin</t>
  </si>
  <si>
    <t>Renewal Lease Approved</t>
  </si>
  <si>
    <t>2024/2025 (08/16/2024-07/30/2025)</t>
  </si>
  <si>
    <t>Resident</t>
  </si>
  <si>
    <t>Base Rent</t>
  </si>
  <si>
    <t>Charge Total:</t>
  </si>
  <si>
    <t>403</t>
  </si>
  <si>
    <t>M1 Murphy Balcony</t>
  </si>
  <si>
    <t>Notice Rented</t>
  </si>
  <si>
    <t>Chustak, James</t>
  </si>
  <si>
    <t>Lease Approved</t>
  </si>
  <si>
    <t>2024/2025 (08/16/2024-07/30/2025)</t>
  </si>
  <si>
    <t>Resident</t>
  </si>
  <si>
    <t>Base Rent</t>
  </si>
  <si>
    <t>Charge Total:</t>
  </si>
  <si>
    <t>405</t>
  </si>
  <si>
    <t>M1 Murphy Balcony</t>
  </si>
  <si>
    <t>Notice Rented</t>
  </si>
  <si>
    <t>Doubleday, Burk</t>
  </si>
  <si>
    <t>Lease Approved</t>
  </si>
  <si>
    <t>2024/2025 (08/16/2024-07/30/2025)</t>
  </si>
  <si>
    <t>Resident</t>
  </si>
  <si>
    <t>Base Rent</t>
  </si>
  <si>
    <t>Lot Parking</t>
  </si>
  <si>
    <t>Charge Total:</t>
  </si>
  <si>
    <t>407</t>
  </si>
  <si>
    <t>M1 Murphy Balcony</t>
  </si>
  <si>
    <t>Occupied No Notice</t>
  </si>
  <si>
    <t>Christopher, Owen</t>
  </si>
  <si>
    <t>Renewal Lease Approved</t>
  </si>
  <si>
    <t>2024/2025 (08/16/2024-07/30/2025)</t>
  </si>
  <si>
    <t>Resident</t>
  </si>
  <si>
    <t>Base Rent</t>
  </si>
  <si>
    <t>Charge Total:</t>
  </si>
  <si>
    <t>501</t>
  </si>
  <si>
    <t>M1 Murphy Balcony</t>
  </si>
  <si>
    <t>Notice Rented</t>
  </si>
  <si>
    <t>Wei, Peihan</t>
  </si>
  <si>
    <t>Lease Approved</t>
  </si>
  <si>
    <t>2024/2025 (08/16/2024-07/30/2025)</t>
  </si>
  <si>
    <t>Resident</t>
  </si>
  <si>
    <t>Base Rent</t>
  </si>
  <si>
    <t>Charge Total:</t>
  </si>
  <si>
    <t>503</t>
  </si>
  <si>
    <t>M1 Murphy Balcony</t>
  </si>
  <si>
    <t>Notice Rented</t>
  </si>
  <si>
    <t>Zhu, Qinzhi</t>
  </si>
  <si>
    <t>Lease Approved</t>
  </si>
  <si>
    <t>2024/2025 (08/16/2024-07/30/2025)</t>
  </si>
  <si>
    <t>Resident</t>
  </si>
  <si>
    <t>Base Rent</t>
  </si>
  <si>
    <t>Charge Total:</t>
  </si>
  <si>
    <t>505</t>
  </si>
  <si>
    <t>M1 Murphy Balcony</t>
  </si>
  <si>
    <t>Occupied No Notice</t>
  </si>
  <si>
    <t>Sheehan, LiLi</t>
  </si>
  <si>
    <t>Renewal Lease Approved</t>
  </si>
  <si>
    <t>2024/2025 (08/16/2024-07/30/2025)</t>
  </si>
  <si>
    <t>Resident</t>
  </si>
  <si>
    <t>Base Rent</t>
  </si>
  <si>
    <t>Charge Total:</t>
  </si>
  <si>
    <t>507</t>
  </si>
  <si>
    <t>M1 Murphy Balcony</t>
  </si>
  <si>
    <t>Notice Rented</t>
  </si>
  <si>
    <t>Davidov, Yasmin</t>
  </si>
  <si>
    <t>Lease Approved</t>
  </si>
  <si>
    <t>2024/2025 (08/16/2024-07/30/2025)</t>
  </si>
  <si>
    <t>Resident</t>
  </si>
  <si>
    <t>Base Rent</t>
  </si>
  <si>
    <t>Charge Total:</t>
  </si>
  <si>
    <t>Unit Type: M2 Murphy</t>
  </si>
  <si>
    <t>210</t>
  </si>
  <si>
    <t>M2 Murphy</t>
  </si>
  <si>
    <t>Notice Rented</t>
  </si>
  <si>
    <t>Qi, Bingchao</t>
  </si>
  <si>
    <t>Lease Approved</t>
  </si>
  <si>
    <t>2024/2025 (08/16/2024-07/30/2025)</t>
  </si>
  <si>
    <t>Resident</t>
  </si>
  <si>
    <t>Base Rent</t>
  </si>
  <si>
    <t>Charge Total:</t>
  </si>
  <si>
    <t>310</t>
  </si>
  <si>
    <t>M2 Murphy</t>
  </si>
  <si>
    <t>Notice Rented</t>
  </si>
  <si>
    <t>Li, Andrew</t>
  </si>
  <si>
    <t>Lease Approved</t>
  </si>
  <si>
    <t>2024/2025 (08/16/2024-07/30/2025)</t>
  </si>
  <si>
    <t>Resident</t>
  </si>
  <si>
    <t>Base Rent</t>
  </si>
  <si>
    <t>Charge Total:</t>
  </si>
  <si>
    <t>410</t>
  </si>
  <si>
    <t>M2 Murphy</t>
  </si>
  <si>
    <t>Notice Rented</t>
  </si>
  <si>
    <t>Lau, Nathaniel</t>
  </si>
  <si>
    <t>Lease Approved</t>
  </si>
  <si>
    <t>2024/2025 (08/16/2024-07/30/2025)</t>
  </si>
  <si>
    <t>Resident</t>
  </si>
  <si>
    <t>Base Rent</t>
  </si>
  <si>
    <t>Charge Total:</t>
  </si>
  <si>
    <t>510</t>
  </si>
  <si>
    <t>M2 Murphy</t>
  </si>
  <si>
    <t>Notice Rented</t>
  </si>
  <si>
    <t>Chen, Minrui</t>
  </si>
  <si>
    <t>Lease Approved</t>
  </si>
  <si>
    <t>2024/2025 (08/16/2024-07/30/2025)</t>
  </si>
  <si>
    <t>Resident</t>
  </si>
  <si>
    <t>Base Rent</t>
  </si>
  <si>
    <t>Charge Total:</t>
  </si>
  <si>
    <t>Total/Average:</t>
  </si>
  <si>
    <t>Pre-Lease</t>
  </si>
  <si>
    <t>Academy 65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</si>
  <si>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</si>
  <si>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</si>
  <si>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</si>
  <si>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</si>
  <si>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</si>
  <si>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</si>
  <si>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</si>
  <si>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</si>
  <si>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</si>
  <si>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</si>
  <si>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</si>
  <si>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</si>
  <si>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</si>
  <si>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</si>
  <si>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</si>
  <si>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</si>
  <si>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</si>
  <si>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</si>
  <si>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</si>
  <si>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</si>
  <si>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</si>
  <si>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</si>
  <si>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</si>
  <si>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</si>
  <si>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A1</t>
  </si>
  <si>
    <t>B1</t>
  </si>
  <si>
    <t>B1 Semi-Shared</t>
  </si>
  <si>
    <t>C1 Study</t>
  </si>
  <si>
    <t>D1 Balcony</t>
  </si>
  <si>
    <t>D2</t>
  </si>
  <si>
    <t>D3</t>
  </si>
  <si>
    <t>D3 Semi-Shared</t>
  </si>
  <si>
    <t>Not Selected</t>
  </si>
  <si>
    <t>S1</t>
  </si>
  <si>
    <t>S2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</si>
  <si>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</si>
  <si>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</si>
  <si>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</si>
  <si>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</si>
  <si>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</si>
  <si>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</si>
  <si>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</si>
  <si>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</si>
  <si>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</si>
  <si>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</si>
  <si>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</si>
  <si>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</si>
  <si>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</si>
  <si>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</si>
  <si>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</si>
  <si>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</si>
  <si>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</si>
  <si>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Ledger</t>
  </si>
  <si>
    <t>Charge Code</t>
  </si>
  <si>
    <t>Scheduled Charges</t>
  </si>
  <si>
    <t>Posted Charges</t>
  </si>
  <si>
    <t>Details: Scheduled Charges Total</t>
  </si>
  <si>
    <t>Details: Scheduled Rent1</t>
  </si>
  <si>
    <t>Unit Type: A1</t>
  </si>
  <si>
    <t>213</t>
  </si>
  <si>
    <t>A1</t>
  </si>
  <si>
    <t>Notice Rented</t>
  </si>
  <si>
    <t>Khounpaseuth, Kristina</t>
  </si>
  <si>
    <t>Renewal Lease Approved</t>
  </si>
  <si>
    <t>Transfer 2024/2025 (08/16/2024-07/31/2025)</t>
  </si>
  <si>
    <t>Resident</t>
  </si>
  <si>
    <t>Base Rent</t>
  </si>
  <si>
    <t>New Lease Monthly Concession</t>
  </si>
  <si>
    <t>Garage Parking</t>
  </si>
  <si>
    <t>Charge Total:</t>
  </si>
  <si>
    <t>216</t>
  </si>
  <si>
    <t>A1</t>
  </si>
  <si>
    <t>Occupied No Notice</t>
  </si>
  <si>
    <t>Rand, Hayden</t>
  </si>
  <si>
    <t>Renewal Lease Approved</t>
  </si>
  <si>
    <t>2024/2025 (08/16/2024-07/31/2025)</t>
  </si>
  <si>
    <t>Resident</t>
  </si>
  <si>
    <t>Garage Parking</t>
  </si>
  <si>
    <t>Base Rent</t>
  </si>
  <si>
    <t>Renewal Monthly Concession</t>
  </si>
  <si>
    <t>Charge Total:</t>
  </si>
  <si>
    <t>313</t>
  </si>
  <si>
    <t>A1</t>
  </si>
  <si>
    <t>Occupied No Notice</t>
  </si>
  <si>
    <t>Jung, JooYeon</t>
  </si>
  <si>
    <t>Renewal Lease Approved</t>
  </si>
  <si>
    <t>2024/2025 (08/16/2024-07/31/2025)</t>
  </si>
  <si>
    <t>Resident</t>
  </si>
  <si>
    <t>Garage Parking</t>
  </si>
  <si>
    <t>Renewal Gift Card</t>
  </si>
  <si>
    <t>Renewal Gift Card Adjustment</t>
  </si>
  <si>
    <t>Base Rent</t>
  </si>
  <si>
    <t>Charge Total:</t>
  </si>
  <si>
    <t>316</t>
  </si>
  <si>
    <t>A1</t>
  </si>
  <si>
    <t>Occupied No Notice</t>
  </si>
  <si>
    <t>Castro, Joaquin</t>
  </si>
  <si>
    <t>Renewal Lease Approved</t>
  </si>
  <si>
    <t>2024/2025 (08/16/2024-07/31/2025)</t>
  </si>
  <si>
    <t>Resident</t>
  </si>
  <si>
    <t>Base Rent</t>
  </si>
  <si>
    <t>New Lease Monthly Concession</t>
  </si>
  <si>
    <t>Charge Total:</t>
  </si>
  <si>
    <t>413</t>
  </si>
  <si>
    <t>A1</t>
  </si>
  <si>
    <t>Notice Rented</t>
  </si>
  <si>
    <t>Zarate, Angelica</t>
  </si>
  <si>
    <t>Renewal Lease Approved</t>
  </si>
  <si>
    <t>Transfer 2024/2025 (08/16/2024-07/31/2025)</t>
  </si>
  <si>
    <t>Resident</t>
  </si>
  <si>
    <t>New Lease Monthly Concession</t>
  </si>
  <si>
    <t>Base Rent</t>
  </si>
  <si>
    <t>Charge Total:</t>
  </si>
  <si>
    <t>416</t>
  </si>
  <si>
    <t>A1</t>
  </si>
  <si>
    <t>Occupied No Notice</t>
  </si>
  <si>
    <t>Nelson, Gavin</t>
  </si>
  <si>
    <t>Renewal Lease Approved</t>
  </si>
  <si>
    <t>2024/2025 (08/16/2024-07/31/2025)</t>
  </si>
  <si>
    <t>Resident</t>
  </si>
  <si>
    <t>Garage Parking</t>
  </si>
  <si>
    <t>Base Rent</t>
  </si>
  <si>
    <t>Renewal Monthly Concession</t>
  </si>
  <si>
    <t>Charge Total:</t>
  </si>
  <si>
    <t>513</t>
  </si>
  <si>
    <t>A1</t>
  </si>
  <si>
    <t>Notice Rented</t>
  </si>
  <si>
    <t>Levato, Kai</t>
  </si>
  <si>
    <t>Renewal Lease Approved</t>
  </si>
  <si>
    <t>2024/2025 (08/16/2024-07/31/2025)</t>
  </si>
  <si>
    <t>Resident</t>
  </si>
  <si>
    <t>New Lease Monthly Concession</t>
  </si>
  <si>
    <t>Base Rent</t>
  </si>
  <si>
    <t>Charge Total:</t>
  </si>
  <si>
    <t>516</t>
  </si>
  <si>
    <t>A1</t>
  </si>
  <si>
    <t>Notice Rented</t>
  </si>
  <si>
    <t>Ekong, Victor</t>
  </si>
  <si>
    <t>Lease Approved</t>
  </si>
  <si>
    <t>2024/2025 (08/16/2024-07/31/2025)</t>
  </si>
  <si>
    <t>Resident</t>
  </si>
  <si>
    <t>Base Rent</t>
  </si>
  <si>
    <t>Best Deal Guarantee Gift Card Adjustment</t>
  </si>
  <si>
    <t>Best Deal Guarantee Gift Card</t>
  </si>
  <si>
    <t>Charge Total:</t>
  </si>
  <si>
    <t>613</t>
  </si>
  <si>
    <t>A1</t>
  </si>
  <si>
    <t>Occupied No Notice</t>
  </si>
  <si>
    <t>Walker, Cameryn</t>
  </si>
  <si>
    <t>Renewal Lease Approved</t>
  </si>
  <si>
    <t>2024/2025 (08/16/2024-07/31/2025)</t>
  </si>
  <si>
    <t>Resident</t>
  </si>
  <si>
    <t>Garage Parking</t>
  </si>
  <si>
    <t>Renewal Gift Card</t>
  </si>
  <si>
    <t>Base Rent</t>
  </si>
  <si>
    <t>Renewal Gift Card Adjustment</t>
  </si>
  <si>
    <t>Charge Total:</t>
  </si>
  <si>
    <t>616</t>
  </si>
  <si>
    <t>A1</t>
  </si>
  <si>
    <t>Notice Rented</t>
  </si>
  <si>
    <t>Aveytia, Juan</t>
  </si>
  <si>
    <t>Lease Approved</t>
  </si>
  <si>
    <t>2024/2025 (08/16/2024-07/31/2025)</t>
  </si>
  <si>
    <t>Resident</t>
  </si>
  <si>
    <t>New Lease Gift Card</t>
  </si>
  <si>
    <t>Base Rent</t>
  </si>
  <si>
    <t>Garage Parking</t>
  </si>
  <si>
    <t>New Lease Gift Card Adjustment</t>
  </si>
  <si>
    <t>Charge Total:</t>
  </si>
  <si>
    <t>Unit Type: B1</t>
  </si>
  <si>
    <t>215-A</t>
  </si>
  <si>
    <t>B1</t>
  </si>
  <si>
    <t>Occupied No Notice</t>
  </si>
  <si>
    <t>Romero Mendoza, Jessica</t>
  </si>
  <si>
    <t>Renewal Lease Approved</t>
  </si>
  <si>
    <t>2024/2025 (08/16/2024-07/31/2025)</t>
  </si>
  <si>
    <t>Resident</t>
  </si>
  <si>
    <t>Renewal Gift Card</t>
  </si>
  <si>
    <t>Renewal Gift Card Adjustment</t>
  </si>
  <si>
    <t>Base Rent</t>
  </si>
  <si>
    <t>Charge Total:</t>
  </si>
  <si>
    <t>215-B</t>
  </si>
  <si>
    <t>B1</t>
  </si>
  <si>
    <t>Occupied No Notice</t>
  </si>
  <si>
    <t>Trejo Perez, Wendy</t>
  </si>
  <si>
    <t>Renewal Lease Approved</t>
  </si>
  <si>
    <t>2024/2025 (08/16/2024-07/31/2025)</t>
  </si>
  <si>
    <t>Resident</t>
  </si>
  <si>
    <t>Base Rent</t>
  </si>
  <si>
    <t>Renewal Gift Card Adjustment</t>
  </si>
  <si>
    <t>Renewal Gift Card</t>
  </si>
  <si>
    <t>Charge Total:</t>
  </si>
  <si>
    <t>415-A</t>
  </si>
  <si>
    <t>B1</t>
  </si>
  <si>
    <t>Occupied No Notice</t>
  </si>
  <si>
    <t>Rogers, Dylan (Dylan)</t>
  </si>
  <si>
    <t>Renewal Lease Approved</t>
  </si>
  <si>
    <t>2024/2025 (08/16/2024-07/31/2025)</t>
  </si>
  <si>
    <t>Resident</t>
  </si>
  <si>
    <t>Renewal Gift Card</t>
  </si>
  <si>
    <t>Base Rent</t>
  </si>
  <si>
    <t>Renewal Gift Card Adjustment</t>
  </si>
  <si>
    <t>Charge Total:</t>
  </si>
  <si>
    <t>415-B</t>
  </si>
  <si>
    <t>B1</t>
  </si>
  <si>
    <t>Notice Rented</t>
  </si>
  <si>
    <t>Burnette, Christopher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</si>
  <si>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</si>
  <si>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</si>
  <si>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</si>
  <si>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</si>
  <si>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</si>
  <si>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</si>
  <si>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418-A1</t>
  </si>
  <si>
    <t>B1</t>
  </si>
  <si>
    <t>Notice Rented</t>
  </si>
  <si>
    <t>Ameen, Zafina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</si>
  <si>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</si>
  <si>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</si>
  <si>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</si>
  <si>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</si>
  <si>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</si>
  <si>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</si>
  <si>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418-A2</t>
  </si>
  <si>
    <t>B1</t>
  </si>
  <si>
    <t>Notice Rented</t>
  </si>
  <si>
    <t>Ameen, Zafina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</si>
  <si>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</si>
  <si>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</si>
  <si>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</si>
  <si>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</si>
  <si>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</si>
  <si>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</si>
  <si>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418-B</t>
  </si>
  <si>
    <t>B1</t>
  </si>
  <si>
    <t>Occupied No Notice</t>
  </si>
  <si>
    <t>Guevara, Mia</t>
  </si>
  <si>
    <t>Renewal Lease Approved</t>
  </si>
  <si>
    <t>2024/2025 (08/16/2024-07/31/2025)</t>
  </si>
  <si>
    <t>Resident</t>
  </si>
  <si>
    <t>Base Rent</t>
  </si>
  <si>
    <t>Best Deal Guarantee Gift Card Adjustment</t>
  </si>
  <si>
    <t>Best Deal Guarantee Gift Card</t>
  </si>
  <si>
    <t>Garage Parking</t>
  </si>
  <si>
    <t>Charge Total:</t>
  </si>
  <si>
    <t>508-A</t>
  </si>
  <si>
    <t>B1</t>
  </si>
  <si>
    <t>Notice Rented</t>
  </si>
  <si>
    <t>Miranda, Anahi</t>
  </si>
  <si>
    <t>Lease Approved</t>
  </si>
  <si>
    <t>2024/2025 (08/16/2024-07/31/2025)</t>
  </si>
  <si>
    <t>Resident</t>
  </si>
  <si>
    <t>Base Rent</t>
  </si>
  <si>
    <t>New Lease Gift Card</t>
  </si>
  <si>
    <t>New Lease Gift Card Adjustment</t>
  </si>
  <si>
    <t>Charge Total:</t>
  </si>
  <si>
    <t>508-B1</t>
  </si>
  <si>
    <t>B1</t>
  </si>
  <si>
    <t>Occupied No Notice</t>
  </si>
  <si>
    <t>Olgin, Andrea</t>
  </si>
  <si>
    <t>Renewal Lease Approved</t>
  </si>
  <si>
    <t>2024/2025 (08/16/2024-07/31/2025)</t>
  </si>
  <si>
    <t>Resident</t>
  </si>
  <si>
    <t>New Lease Gift Card Adjustment</t>
  </si>
  <si>
    <t>Base Rent</t>
  </si>
  <si>
    <t>Garage Parking</t>
  </si>
  <si>
    <t>New Lease Gift Card</t>
  </si>
  <si>
    <t>Charge Total:</t>
  </si>
  <si>
    <t>508-B2</t>
  </si>
  <si>
    <t>B1</t>
  </si>
  <si>
    <t>Notice Rented</t>
  </si>
  <si>
    <t>Olgin, Andrea</t>
  </si>
  <si>
    <t>Renewal Lease Approved</t>
  </si>
  <si>
    <t>2024/2025 (08/16/2024-07/31/2025)</t>
  </si>
  <si>
    <t>Resident</t>
  </si>
  <si>
    <t>New Lease Gift Card</t>
  </si>
  <si>
    <t>Garage Parking</t>
  </si>
  <si>
    <t>Base Rent</t>
  </si>
  <si>
    <t>New Lease Gift Card Adjustment</t>
  </si>
  <si>
    <t>Charge Total:</t>
  </si>
  <si>
    <t>515-A</t>
  </si>
  <si>
    <t>B1</t>
  </si>
  <si>
    <t>Occupied No Notice</t>
  </si>
  <si>
    <t>Gonzales, Michael (Mike)</t>
  </si>
  <si>
    <t>Renewal Lease Approved</t>
  </si>
  <si>
    <t>2024/2025 (08/16/2024-07/31/2025)</t>
  </si>
  <si>
    <t>Resident</t>
  </si>
  <si>
    <t>Base Rent</t>
  </si>
  <si>
    <t>Best Deal Guarantee Gift Card Adjustment</t>
  </si>
  <si>
    <t>Best Deal Guarantee Gift Card</t>
  </si>
  <si>
    <t>Charge Total:</t>
  </si>
  <si>
    <t>515-B</t>
  </si>
  <si>
    <t>B1</t>
  </si>
  <si>
    <t>Occupied No Notice</t>
  </si>
  <si>
    <t>Herrera, Michael (Michael)</t>
  </si>
  <si>
    <t>Renewal Lease Approved</t>
  </si>
  <si>
    <t>2024/2025 (08/16/2024-07/31/2025)</t>
  </si>
  <si>
    <t>Resident</t>
  </si>
  <si>
    <t>Renewal Item Giveaway Adjustment</t>
  </si>
  <si>
    <t>Garage Parking</t>
  </si>
  <si>
    <t>Base Rent</t>
  </si>
  <si>
    <t>Renewal Gift Card Adjustment</t>
  </si>
  <si>
    <t>Renewal Item Giveaway</t>
  </si>
  <si>
    <t>Renewal Gift Card</t>
  </si>
  <si>
    <t>Charge Total:</t>
  </si>
  <si>
    <t>608-A</t>
  </si>
  <si>
    <t>B1</t>
  </si>
  <si>
    <t>Notice Rented</t>
  </si>
  <si>
    <t>Torrecampo, Kevin</t>
  </si>
  <si>
    <t>Lease Approved</t>
  </si>
  <si>
    <t>2024/2025 (08/16/2024-07/31/2025)</t>
  </si>
  <si>
    <t>Resident</t>
  </si>
  <si>
    <t>New Lease Gift Card</t>
  </si>
  <si>
    <t>New Lease Gift Card Adjustment</t>
  </si>
  <si>
    <t>Base Rent</t>
  </si>
  <si>
    <t>Garage Parking</t>
  </si>
  <si>
    <t>Charge Total:</t>
  </si>
  <si>
    <t>608-B1</t>
  </si>
  <si>
    <t>B1</t>
  </si>
  <si>
    <t>Notice Rented</t>
  </si>
  <si>
    <t>Burleson, Andre</t>
  </si>
  <si>
    <t>Lease Approved</t>
  </si>
  <si>
    <t>2024/2025 (08/16/2024-07/31/2025)</t>
  </si>
  <si>
    <t>Resident</t>
  </si>
  <si>
    <t>Best Deal Guarantee Gift Card Adjustment</t>
  </si>
  <si>
    <t>LEAP Guarantor Waiver Fee</t>
  </si>
  <si>
    <t>Base Rent</t>
  </si>
  <si>
    <t>Best Deal Guarantee Gift Card</t>
  </si>
  <si>
    <t>Charge Total:</t>
  </si>
  <si>
    <t>608-B2</t>
  </si>
  <si>
    <t>B1</t>
  </si>
  <si>
    <t>Notice Rented</t>
  </si>
  <si>
    <t>Burleson, Andre</t>
  </si>
  <si>
    <t>Lease Approved</t>
  </si>
  <si>
    <t>2024/2025 (08/16/2024-07/31/2025)</t>
  </si>
  <si>
    <t>Resident</t>
  </si>
  <si>
    <t>Best Deal Guarantee Gift Card Adjustment</t>
  </si>
  <si>
    <t>Best Deal Guarantee Gift Card</t>
  </si>
  <si>
    <t>LEAP Guarantor Waiver Fee</t>
  </si>
  <si>
    <t>Base Rent</t>
  </si>
  <si>
    <t>Charge Total:</t>
  </si>
  <si>
    <t>615-A1</t>
  </si>
  <si>
    <t>B1</t>
  </si>
  <si>
    <t>Notice Rented</t>
  </si>
  <si>
    <t>Davis, Amiya</t>
  </si>
  <si>
    <t>Lease Approved</t>
  </si>
  <si>
    <t>2024/2025 (08/16/2024-07/31/2025)</t>
  </si>
  <si>
    <t>Resident</t>
  </si>
  <si>
    <t>Best Deal Guarantee Gift Card Adjustment</t>
  </si>
  <si>
    <t>Best Deal Guarantee Gift Card</t>
  </si>
  <si>
    <t>Base Rent</t>
  </si>
  <si>
    <t>Charge Total:</t>
  </si>
  <si>
    <t>615-A2</t>
  </si>
  <si>
    <t>B1</t>
  </si>
  <si>
    <t>Notice Rented</t>
  </si>
  <si>
    <t>Davis, Amiya</t>
  </si>
  <si>
    <t>Lease Approved</t>
  </si>
  <si>
    <t>2024/2025 (08/16/2024-07/31/2025)</t>
  </si>
  <si>
    <t>Resident</t>
  </si>
  <si>
    <t>Best Deal Guarantee Gift Card Adjustment</t>
  </si>
  <si>
    <t>Best Deal Guarantee Gift Card</t>
  </si>
  <si>
    <t>Base Rent</t>
  </si>
  <si>
    <t>Charge Total:</t>
  </si>
  <si>
    <t>615-B</t>
  </si>
  <si>
    <t>B1</t>
  </si>
  <si>
    <t>Notice Rented</t>
  </si>
  <si>
    <t>Bacy, Amani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</si>
  <si>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</si>
  <si>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</si>
  <si>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</si>
  <si>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</si>
  <si>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</si>
  <si>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</si>
  <si>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618-A1</t>
  </si>
  <si>
    <t>B1</t>
  </si>
  <si>
    <t>Notice Rented</t>
  </si>
  <si>
    <t>Vidal, Joel</t>
  </si>
  <si>
    <t>Lease Approved</t>
  </si>
  <si>
    <t>2024/2025 (08/16/2024-07/31/2025)</t>
  </si>
  <si>
    <t>Resident</t>
  </si>
  <si>
    <t>New Lease Monthly Concession</t>
  </si>
  <si>
    <t>Garage Parking</t>
  </si>
  <si>
    <t>Base Rent</t>
  </si>
  <si>
    <t>Charge Total:</t>
  </si>
  <si>
    <t>618-A2</t>
  </si>
  <si>
    <t>B1</t>
  </si>
  <si>
    <t>Notice Rented</t>
  </si>
  <si>
    <t>Vidal, Joel</t>
  </si>
  <si>
    <t>Lease Approved</t>
  </si>
  <si>
    <t>2024/2025 (08/16/2024-07/31/2025)</t>
  </si>
  <si>
    <t>Resident</t>
  </si>
  <si>
    <t>Base Rent</t>
  </si>
  <si>
    <t>Garage Parking</t>
  </si>
  <si>
    <t>New Lease Monthly Concession</t>
  </si>
  <si>
    <t>Charge Total:</t>
  </si>
  <si>
    <t>618-B</t>
  </si>
  <si>
    <t>B1</t>
  </si>
  <si>
    <t>Notice Rented</t>
  </si>
  <si>
    <t>Tran, Yvette (Yvette)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</si>
  <si>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</si>
  <si>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</si>
  <si>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</si>
  <si>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</si>
  <si>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</si>
  <si>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</si>
  <si>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Unit Type: B1 Semi-Shared</t>
  </si>
  <si>
    <t>208-A</t>
  </si>
  <si>
    <t>B1 Semi-Shared</t>
  </si>
  <si>
    <t>Notice Rented</t>
  </si>
  <si>
    <t>Davis, Parys (Parys)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</si>
  <si>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</si>
  <si>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</si>
  <si>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</si>
  <si>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</si>
  <si>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</si>
  <si>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</si>
  <si>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208-B1</t>
  </si>
  <si>
    <t>B1 Semi-Shared</t>
  </si>
  <si>
    <t>Notice Rented</t>
  </si>
  <si>
    <t>Chilaka, Monique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</si>
  <si>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</si>
  <si>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</si>
  <si>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</si>
  <si>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</si>
  <si>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</si>
  <si>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</si>
  <si>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208-B2</t>
  </si>
  <si>
    <t>B1 Semi-Shared</t>
  </si>
  <si>
    <t>Notice Rented</t>
  </si>
  <si>
    <t>Dagunduro, Inioluwa (Ini)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</si>
  <si>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</si>
  <si>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</si>
  <si>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</si>
  <si>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</si>
  <si>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</si>
  <si>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</si>
  <si>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218-A1</t>
  </si>
  <si>
    <t>B1 Semi-Shared</t>
  </si>
  <si>
    <t>Notice Rented</t>
  </si>
  <si>
    <t>Hartwell, Henry (Henry Hartwell)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</si>
  <si>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</si>
  <si>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</si>
  <si>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</si>
  <si>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</si>
  <si>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</si>
  <si>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</si>
  <si>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218-A2</t>
  </si>
  <si>
    <t>B1 Semi-Shared</t>
  </si>
  <si>
    <t>Notice Rented</t>
  </si>
  <si>
    <t>Rodriguez, Oscar (Oscar)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</si>
  <si>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</si>
  <si>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</si>
  <si>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</si>
  <si>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</si>
  <si>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</si>
  <si>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</si>
  <si>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218-B</t>
  </si>
  <si>
    <t>B1 Semi-Shared</t>
  </si>
  <si>
    <t>Occupied No Notice</t>
  </si>
  <si>
    <t>Almehbash, Abdulrahman (Abady)</t>
  </si>
  <si>
    <t>Renewal Lease Approved</t>
  </si>
  <si>
    <t>2024/2025 (08/16/2024-07/31/2025)</t>
  </si>
  <si>
    <t>Resident</t>
  </si>
  <si>
    <t>Base Rent</t>
  </si>
  <si>
    <t>Garage Parking</t>
  </si>
  <si>
    <t>Charge Total:</t>
  </si>
  <si>
    <t>308-B1</t>
  </si>
  <si>
    <t>B1 Semi-Shared</t>
  </si>
  <si>
    <t>Notice Rented</t>
  </si>
  <si>
    <t>Latimer, Dana</t>
  </si>
  <si>
    <t>Lease Approved</t>
  </si>
  <si>
    <t>2024/2025 (08/16/2024-07/31/2025)</t>
  </si>
  <si>
    <t>Resident</t>
  </si>
  <si>
    <t>Best Deal Guarantee Gift Card</t>
  </si>
  <si>
    <t>Base Rent</t>
  </si>
  <si>
    <t>Best Deal Guarantee Gift Card Adjustment</t>
  </si>
  <si>
    <t>Garage Parking</t>
  </si>
  <si>
    <t>Charge Total:</t>
  </si>
  <si>
    <t>308-B2</t>
  </si>
  <si>
    <t>B1 Semi-Shared</t>
  </si>
  <si>
    <t>Notice Rented</t>
  </si>
  <si>
    <t>Niar, Cameron (Cameron Niar)</t>
  </si>
  <si>
    <t>Lease Approved</t>
  </si>
  <si>
    <t>2024/2025 (08/16/2024-07/31/2025)</t>
  </si>
  <si>
    <t>Resident</t>
  </si>
  <si>
    <t>Best Deal Guarantee Gift Card</t>
  </si>
  <si>
    <t>Garage Parking</t>
  </si>
  <si>
    <t>Base Rent</t>
  </si>
  <si>
    <t>Best Deal Guarantee Gift Card Adjustment</t>
  </si>
  <si>
    <t>Charge Total:</t>
  </si>
  <si>
    <t>315-A1</t>
  </si>
  <si>
    <t>B1 Semi-Shared</t>
  </si>
  <si>
    <t>Notice Rented</t>
  </si>
  <si>
    <t>Setzer, Madison (Zee)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</si>
  <si>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</si>
  <si>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</si>
  <si>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</si>
  <si>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</si>
  <si>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</si>
  <si>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</si>
  <si>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315-A2</t>
  </si>
  <si>
    <t>B1 Semi-Shared</t>
  </si>
  <si>
    <t>Notice Rented</t>
  </si>
  <si>
    <t>Marshall, Lily (Damien)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</si>
  <si>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</si>
  <si>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</si>
  <si>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</si>
  <si>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</si>
  <si>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</si>
  <si>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</si>
  <si>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318-A1</t>
  </si>
  <si>
    <t>B1 Semi-Shared</t>
  </si>
  <si>
    <t>Vacant Rented Ready</t>
  </si>
  <si>
    <t>Nelson, Jaylen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</si>
  <si>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</si>
  <si>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</si>
  <si>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</si>
  <si>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</si>
  <si>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</si>
  <si>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</si>
  <si>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318-A2</t>
  </si>
  <si>
    <t>B1 Semi-Shared</t>
  </si>
  <si>
    <t>Occupied No Notice</t>
  </si>
  <si>
    <t>Piz, Jairo</t>
  </si>
  <si>
    <t>Renewal Lease Approved</t>
  </si>
  <si>
    <t>2024/2025 (08/16/2024-07/31/2025)</t>
  </si>
  <si>
    <t>Resident</t>
  </si>
  <si>
    <t>Base Rent</t>
  </si>
  <si>
    <t>Renewal Monthly Concession</t>
  </si>
  <si>
    <t>Charge Total:</t>
  </si>
  <si>
    <t>318-B</t>
  </si>
  <si>
    <t>B1 Semi-Shared</t>
  </si>
  <si>
    <t>Occupied No Notice</t>
  </si>
  <si>
    <t>Nasrawin, Jamal</t>
  </si>
  <si>
    <t>Renewal Lease Approved</t>
  </si>
  <si>
    <t>2024/2025 (08/16/2024-07/31/2025)</t>
  </si>
  <si>
    <t>Resident</t>
  </si>
  <si>
    <t>Renewal Gift Card</t>
  </si>
  <si>
    <t>Base Rent</t>
  </si>
  <si>
    <t>Garage Parking</t>
  </si>
  <si>
    <t>Renewal Gift Card Adjustment</t>
  </si>
  <si>
    <t>Charge Total:</t>
  </si>
  <si>
    <t>408-B1</t>
  </si>
  <si>
    <t>B1 Semi-Shared</t>
  </si>
  <si>
    <t>Occupied No Notice</t>
  </si>
  <si>
    <t>Weeden, James</t>
  </si>
  <si>
    <t>Renewal Lease Approved</t>
  </si>
  <si>
    <t>2024/2025 (08/16/2024-07/31/2025)</t>
  </si>
  <si>
    <t>Resident</t>
  </si>
  <si>
    <t>Renewal Gift Card Adjustment</t>
  </si>
  <si>
    <t>Base Rent</t>
  </si>
  <si>
    <t>Renewal Gift Card</t>
  </si>
  <si>
    <t>Charge Total:</t>
  </si>
  <si>
    <t>408-B2</t>
  </si>
  <si>
    <t>B1 Semi-Shared</t>
  </si>
  <si>
    <t>Occupied No Notice</t>
  </si>
  <si>
    <t>Mun, Gary</t>
  </si>
  <si>
    <t>Renewal Lease Approved</t>
  </si>
  <si>
    <t>2024/2025 (08/16/2024-07/31/2025)</t>
  </si>
  <si>
    <t>Resident</t>
  </si>
  <si>
    <t>Renewal Monthly Concession</t>
  </si>
  <si>
    <t>Base Rent</t>
  </si>
  <si>
    <t>Charge Total:</t>
  </si>
  <si>
    <t>518-A1</t>
  </si>
  <si>
    <t>B1 Semi-Shared</t>
  </si>
  <si>
    <t>Notice Rented</t>
  </si>
  <si>
    <t>Ford, Eden (Eden)</t>
  </si>
  <si>
    <t>Lease Approved</t>
  </si>
  <si>
    <t>2024/2025 (08/16/2024-07/31/2025)</t>
  </si>
  <si>
    <t>Resident</t>
  </si>
  <si>
    <t>Best Deal Guarantee Gift Card</t>
  </si>
  <si>
    <t>Best Deal Guarantee Gift Card Adjustment</t>
  </si>
  <si>
    <t>Base Rent</t>
  </si>
  <si>
    <t>Charge Total:</t>
  </si>
  <si>
    <t>518-A2</t>
  </si>
  <si>
    <t>B1 Semi-Shared</t>
  </si>
  <si>
    <t>Notice Rented</t>
  </si>
  <si>
    <t>Martin, Xiomara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</si>
  <si>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</si>
  <si>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</si>
  <si>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</si>
  <si>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</si>
  <si>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</si>
  <si>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</si>
  <si>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Unit Type: C1 Study</t>
  </si>
  <si>
    <t>205-A</t>
  </si>
  <si>
    <t>C1 Study</t>
  </si>
  <si>
    <t>Vacant Rented Ready</t>
  </si>
  <si>
    <t>Kelly, Ryan</t>
  </si>
  <si>
    <t>Lease Approved</t>
  </si>
  <si>
    <t>2024/2025 (08/16/2024-07/31/2025)</t>
  </si>
  <si>
    <t>Resident</t>
  </si>
  <si>
    <t>New Item Giveaway</t>
  </si>
  <si>
    <t>New Lease Gift Card Adjustment</t>
  </si>
  <si>
    <t>New Lease Gift Card</t>
  </si>
  <si>
    <t>Base Rent</t>
  </si>
  <si>
    <t>New Item Giveaway Adjustment</t>
  </si>
  <si>
    <t>Charge Total:</t>
  </si>
  <si>
    <t>205-B</t>
  </si>
  <si>
    <t>C1 Study</t>
  </si>
  <si>
    <t>Notice Rented</t>
  </si>
  <si>
    <t>Bosano, Matthew (matt)</t>
  </si>
  <si>
    <t>Lease Approved</t>
  </si>
  <si>
    <t>2024/2025 (08/16/2024-07/31/2025)</t>
  </si>
  <si>
    <t>Resident</t>
  </si>
  <si>
    <t>New Lease Gift Card Adjustment</t>
  </si>
  <si>
    <t>New Lease Gift Card</t>
  </si>
  <si>
    <t>New Item Giveaway</t>
  </si>
  <si>
    <t>Base Rent</t>
  </si>
  <si>
    <t>New Item Giveaway Adjustment</t>
  </si>
  <si>
    <t>Charge Total:</t>
  </si>
  <si>
    <t>205-C</t>
  </si>
  <si>
    <t>C1 Study</t>
  </si>
  <si>
    <t>Notice Rented</t>
  </si>
  <si>
    <t>Collier, Cameron (Cam)</t>
  </si>
  <si>
    <t>Lease Approved</t>
  </si>
  <si>
    <t>2024/2025 (08/16/2024-07/31/2025)</t>
  </si>
  <si>
    <t>Resident</t>
  </si>
  <si>
    <t>New Lease Gift Card</t>
  </si>
  <si>
    <t>Base Rent</t>
  </si>
  <si>
    <t>New Item Giveaway</t>
  </si>
  <si>
    <t>New Lease Gift Card Adjustment</t>
  </si>
  <si>
    <t>New Item Giveaway Adjustment</t>
  </si>
  <si>
    <t>Charge Total:</t>
  </si>
  <si>
    <t>Unit Type: D1 Balcony</t>
  </si>
  <si>
    <t>202-A</t>
  </si>
  <si>
    <t>D1 Balcony</t>
  </si>
  <si>
    <t>Occupied No Notice</t>
  </si>
  <si>
    <t>Diaz, Meleny</t>
  </si>
  <si>
    <t>Renewal Lease Approved</t>
  </si>
  <si>
    <t>2024/2025 (08/16/2024-07/31/2025)</t>
  </si>
  <si>
    <t>Resident</t>
  </si>
  <si>
    <t>New Lease Monthly Concession</t>
  </si>
  <si>
    <t>Base Rent</t>
  </si>
  <si>
    <t>Charge Total:</t>
  </si>
  <si>
    <t>202-B</t>
  </si>
  <si>
    <t>D1 Balcony</t>
  </si>
  <si>
    <t>Occupied No Notice</t>
  </si>
  <si>
    <t>Diaz, Alondra (Alondra)</t>
  </si>
  <si>
    <t>Renewal Lease Approved</t>
  </si>
  <si>
    <t>2024/2025 (08/16/2024-07/31/2025)</t>
  </si>
  <si>
    <t>Resident</t>
  </si>
  <si>
    <t>New Lease Monthly Concession</t>
  </si>
  <si>
    <t>Base Rent</t>
  </si>
  <si>
    <t>Charge Total:</t>
  </si>
  <si>
    <t>202-C</t>
  </si>
  <si>
    <t>D1 Balcony</t>
  </si>
  <si>
    <t>Notice Rented</t>
  </si>
  <si>
    <t>Aquino, Jimena</t>
  </si>
  <si>
    <t>Renewal Lease Approved</t>
  </si>
  <si>
    <t>2024/2025 (08/16/2024-07/31/2025)</t>
  </si>
  <si>
    <t>Resident</t>
  </si>
  <si>
    <t>Base Rent</t>
  </si>
  <si>
    <t>New Lease Monthly Concession</t>
  </si>
  <si>
    <t>Charge Total:</t>
  </si>
  <si>
    <t>217-B</t>
  </si>
  <si>
    <t>D1 Balcony</t>
  </si>
  <si>
    <t>Notice Rented</t>
  </si>
  <si>
    <t>Ruelas, Samuel (Sam)</t>
  </si>
  <si>
    <t>Lease Approved</t>
  </si>
  <si>
    <t>2024/2025 (08/16/2024-07/31/2025)</t>
  </si>
  <si>
    <t>Resident</t>
  </si>
  <si>
    <t>New Lease Gift Card Adjustment</t>
  </si>
  <si>
    <t>LEAP Guarantor Waiver Fee</t>
  </si>
  <si>
    <t>Base Rent</t>
  </si>
  <si>
    <t>New Lease Gift Card</t>
  </si>
  <si>
    <t>Charge Total:</t>
  </si>
  <si>
    <t>302-B</t>
  </si>
  <si>
    <t>D1 Balcony</t>
  </si>
  <si>
    <t>Notice Rented</t>
  </si>
  <si>
    <t>Lewis, Jailen</t>
  </si>
  <si>
    <t>Lease Approved</t>
  </si>
  <si>
    <t>2024/2025 (08/16/2024-07/31/2025)</t>
  </si>
  <si>
    <t>Resident</t>
  </si>
  <si>
    <t>New Lease Monthly Concession</t>
  </si>
  <si>
    <t>Garage Parking</t>
  </si>
  <si>
    <t>Base Rent</t>
  </si>
  <si>
    <t>Charge Total:</t>
  </si>
  <si>
    <t>302-C</t>
  </si>
  <si>
    <t>D1 Balcony</t>
  </si>
  <si>
    <t>Occupied No Notice</t>
  </si>
  <si>
    <t>Gonzalez Tejeda, Nohely (Nohely)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</si>
  <si>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</si>
  <si>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</si>
  <si>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</si>
  <si>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</si>
  <si>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</si>
  <si>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</si>
  <si>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402-A</t>
  </si>
  <si>
    <t>D1 Balcony</t>
  </si>
  <si>
    <t>Occupied No Notice</t>
  </si>
  <si>
    <t>Ogden, Corbin</t>
  </si>
  <si>
    <t>Renewal Lease Approved</t>
  </si>
  <si>
    <t>2024/2025 (08/16/2024-07/31/2025)</t>
  </si>
  <si>
    <t>Resident</t>
  </si>
  <si>
    <t>Renewal Gift Card Adjustment</t>
  </si>
  <si>
    <t>Renewal Gift Card</t>
  </si>
  <si>
    <t>Base Rent</t>
  </si>
  <si>
    <t>Charge Total:</t>
  </si>
  <si>
    <t>402-B</t>
  </si>
  <si>
    <t>D1 Balcony</t>
  </si>
  <si>
    <t>Occupied No Notice</t>
  </si>
  <si>
    <t>Hallmark, Brandon</t>
  </si>
  <si>
    <t>Renewal Lease Approved</t>
  </si>
  <si>
    <t>2024/2025 (08/16/2024-07/31/2025)</t>
  </si>
  <si>
    <t>Resident</t>
  </si>
  <si>
    <t>Base Rent</t>
  </si>
  <si>
    <t>Renewal Monthly Concession</t>
  </si>
  <si>
    <t>Charge Total:</t>
  </si>
  <si>
    <t>402-C</t>
  </si>
  <si>
    <t>D1 Balcony</t>
  </si>
  <si>
    <t>Notice Rented</t>
  </si>
  <si>
    <t>Hooper, Duane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</si>
  <si>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</si>
  <si>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</si>
  <si>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</si>
  <si>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</si>
  <si>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</si>
  <si>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</si>
  <si>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417-B</t>
  </si>
  <si>
    <t>D1 Balcony</t>
  </si>
  <si>
    <t>Notice Rented</t>
  </si>
  <si>
    <t>Denton, Samuel (Sam)</t>
  </si>
  <si>
    <t>Lease Approved</t>
  </si>
  <si>
    <t>2024/2025 (08/16/2024-07/31/2025)</t>
  </si>
  <si>
    <t>Resident</t>
  </si>
  <si>
    <t>Base Rent</t>
  </si>
  <si>
    <t>Charge Total:</t>
  </si>
  <si>
    <t>417-C</t>
  </si>
  <si>
    <t>D1 Balcony</t>
  </si>
  <si>
    <t>Notice Rented</t>
  </si>
  <si>
    <t>Kemedjio, Edwards (Eddy)</t>
  </si>
  <si>
    <t>Lease Approved</t>
  </si>
  <si>
    <t>2024/2025 (08/16/2024-07/31/2025)</t>
  </si>
  <si>
    <t>Resident</t>
  </si>
  <si>
    <t>Base Rent</t>
  </si>
  <si>
    <t>New Lease Gift Card</t>
  </si>
  <si>
    <t>New Lease Gift Card Adjustment</t>
  </si>
  <si>
    <t>Charge Total:</t>
  </si>
  <si>
    <t>517-B</t>
  </si>
  <si>
    <t>D1 Balcony</t>
  </si>
  <si>
    <t>Notice Rented</t>
  </si>
  <si>
    <t>Molina Bernal, Beatriz</t>
  </si>
  <si>
    <t>Lease Approved</t>
  </si>
  <si>
    <t>2024/2025 (08/16/2024-07/31/2025)</t>
  </si>
  <si>
    <t>Resident</t>
  </si>
  <si>
    <t>New Lease Gift Card</t>
  </si>
  <si>
    <t>Base Rent</t>
  </si>
  <si>
    <t>New Lease Gift Card Adjustment</t>
  </si>
  <si>
    <t>Charge Total:</t>
  </si>
  <si>
    <t>Unit Type: D2</t>
  </si>
  <si>
    <t>201-A</t>
  </si>
  <si>
    <t>D2</t>
  </si>
  <si>
    <t>Notice Rented</t>
  </si>
  <si>
    <t>Wilcox, Karra</t>
  </si>
  <si>
    <t>Lease Approved</t>
  </si>
  <si>
    <t>2024/2025 (08/16/2024-07/31/2025)</t>
  </si>
  <si>
    <t>Resident</t>
  </si>
  <si>
    <t>Base Rent</t>
  </si>
  <si>
    <t>Charge Total:</t>
  </si>
  <si>
    <t>201-D</t>
  </si>
  <si>
    <t>D2</t>
  </si>
  <si>
    <t>Notice Rented</t>
  </si>
  <si>
    <t>Scheil, Jamie</t>
  </si>
  <si>
    <t>Lease Approved</t>
  </si>
  <si>
    <t>2024/2025 (08/16/2024-07/31/2025)</t>
  </si>
  <si>
    <t>Resident</t>
  </si>
  <si>
    <t>New Lease Gift Card Adjustment</t>
  </si>
  <si>
    <t>Base Rent</t>
  </si>
  <si>
    <t>New Lease Gift Card</t>
  </si>
  <si>
    <t>Charge Total:</t>
  </si>
  <si>
    <t>204-A</t>
  </si>
  <si>
    <t>D2</t>
  </si>
  <si>
    <t>Occupied No Notice</t>
  </si>
  <si>
    <t>MODEL A, Academy 65</t>
  </si>
  <si>
    <t>Renewal Lease Approved</t>
  </si>
  <si>
    <t>2024/2025 (08/16/2024-07/31/2025)</t>
  </si>
  <si>
    <t>Resident</t>
  </si>
  <si>
    <t>Base Rent</t>
  </si>
  <si>
    <t>Charge Total:</t>
  </si>
  <si>
    <t>204-B</t>
  </si>
  <si>
    <t>D2</t>
  </si>
  <si>
    <t>Occupied No Notice</t>
  </si>
  <si>
    <t>MODEL B, Academy 65</t>
  </si>
  <si>
    <t>Renewal Lease Approved</t>
  </si>
  <si>
    <t>2024/2025 (08/16/2024-07/31/2025)</t>
  </si>
  <si>
    <t>Resident</t>
  </si>
  <si>
    <t>Base Rent</t>
  </si>
  <si>
    <t>Charge Total:</t>
  </si>
  <si>
    <t>204-C</t>
  </si>
  <si>
    <t>D2</t>
  </si>
  <si>
    <t>Occupied No Notice</t>
  </si>
  <si>
    <t>MODEL C, Academy 65</t>
  </si>
  <si>
    <t>Renewal Lease Approved</t>
  </si>
  <si>
    <t>2024/2025 (08/16/2024-07/31/2025)</t>
  </si>
  <si>
    <t>Resident</t>
  </si>
  <si>
    <t>Model / Office</t>
  </si>
  <si>
    <t>Base Rent</t>
  </si>
  <si>
    <t>Charge Total:</t>
  </si>
  <si>
    <t>204-D</t>
  </si>
  <si>
    <t>D2</t>
  </si>
  <si>
    <t>Occupied No Notice</t>
  </si>
  <si>
    <t>MODEL D, Academy 65</t>
  </si>
  <si>
    <t>Renewal Lease Approved</t>
  </si>
  <si>
    <t>2024/2025 (08/16/2024-07/31/2025)</t>
  </si>
  <si>
    <t>Resident</t>
  </si>
  <si>
    <t>Model / Office</t>
  </si>
  <si>
    <t>Base Rent</t>
  </si>
  <si>
    <t>Charge Total:</t>
  </si>
  <si>
    <t>206-A</t>
  </si>
  <si>
    <t>D2</t>
  </si>
  <si>
    <t>Occupied No Notice</t>
  </si>
  <si>
    <t>LeBarre, Nico</t>
  </si>
  <si>
    <t>Renewal Lease Approved</t>
  </si>
  <si>
    <t>2024/2025 (08/16/2024-07/31/2025)</t>
  </si>
  <si>
    <t>Resident</t>
  </si>
  <si>
    <t>Garage Parking</t>
  </si>
  <si>
    <t>Renewal Gift Card Adjustment</t>
  </si>
  <si>
    <t>Renewal Gift Card</t>
  </si>
  <si>
    <t>Base Rent</t>
  </si>
  <si>
    <t>Charge Total:</t>
  </si>
  <si>
    <t>207-A</t>
  </si>
  <si>
    <t>D2</t>
  </si>
  <si>
    <t>Notice Rented</t>
  </si>
  <si>
    <t>Koptke, Liliana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</si>
  <si>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</si>
  <si>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</si>
  <si>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</si>
  <si>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</si>
  <si>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</si>
  <si>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</si>
  <si>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207-B</t>
  </si>
  <si>
    <t>D2</t>
  </si>
  <si>
    <t>Notice Rented</t>
  </si>
  <si>
    <t>Brito, Angelica</t>
  </si>
  <si>
    <t>Lease Approved</t>
  </si>
  <si>
    <t>2024/2025 (08/16/2024-07/31/2025)</t>
  </si>
  <si>
    <t>Resident</t>
  </si>
  <si>
    <t>New Lease Gift Card</t>
  </si>
  <si>
    <t>Base Rent</t>
  </si>
  <si>
    <t>New Lease Gift Card Adjustment</t>
  </si>
  <si>
    <t>Charge Total:</t>
  </si>
  <si>
    <t>207-D</t>
  </si>
  <si>
    <t>D2</t>
  </si>
  <si>
    <t>Notice Rented</t>
  </si>
  <si>
    <t>Vega-Gamboa, Diana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</si>
  <si>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</si>
  <si>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</si>
  <si>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</si>
  <si>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</si>
  <si>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</si>
  <si>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</si>
  <si>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210-A</t>
  </si>
  <si>
    <t>D2</t>
  </si>
  <si>
    <t>Notice Rented</t>
  </si>
  <si>
    <t>Aluko, Adedoyin</t>
  </si>
  <si>
    <t>Lease Approved</t>
  </si>
  <si>
    <t>2024/2025 (08/16/2024-07/31/2025)</t>
  </si>
  <si>
    <t>Resident</t>
  </si>
  <si>
    <t>New Lease Gift Card Adjustment</t>
  </si>
  <si>
    <t>New Lease Gift Card</t>
  </si>
  <si>
    <t>Base Rent</t>
  </si>
  <si>
    <t>Charge Total:</t>
  </si>
  <si>
    <t>211-A</t>
  </si>
  <si>
    <t>D2</t>
  </si>
  <si>
    <t>Notice Rented</t>
  </si>
  <si>
    <t>Gordon, Aniyah</t>
  </si>
  <si>
    <t>Renewal Lease Approved</t>
  </si>
  <si>
    <t>2024/2025 (08/16/2024-07/31/2025)</t>
  </si>
  <si>
    <t>Resident</t>
  </si>
  <si>
    <t>Renewal Gift Card Adjustment</t>
  </si>
  <si>
    <t>Base Rent</t>
  </si>
  <si>
    <t>Renewal Gift Card</t>
  </si>
  <si>
    <t>Garage Parking</t>
  </si>
  <si>
    <t>Charge Total:</t>
  </si>
  <si>
    <t>211-B</t>
  </si>
  <si>
    <t>D2</t>
  </si>
  <si>
    <t>Occupied No Notice</t>
  </si>
  <si>
    <t>Falke, Galla (galla)</t>
  </si>
  <si>
    <t>Renewal Lease Approved</t>
  </si>
  <si>
    <t>2024/2025 (08/16/2024-07/31/2025)</t>
  </si>
  <si>
    <t>Resident</t>
  </si>
  <si>
    <t>Best Deal Guarantee Gift Card Adjustment</t>
  </si>
  <si>
    <t>Best Deal Guarantee Gift Card</t>
  </si>
  <si>
    <t>Base Rent</t>
  </si>
  <si>
    <t>Charge Total:</t>
  </si>
  <si>
    <t>211-C</t>
  </si>
  <si>
    <t>D2</t>
  </si>
  <si>
    <t>Vacant Rented Ready</t>
  </si>
  <si>
    <t>Cervantes, Stephanie (Stephanie Cervantes)</t>
  </si>
  <si>
    <t>Renewal Lease Approved</t>
  </si>
  <si>
    <t>2024/2025 (08/16/2024-07/31/2025)</t>
  </si>
  <si>
    <t>Resident</t>
  </si>
  <si>
    <t>Base Rent</t>
  </si>
  <si>
    <t>Renewal Monthly Concession</t>
  </si>
  <si>
    <t>Charge Total:</t>
  </si>
  <si>
    <t>211-D</t>
  </si>
  <si>
    <t>D2</t>
  </si>
  <si>
    <t>Notice Rented</t>
  </si>
  <si>
    <t>Williams, Makiyah</t>
  </si>
  <si>
    <t>Lease Approved</t>
  </si>
  <si>
    <t>2024/2025 (08/16/2024-07/31/2025)</t>
  </si>
  <si>
    <t>Resident</t>
  </si>
  <si>
    <t>New Lease Monthly Concession</t>
  </si>
  <si>
    <t>Garage Parking</t>
  </si>
  <si>
    <t>Base Rent</t>
  </si>
  <si>
    <t>Charge Total:</t>
  </si>
  <si>
    <t>212-A</t>
  </si>
  <si>
    <t>D2</t>
  </si>
  <si>
    <t>Occupied No Notice</t>
  </si>
  <si>
    <t>Hall, Donovan</t>
  </si>
  <si>
    <t>Renewal Lease Approved</t>
  </si>
  <si>
    <t>2024/2025 (08/16/2024-07/31/2025)</t>
  </si>
  <si>
    <t>Resident</t>
  </si>
  <si>
    <t>Base Rent</t>
  </si>
  <si>
    <t>Charge Total:</t>
  </si>
  <si>
    <t>212-B</t>
  </si>
  <si>
    <t>D2</t>
  </si>
  <si>
    <t>Notice Rented</t>
  </si>
  <si>
    <t>Aguirre, Raul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</si>
  <si>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</si>
  <si>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</si>
  <si>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</si>
  <si>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</si>
  <si>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</si>
  <si>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</si>
  <si>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212-C</t>
  </si>
  <si>
    <t>D2</t>
  </si>
  <si>
    <t>Notice Rented</t>
  </si>
  <si>
    <t>Beas, Isaac (Isaac)</t>
  </si>
  <si>
    <t>Renewal Lease Approved</t>
  </si>
  <si>
    <t>Transfer 2024/2025 (08/16/2024-07/31/2025)</t>
  </si>
  <si>
    <t>Resident</t>
  </si>
  <si>
    <t>Base Rent</t>
  </si>
  <si>
    <t>Charge Total:</t>
  </si>
  <si>
    <t>212-D</t>
  </si>
  <si>
    <t>D2</t>
  </si>
  <si>
    <t>Occupied No Notice</t>
  </si>
  <si>
    <t>Jocson, Joaquin (Quino)</t>
  </si>
  <si>
    <t>Renewal Lease Approved</t>
  </si>
  <si>
    <t>2024/2025 (08/16/2024-07/31/2025)</t>
  </si>
  <si>
    <t>Resident</t>
  </si>
  <si>
    <t>Best Deal Guarantee Gift Card</t>
  </si>
  <si>
    <t>Best Deal Guarantee Gift Card Adjustment</t>
  </si>
  <si>
    <t>Base Rent</t>
  </si>
  <si>
    <t>Charge Total:</t>
  </si>
  <si>
    <t>304-A</t>
  </si>
  <si>
    <t>D2</t>
  </si>
  <si>
    <t>Occupied No Notice</t>
  </si>
  <si>
    <t>Adzah, Thelma</t>
  </si>
  <si>
    <t>Renewal Lease Approved</t>
  </si>
  <si>
    <t>2024/2025 (08/16/2024-07/31/2025)</t>
  </si>
  <si>
    <t>Resident</t>
  </si>
  <si>
    <t>New Lease Gift Card</t>
  </si>
  <si>
    <t>New Lease Gift Card Adjustment</t>
  </si>
  <si>
    <t>Base Rent</t>
  </si>
  <si>
    <t>Charge Total:</t>
  </si>
  <si>
    <t>304-C</t>
  </si>
  <si>
    <t>D2</t>
  </si>
  <si>
    <t>Occupied No Notice</t>
  </si>
  <si>
    <t>Pargas, Alexia</t>
  </si>
  <si>
    <t>Renewal Lease Approved</t>
  </si>
  <si>
    <t>2024/2025 (08/16/2024-07/31/2025)</t>
  </si>
  <si>
    <t>Resident</t>
  </si>
  <si>
    <t>Base Rent</t>
  </si>
  <si>
    <t>Renewal Gift Card Adjustment</t>
  </si>
  <si>
    <t>Renewal Gift Card</t>
  </si>
  <si>
    <t>Charge Total:</t>
  </si>
  <si>
    <t>304-D</t>
  </si>
  <si>
    <t>D2</t>
  </si>
  <si>
    <t>Occupied No Notice</t>
  </si>
  <si>
    <t>Hu, Katy</t>
  </si>
  <si>
    <t>Renewal Lease Approved</t>
  </si>
  <si>
    <t>2024/2025 (08/16/2024-07/31/2025)</t>
  </si>
  <si>
    <t>Resident</t>
  </si>
  <si>
    <t>Renewal Monthly Concession</t>
  </si>
  <si>
    <t>Base Rent</t>
  </si>
  <si>
    <t>Garage Parking</t>
  </si>
  <si>
    <t>Charge Total:</t>
  </si>
  <si>
    <t>311-A</t>
  </si>
  <si>
    <t>D2</t>
  </si>
  <si>
    <t>Occupied No Notice</t>
  </si>
  <si>
    <t>Lopez, Lisa (lisa)</t>
  </si>
  <si>
    <t>Renewal Lease Approved</t>
  </si>
  <si>
    <t>2024/2025 (08/16/2024-07/31/2025)</t>
  </si>
  <si>
    <t>Resident</t>
  </si>
  <si>
    <t>Base Rent</t>
  </si>
  <si>
    <t>Garage Parking</t>
  </si>
  <si>
    <t>Charge Total:</t>
  </si>
  <si>
    <t>311-D</t>
  </si>
  <si>
    <t>D2</t>
  </si>
  <si>
    <t>Notice Rented</t>
  </si>
  <si>
    <t>LONEY, ALICIA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</si>
  <si>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</si>
  <si>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</si>
  <si>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</si>
  <si>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</si>
  <si>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</si>
  <si>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</si>
  <si>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314-A</t>
  </si>
  <si>
    <t>D2</t>
  </si>
  <si>
    <t>Notice Rented</t>
  </si>
  <si>
    <t>Gutierrez, Alleah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</si>
  <si>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</si>
  <si>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</si>
  <si>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</si>
  <si>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</si>
  <si>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</si>
  <si>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</si>
  <si>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314-D</t>
  </si>
  <si>
    <t>D2</t>
  </si>
  <si>
    <t>Occupied No Notice</t>
  </si>
  <si>
    <t>Stephens, Taylor</t>
  </si>
  <si>
    <t>Renewal Lease Approved</t>
  </si>
  <si>
    <t>2024/2025 (08/16/2024-07/31/2025)</t>
  </si>
  <si>
    <t>Resident</t>
  </si>
  <si>
    <t>New Lease Monthly Concession</t>
  </si>
  <si>
    <t>Base Rent</t>
  </si>
  <si>
    <t>Charge Total:</t>
  </si>
  <si>
    <t>404-A</t>
  </si>
  <si>
    <t>D2</t>
  </si>
  <si>
    <t>Notice Rented</t>
  </si>
  <si>
    <t>Naber, Sarah (Sarah)</t>
  </si>
  <si>
    <t>Renewal Lease Approved</t>
  </si>
  <si>
    <t>Transfer 2024/2025 (08/16/2024-07/31/2025)</t>
  </si>
  <si>
    <t>Resident</t>
  </si>
  <si>
    <t>Renewal Monthly Concession</t>
  </si>
  <si>
    <t>Base Rent</t>
  </si>
  <si>
    <t>Charge Total:</t>
  </si>
  <si>
    <t>404-B</t>
  </si>
  <si>
    <t>D2</t>
  </si>
  <si>
    <t>Notice Rented</t>
  </si>
  <si>
    <t>Gordon, Hope (Hope)</t>
  </si>
  <si>
    <t>Renewal Lease Approved</t>
  </si>
  <si>
    <t>2024/2025 (08/16/2024-07/31/2025)</t>
  </si>
  <si>
    <t>Resident</t>
  </si>
  <si>
    <t>Renewal Monthly Concession</t>
  </si>
  <si>
    <t>Base Rent</t>
  </si>
  <si>
    <t>Charge Total:</t>
  </si>
  <si>
    <t>404-C</t>
  </si>
  <si>
    <t>D2</t>
  </si>
  <si>
    <t>Notice Rented</t>
  </si>
  <si>
    <t>Templin, Sophia (Sophia)</t>
  </si>
  <si>
    <t>Lease Approved</t>
  </si>
  <si>
    <t>2024/2025 (08/16/2024-07/31/2025)</t>
  </si>
  <si>
    <t>Resident</t>
  </si>
  <si>
    <t>Base Rent</t>
  </si>
  <si>
    <t>Garage Parking</t>
  </si>
  <si>
    <t>New Lease Monthly Concession</t>
  </si>
  <si>
    <t>Charge Total:</t>
  </si>
  <si>
    <t>404-D</t>
  </si>
  <si>
    <t>D2</t>
  </si>
  <si>
    <t>Notice Rented</t>
  </si>
  <si>
    <t>Robles, Sophia</t>
  </si>
  <si>
    <t>Lease Approved</t>
  </si>
  <si>
    <t>2024/2025 (08/16/2024-07/31/2025)</t>
  </si>
  <si>
    <t>Resident</t>
  </si>
  <si>
    <t>Base Rent</t>
  </si>
  <si>
    <t>New Lease Gift Card</t>
  </si>
  <si>
    <t>New Lease Gift Card Adjustment</t>
  </si>
  <si>
    <t>Charge Total:</t>
  </si>
  <si>
    <t>414-A</t>
  </si>
  <si>
    <t>D2</t>
  </si>
  <si>
    <t>Notice Rented</t>
  </si>
  <si>
    <t>Page, Rayquan (Rayquan)</t>
  </si>
  <si>
    <t>Lease Approved</t>
  </si>
  <si>
    <t>2024/2025 (08/16/2024-07/31/2025)</t>
  </si>
  <si>
    <t>Resident</t>
  </si>
  <si>
    <t>Best Deal Guarantee Gift Card</t>
  </si>
  <si>
    <t>Best Deal Guarantee Gift Card Adjustment</t>
  </si>
  <si>
    <t>LEAP Guarantor Waiver Fee</t>
  </si>
  <si>
    <t>Base Rent</t>
  </si>
  <si>
    <t>Charge Total:</t>
  </si>
  <si>
    <t>414-B</t>
  </si>
  <si>
    <t>D2</t>
  </si>
  <si>
    <t>Notice Rented</t>
  </si>
  <si>
    <t>Sanders, Ryan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</si>
  <si>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</si>
  <si>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</si>
  <si>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</si>
  <si>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</si>
  <si>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</si>
  <si>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</si>
  <si>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414-C</t>
  </si>
  <si>
    <t>D2</t>
  </si>
  <si>
    <t>Notice Rented</t>
  </si>
  <si>
    <t>Akpawu, Setutsi</t>
  </si>
  <si>
    <t>Lease Approved</t>
  </si>
  <si>
    <t>2024/2025 (08/16/2024-07/31/2025)</t>
  </si>
  <si>
    <t>Resident</t>
  </si>
  <si>
    <t>Base Rent</t>
  </si>
  <si>
    <t>Best Deal Guarantee Gift Card Adjustment</t>
  </si>
  <si>
    <t>Best Deal Guarantee Gift Card</t>
  </si>
  <si>
    <t>Charge Total:</t>
  </si>
  <si>
    <t>504-A</t>
  </si>
  <si>
    <t>D2</t>
  </si>
  <si>
    <t>Occupied No Notice</t>
  </si>
  <si>
    <t>Edwards, Anthony (Anthony)</t>
  </si>
  <si>
    <t>Renewal Lease Approved</t>
  </si>
  <si>
    <t>2024/2025 (08/16/2024-07/31/2025)</t>
  </si>
  <si>
    <t>Resident</t>
  </si>
  <si>
    <t>New Lease Gift Card</t>
  </si>
  <si>
    <t>Base Rent</t>
  </si>
  <si>
    <t>New Lease Gift Card Adjustment</t>
  </si>
  <si>
    <t>Charge Total:</t>
  </si>
  <si>
    <t>504-B</t>
  </si>
  <si>
    <t>D2</t>
  </si>
  <si>
    <t>Notice Rented</t>
  </si>
  <si>
    <t>Ezeani, Chidi (chidi)</t>
  </si>
  <si>
    <t>Renewal Lease Approved</t>
  </si>
  <si>
    <t>2024/2025 (08/16/2024-07/31/2025)</t>
  </si>
  <si>
    <t>Resident</t>
  </si>
  <si>
    <t>Renewal Gift Card Adjustment</t>
  </si>
  <si>
    <t>Renewal Gift Card</t>
  </si>
  <si>
    <t>Base Rent</t>
  </si>
  <si>
    <t>Charge Total:</t>
  </si>
  <si>
    <t>504-D</t>
  </si>
  <si>
    <t>D2</t>
  </si>
  <si>
    <t>Notice Rented</t>
  </si>
  <si>
    <t>Singh, Jarnail</t>
  </si>
  <si>
    <t>Lease Approved</t>
  </si>
  <si>
    <t>2024/2025 (08/16/2024-07/31/2025)</t>
  </si>
  <si>
    <t>Resident</t>
  </si>
  <si>
    <t>New Lease Gift Card</t>
  </si>
  <si>
    <t>New Lease Gift Card Adjustment</t>
  </si>
  <si>
    <t>Base Rent</t>
  </si>
  <si>
    <t>Charge Total:</t>
  </si>
  <si>
    <t>514-A</t>
  </si>
  <si>
    <t>D2</t>
  </si>
  <si>
    <t>Notice Rented</t>
  </si>
  <si>
    <t>Casserly, Keira</t>
  </si>
  <si>
    <t>Lease Approved</t>
  </si>
  <si>
    <t>2024/2025 (08/16/2024-07/31/2025)</t>
  </si>
  <si>
    <t>Resident</t>
  </si>
  <si>
    <t>New Lease Gift Card Adjustment</t>
  </si>
  <si>
    <t>Garage Parking</t>
  </si>
  <si>
    <t>Base Rent</t>
  </si>
  <si>
    <t>New Lease Gift Card</t>
  </si>
  <si>
    <t>Charge Total:</t>
  </si>
  <si>
    <t>514-B</t>
  </si>
  <si>
    <t>D2</t>
  </si>
  <si>
    <t>Notice Rented</t>
  </si>
  <si>
    <t>Arellano, Bianca</t>
  </si>
  <si>
    <t>Lease Approved</t>
  </si>
  <si>
    <t>2024/2025 (08/16/2024-07/31/2025)</t>
  </si>
  <si>
    <t>Resident</t>
  </si>
  <si>
    <t>New Lease Gift Card</t>
  </si>
  <si>
    <t>New Lease Gift Card Adjustment</t>
  </si>
  <si>
    <t>Base Rent</t>
  </si>
  <si>
    <t>Charge Total:</t>
  </si>
  <si>
    <t>514-D</t>
  </si>
  <si>
    <t>D2</t>
  </si>
  <si>
    <t>Notice Rented</t>
  </si>
  <si>
    <t>Nguyen, Jennifer</t>
  </si>
  <si>
    <t>Lease Approved</t>
  </si>
  <si>
    <t>2024/2025 (08/16/2024-07/31/2025)</t>
  </si>
  <si>
    <t>Resident</t>
  </si>
  <si>
    <t>Base Rent</t>
  </si>
  <si>
    <t>Renewal Gift Card Adjustment</t>
  </si>
  <si>
    <t>Renewal Gift Card</t>
  </si>
  <si>
    <t>Charge Total:</t>
  </si>
  <si>
    <t>604-C</t>
  </si>
  <si>
    <t>D2</t>
  </si>
  <si>
    <t>Occupied No Notice</t>
  </si>
  <si>
    <t>Potter, Michael (MIKE)</t>
  </si>
  <si>
    <t>Renewal Lease Approved</t>
  </si>
  <si>
    <t>2024/2025 (08/16/2024-07/31/2025)</t>
  </si>
  <si>
    <t>Resident</t>
  </si>
  <si>
    <t>Best Deal Guarantee Gift Card</t>
  </si>
  <si>
    <t>Base Rent</t>
  </si>
  <si>
    <t>Best Deal Guarantee Gift Card Adjustment</t>
  </si>
  <si>
    <t>Charge Total:</t>
  </si>
  <si>
    <t>614-A</t>
  </si>
  <si>
    <t>D2</t>
  </si>
  <si>
    <t>Notice Rented</t>
  </si>
  <si>
    <t>Moussa, Nathaniel (Nathan)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</si>
  <si>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</si>
  <si>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</si>
  <si>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</si>
  <si>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</si>
  <si>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</si>
  <si>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</si>
  <si>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614-B</t>
  </si>
  <si>
    <t>D2</t>
  </si>
  <si>
    <t>Occupied No Notice</t>
  </si>
  <si>
    <t>Sutton, Carson (Carson)</t>
  </si>
  <si>
    <t>Renewal Lease Approved</t>
  </si>
  <si>
    <t>2024/2025 (08/16/2024-07/31/2025)</t>
  </si>
  <si>
    <t>Resident</t>
  </si>
  <si>
    <t>Best Deal Guarantee Gift Card Adjustment</t>
  </si>
  <si>
    <t>Best Deal Guarantee Gift Card</t>
  </si>
  <si>
    <t>Base Rent</t>
  </si>
  <si>
    <t>Charge Total:</t>
  </si>
  <si>
    <t>614-C</t>
  </si>
  <si>
    <t>D2</t>
  </si>
  <si>
    <t>Occupied No Notice</t>
  </si>
  <si>
    <t>Van Epps, Kurt (Kurt)</t>
  </si>
  <si>
    <t>Renewal Lease Approved</t>
  </si>
  <si>
    <t>2024/2025 (08/16/2024-07/31/2025)</t>
  </si>
  <si>
    <t>Resident</t>
  </si>
  <si>
    <t>Best Deal Guarantee Gift Card</t>
  </si>
  <si>
    <t>Best Deal Guarantee Gift Card Adjustment</t>
  </si>
  <si>
    <t>Base Rent</t>
  </si>
  <si>
    <t>Charge Total:</t>
  </si>
  <si>
    <t>614-D</t>
  </si>
  <si>
    <t>D2</t>
  </si>
  <si>
    <t>Occupied No Notice</t>
  </si>
  <si>
    <t>Dean, Andrew (Andrew)</t>
  </si>
  <si>
    <t>Renewal Lease Approved</t>
  </si>
  <si>
    <t>2024/2025 (08/16/2024-07/31/2025)</t>
  </si>
  <si>
    <t>Resident</t>
  </si>
  <si>
    <t>Best Deal Guarantee Gift Card Adjustment</t>
  </si>
  <si>
    <t>Base Rent</t>
  </si>
  <si>
    <t>Best Deal Guarantee Gift Card</t>
  </si>
  <si>
    <t>Charge Total:</t>
  </si>
  <si>
    <t>D2</t>
  </si>
  <si>
    <t>Johnson, Maya</t>
  </si>
  <si>
    <t>Lease Partially Completed</t>
  </si>
  <si>
    <t>2024/2025 (08/16/2024-07/31/2025)</t>
  </si>
  <si>
    <t>Resident</t>
  </si>
  <si>
    <t>Base Rent</t>
  </si>
  <si>
    <t>New Lease Gift Card Adjustment</t>
  </si>
  <si>
    <t>New Lease Gift Card</t>
  </si>
  <si>
    <t>Charge Total:</t>
  </si>
  <si>
    <t>Unit Type: D3</t>
  </si>
  <si>
    <t>312-A</t>
  </si>
  <si>
    <t>D3</t>
  </si>
  <si>
    <t>Occupied No Notice</t>
  </si>
  <si>
    <t>Cambaliza, Alyssa</t>
  </si>
  <si>
    <t>Renewal Lease Approved</t>
  </si>
  <si>
    <t>2024/2025 (08/16/2024-07/31/2025)</t>
  </si>
  <si>
    <t>Resident</t>
  </si>
  <si>
    <t>Base Rent</t>
  </si>
  <si>
    <t>Renewal Monthly Concession</t>
  </si>
  <si>
    <t>Charge Total:</t>
  </si>
  <si>
    <t>312-B</t>
  </si>
  <si>
    <t>D3</t>
  </si>
  <si>
    <t>Occupied No Notice</t>
  </si>
  <si>
    <t>Allen Garcia, Karla (Karla)</t>
  </si>
  <si>
    <t>Renewal Lease Approved</t>
  </si>
  <si>
    <t>2024/2025 (08/16/2024-07/31/2025)</t>
  </si>
  <si>
    <t>Resident</t>
  </si>
  <si>
    <t>Base Rent</t>
  </si>
  <si>
    <t>Renewal Gift Card Adjustment</t>
  </si>
  <si>
    <t>Renewal Gift Card</t>
  </si>
  <si>
    <t>Charge Total:</t>
  </si>
  <si>
    <t>312-C</t>
  </si>
  <si>
    <t>D3</t>
  </si>
  <si>
    <t>Occupied No Notice</t>
  </si>
  <si>
    <t>Duran, Yesenia (Yesi)</t>
  </si>
  <si>
    <t>Renewal Lease Approved</t>
  </si>
  <si>
    <t>2024/2025 (08/16/2024-07/31/2025)</t>
  </si>
  <si>
    <t>Resident</t>
  </si>
  <si>
    <t>Renewal Gift Card Adjustment</t>
  </si>
  <si>
    <t>Base Rent</t>
  </si>
  <si>
    <t>Renewal Gift Card</t>
  </si>
  <si>
    <t>Charge Total:</t>
  </si>
  <si>
    <t>312-D1</t>
  </si>
  <si>
    <t>D3</t>
  </si>
  <si>
    <t>Occupied No Notice</t>
  </si>
  <si>
    <t>Silva, Anessa</t>
  </si>
  <si>
    <t>Renewal Lease Approved</t>
  </si>
  <si>
    <t>2024/2025 (08/16/2024-07/31/2025)</t>
  </si>
  <si>
    <t>Resident</t>
  </si>
  <si>
    <t>Base Rent</t>
  </si>
  <si>
    <t>Charge Total:</t>
  </si>
  <si>
    <t>312-D2</t>
  </si>
  <si>
    <t>D3</t>
  </si>
  <si>
    <t>Occupied No Notice</t>
  </si>
  <si>
    <t>Silva, Anessa</t>
  </si>
  <si>
    <t>Renewal Lease Approved</t>
  </si>
  <si>
    <t>2024/2025 (08/16/2024-07/31/2025)</t>
  </si>
  <si>
    <t>Resident</t>
  </si>
  <si>
    <t>Base Rent</t>
  </si>
  <si>
    <t>Charge Total:</t>
  </si>
  <si>
    <t>405-A</t>
  </si>
  <si>
    <t>D3</t>
  </si>
  <si>
    <t>Notice Rented</t>
  </si>
  <si>
    <t>Macias, Katherine (Kat)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</si>
  <si>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</si>
  <si>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</si>
  <si>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</si>
  <si>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</si>
  <si>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</si>
  <si>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</si>
  <si>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405-B</t>
  </si>
  <si>
    <t>D3</t>
  </si>
  <si>
    <t>Vacant Rented Ready</t>
  </si>
  <si>
    <t>Boutte, Alayzza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</si>
  <si>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</si>
  <si>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</si>
  <si>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</si>
  <si>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</si>
  <si>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</si>
  <si>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</si>
  <si>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405-C</t>
  </si>
  <si>
    <t>D3</t>
  </si>
  <si>
    <t>Notice Rented</t>
  </si>
  <si>
    <t>Croco, Jasmine</t>
  </si>
  <si>
    <t>Lease Approved</t>
  </si>
  <si>
    <t>2024/2025 (08/16/2024-07/31/2025)</t>
  </si>
  <si>
    <t>Resident</t>
  </si>
  <si>
    <t>New Lease Gift Card</t>
  </si>
  <si>
    <t>Base Rent</t>
  </si>
  <si>
    <t>New Lease Gift Card Adjustment</t>
  </si>
  <si>
    <t>Charge Total:</t>
  </si>
  <si>
    <t>405-D2</t>
  </si>
  <si>
    <t>D3</t>
  </si>
  <si>
    <t>Vacant Rented Ready</t>
  </si>
  <si>
    <t>Serrano, Kristen Leigh (Kristen)</t>
  </si>
  <si>
    <t>Lease Approved</t>
  </si>
  <si>
    <t>2024/2025 (08/16/2024-07/31/2025)</t>
  </si>
  <si>
    <t>Resident</t>
  </si>
  <si>
    <t>Base Rent</t>
  </si>
  <si>
    <t>New Lease Gift Card Adjustment</t>
  </si>
  <si>
    <t>New Lease Gift Card</t>
  </si>
  <si>
    <t>Charge Total:</t>
  </si>
  <si>
    <t>406-A1</t>
  </si>
  <si>
    <t>D3</t>
  </si>
  <si>
    <t>Occupied No Notice</t>
  </si>
  <si>
    <t>Schweininger, Dieter (Vaun)</t>
  </si>
  <si>
    <t>Renewal Lease Approved</t>
  </si>
  <si>
    <t>2024/2025 (08/16/2024-07/31/2025)</t>
  </si>
  <si>
    <t>Resident</t>
  </si>
  <si>
    <t>Renewal Gift Card</t>
  </si>
  <si>
    <t>Base Rent</t>
  </si>
  <si>
    <t>Renewal Gift Card Adjustment</t>
  </si>
  <si>
    <t>Charge Total:</t>
  </si>
  <si>
    <t>406-B</t>
  </si>
  <si>
    <t>D3</t>
  </si>
  <si>
    <t>Occupied No Notice</t>
  </si>
  <si>
    <t>SILVA ACEYTUNO, ASSHALY (Asshaly)</t>
  </si>
  <si>
    <t>Renewal Lease Approved</t>
  </si>
  <si>
    <t>2024/2025 (08/16/2024-07/31/2025)</t>
  </si>
  <si>
    <t>Resident</t>
  </si>
  <si>
    <t>New Lease Monthly Concession</t>
  </si>
  <si>
    <t>Garage Parking</t>
  </si>
  <si>
    <t>Base Rent</t>
  </si>
  <si>
    <t>Charge Total:</t>
  </si>
  <si>
    <t>406-C</t>
  </si>
  <si>
    <t>D3</t>
  </si>
  <si>
    <t>Occupied No Notice</t>
  </si>
  <si>
    <t>Smith, Samantha (Sam)</t>
  </si>
  <si>
    <t>Renewal Lease Approved</t>
  </si>
  <si>
    <t>2024/2025 (08/16/2024-07/31/2025)</t>
  </si>
  <si>
    <t>Resident</t>
  </si>
  <si>
    <t>Base Rent</t>
  </si>
  <si>
    <t>New Lease Monthly Concession</t>
  </si>
  <si>
    <t>Charge Total:</t>
  </si>
  <si>
    <t>406-D</t>
  </si>
  <si>
    <t>D3</t>
  </si>
  <si>
    <t>Occupied No Notice</t>
  </si>
  <si>
    <t>Edwards, Deion (Deion Edwards)</t>
  </si>
  <si>
    <t>Renewal Lease Approved</t>
  </si>
  <si>
    <t>2024/2025 (08/16/2024-07/31/2025)</t>
  </si>
  <si>
    <t>Resident</t>
  </si>
  <si>
    <t>Renewal Gift Card Adjustment</t>
  </si>
  <si>
    <t>Renewal Gift Card</t>
  </si>
  <si>
    <t>Base Rent</t>
  </si>
  <si>
    <t>Charge Total:</t>
  </si>
  <si>
    <t>501-A1</t>
  </si>
  <si>
    <t>D3</t>
  </si>
  <si>
    <t>Notice Rented</t>
  </si>
  <si>
    <t>Kitaoka, Danielle</t>
  </si>
  <si>
    <t>Lease Approved</t>
  </si>
  <si>
    <t>2024/2025 (08/16/2024-07/31/2025)</t>
  </si>
  <si>
    <t>Resident</t>
  </si>
  <si>
    <t>Garage Parking</t>
  </si>
  <si>
    <t>Base Rent</t>
  </si>
  <si>
    <t>New Lease Monthly Concession</t>
  </si>
  <si>
    <t>Charge Total:</t>
  </si>
  <si>
    <t>501-B</t>
  </si>
  <si>
    <t>D3</t>
  </si>
  <si>
    <t>Occupied No Notice</t>
  </si>
  <si>
    <t>Raygoza, Kaitlyn</t>
  </si>
  <si>
    <t>Renewal Lease Approved</t>
  </si>
  <si>
    <t>2024/2025 (08/16/2024-07/31/2025)</t>
  </si>
  <si>
    <t>Resident</t>
  </si>
  <si>
    <t>Base Rent</t>
  </si>
  <si>
    <t>New Lease Gift Card Adjustment</t>
  </si>
  <si>
    <t>New Lease Gift Card</t>
  </si>
  <si>
    <t>Charge Total:</t>
  </si>
  <si>
    <t>501-C</t>
  </si>
  <si>
    <t>D3</t>
  </si>
  <si>
    <t>Notice Rented</t>
  </si>
  <si>
    <t>Castellanos, Johana</t>
  </si>
  <si>
    <t>Lease Approved</t>
  </si>
  <si>
    <t>2024/2025 (08/16/2024-07/31/2025)</t>
  </si>
  <si>
    <t>Resident</t>
  </si>
  <si>
    <t>Garage Parking</t>
  </si>
  <si>
    <t>New Lease Monthly Concession</t>
  </si>
  <si>
    <t>Base Rent</t>
  </si>
  <si>
    <t>Charge Total:</t>
  </si>
  <si>
    <t>501-D</t>
  </si>
  <si>
    <t>D3</t>
  </si>
  <si>
    <t>Notice Rented</t>
  </si>
  <si>
    <t>White, Alison</t>
  </si>
  <si>
    <t>Lease Approved</t>
  </si>
  <si>
    <t>2024/2025 (08/16/2024-07/31/2025)</t>
  </si>
  <si>
    <t>Resident</t>
  </si>
  <si>
    <t>Base Rent</t>
  </si>
  <si>
    <t>New Lease Gift Card</t>
  </si>
  <si>
    <t>New Lease Gift Card Adjustment</t>
  </si>
  <si>
    <t>Charge Total:</t>
  </si>
  <si>
    <t>D3</t>
  </si>
  <si>
    <t>GONZALEZ CUELLAR, ROBERTO</t>
  </si>
  <si>
    <t>Lease Approved</t>
  </si>
  <si>
    <t>2024/2025 (08/16/2024-07/31/2025)</t>
  </si>
  <si>
    <t>Resident</t>
  </si>
  <si>
    <t>New Lease Gift Card</t>
  </si>
  <si>
    <t>New Lease Gift Card Adjustment</t>
  </si>
  <si>
    <t>Base Rent</t>
  </si>
  <si>
    <t>Charge Total:</t>
  </si>
  <si>
    <t>Unit Type: D3 Semi-Shared</t>
  </si>
  <si>
    <t>214-C</t>
  </si>
  <si>
    <t>D3 Semi-Shared</t>
  </si>
  <si>
    <t>Occupied No Notice</t>
  </si>
  <si>
    <t>James, Joshua (Josh)</t>
  </si>
  <si>
    <t>Renewal Lease Approved</t>
  </si>
  <si>
    <t>2024/2025 (08/16/2024-07/31/2025)</t>
  </si>
  <si>
    <t>Resident</t>
  </si>
  <si>
    <t>Base Rent</t>
  </si>
  <si>
    <t>New Lease Gift Card</t>
  </si>
  <si>
    <t>New Lease Gift Card Adjustment</t>
  </si>
  <si>
    <t>Charge Total:</t>
  </si>
  <si>
    <t>301-A2</t>
  </si>
  <si>
    <t>D3 Semi-Shared</t>
  </si>
  <si>
    <t>Occupied No Notice</t>
  </si>
  <si>
    <t>Amarillas, George</t>
  </si>
  <si>
    <t>Renewal Lease Approved</t>
  </si>
  <si>
    <t>2024/2025 (08/16/2024-07/31/2025)</t>
  </si>
  <si>
    <t>Resident</t>
  </si>
  <si>
    <t>Renewal Gift Card</t>
  </si>
  <si>
    <t>Renewal Gift Card Adjustment</t>
  </si>
  <si>
    <t>Base Rent</t>
  </si>
  <si>
    <t>Charge Total:</t>
  </si>
  <si>
    <t>301-C</t>
  </si>
  <si>
    <t>D3 Semi-Shared</t>
  </si>
  <si>
    <t>Occupied No Notice</t>
  </si>
  <si>
    <t>Evans, Preston</t>
  </si>
  <si>
    <t>Renewal Lease Approved</t>
  </si>
  <si>
    <t>2024/2025 (08/16/2024-07/31/2025)</t>
  </si>
  <si>
    <t>Resident</t>
  </si>
  <si>
    <t>Renewal Gift Card Adjustment</t>
  </si>
  <si>
    <t>Base Rent</t>
  </si>
  <si>
    <t>Renewal Gift Card</t>
  </si>
  <si>
    <t>Charge Total:</t>
  </si>
  <si>
    <t>305-C</t>
  </si>
  <si>
    <t>D3 Semi-Shared</t>
  </si>
  <si>
    <t>Occupied No Notice</t>
  </si>
  <si>
    <t>O'Ryan-Kelly, Aidan</t>
  </si>
  <si>
    <t>Renewal Lease Approved</t>
  </si>
  <si>
    <t>2024/2025 (08/16/2024-07/31/2025)</t>
  </si>
  <si>
    <t>Resident</t>
  </si>
  <si>
    <t>Renewal Gift Card Adjustment</t>
  </si>
  <si>
    <t>Base Rent</t>
  </si>
  <si>
    <t>Renewal Gift Card</t>
  </si>
  <si>
    <t>Charge Total:</t>
  </si>
  <si>
    <t>305-D1</t>
  </si>
  <si>
    <t>D3 Semi-Shared</t>
  </si>
  <si>
    <t>Occupied No Notice</t>
  </si>
  <si>
    <t>Brooks, Brian</t>
  </si>
  <si>
    <t>Renewal Lease Approved</t>
  </si>
  <si>
    <t>2024/2025 (08/16/2024-07/31/2025)</t>
  </si>
  <si>
    <t>Resident</t>
  </si>
  <si>
    <t>New Lease Monthly Concession</t>
  </si>
  <si>
    <t>Base Rent</t>
  </si>
  <si>
    <t>Charge Total:</t>
  </si>
  <si>
    <t>305-D2</t>
  </si>
  <si>
    <t>D3 Semi-Shared</t>
  </si>
  <si>
    <t>Occupied No Notice</t>
  </si>
  <si>
    <t>James, Jacquiem</t>
  </si>
  <si>
    <t>Renewal Lease Approved</t>
  </si>
  <si>
    <t>2024/2025 (08/16/2024-07/31/2025)</t>
  </si>
  <si>
    <t>Resident</t>
  </si>
  <si>
    <t>Base Rent</t>
  </si>
  <si>
    <t>Garage Parking</t>
  </si>
  <si>
    <t>Charge Total:</t>
  </si>
  <si>
    <t>306-B</t>
  </si>
  <si>
    <t>D3 Semi-Shared</t>
  </si>
  <si>
    <t>Occupied No Notice</t>
  </si>
  <si>
    <t>Munguia, Vanyssa</t>
  </si>
  <si>
    <t>Renewal Lease Approved</t>
  </si>
  <si>
    <t>2024/2025 (08/16/2024-07/31/2025)</t>
  </si>
  <si>
    <t>Resident</t>
  </si>
  <si>
    <t>Base Rent</t>
  </si>
  <si>
    <t>Renewal Gift Card Adjustment</t>
  </si>
  <si>
    <t>Renewal Gift Card</t>
  </si>
  <si>
    <t>Charge Total:</t>
  </si>
  <si>
    <t>306-C</t>
  </si>
  <si>
    <t>D3 Semi-Shared</t>
  </si>
  <si>
    <t>Vacant Rented Ready</t>
  </si>
  <si>
    <t>Hollis, Yakira (Yakira)</t>
  </si>
  <si>
    <t>Renewal Lease Approved</t>
  </si>
  <si>
    <t>Transfer 2024/2025 (08/16/2024-07/31/2025)</t>
  </si>
  <si>
    <t>Resident</t>
  </si>
  <si>
    <t>Base Rent</t>
  </si>
  <si>
    <t>Charge Total:</t>
  </si>
  <si>
    <t>306-D</t>
  </si>
  <si>
    <t>D3 Semi-Shared</t>
  </si>
  <si>
    <t>Occupied No Notice</t>
  </si>
  <si>
    <t>Thompson, Shaunee</t>
  </si>
  <si>
    <t>Renewal Lease Approved</t>
  </si>
  <si>
    <t>2024/2025 (08/16/2024-07/31/2025)</t>
  </si>
  <si>
    <t>Resident</t>
  </si>
  <si>
    <t>Renewal Gift Card</t>
  </si>
  <si>
    <t>Renewal Gift Card Adjustment</t>
  </si>
  <si>
    <t>Base Rent</t>
  </si>
  <si>
    <t>Charge Total:</t>
  </si>
  <si>
    <t>307-A1</t>
  </si>
  <si>
    <t>D3 Semi-Shared</t>
  </si>
  <si>
    <t>Occupied No Notice</t>
  </si>
  <si>
    <t>Madrigal, Leila</t>
  </si>
  <si>
    <t>Renewal Lease Approved</t>
  </si>
  <si>
    <t>2024/2025 (08/16/2024-07/31/2025)</t>
  </si>
  <si>
    <t>Resident</t>
  </si>
  <si>
    <t>Renewal Gift Card Adjustment</t>
  </si>
  <si>
    <t>Renewal Gift Card</t>
  </si>
  <si>
    <t>Base Rent</t>
  </si>
  <si>
    <t>Charge Total:</t>
  </si>
  <si>
    <t>307-A2</t>
  </si>
  <si>
    <t>D3 Semi-Shared</t>
  </si>
  <si>
    <t>Occupied No Notice</t>
  </si>
  <si>
    <t>Fajardo, Ilianna</t>
  </si>
  <si>
    <t>Renewal Lease Approved</t>
  </si>
  <si>
    <t>2024/2025 (08/16/2024-07/31/2025)</t>
  </si>
  <si>
    <t>Resident</t>
  </si>
  <si>
    <t>Base Rent</t>
  </si>
  <si>
    <t>Renewal Gift Card</t>
  </si>
  <si>
    <t>Renewal Gift Card Adjustment</t>
  </si>
  <si>
    <t>Charge Total:</t>
  </si>
  <si>
    <t>307-C</t>
  </si>
  <si>
    <t>D3 Semi-Shared</t>
  </si>
  <si>
    <t>Notice Rented</t>
  </si>
  <si>
    <t>Rebollo, Yoselin</t>
  </si>
  <si>
    <t>Renewal Lease Approved</t>
  </si>
  <si>
    <t>2024/2025 (08/16/2024-07/31/2025)</t>
  </si>
  <si>
    <t>Resident</t>
  </si>
  <si>
    <t>Renewal Monthly Concession</t>
  </si>
  <si>
    <t>Base Rent</t>
  </si>
  <si>
    <t>Charge Total:</t>
  </si>
  <si>
    <t>310-A</t>
  </si>
  <si>
    <t>D3 Semi-Shared</t>
  </si>
  <si>
    <t>Occupied No Notice</t>
  </si>
  <si>
    <t>Garcia, Juan</t>
  </si>
  <si>
    <t>Renewal Lease Approved</t>
  </si>
  <si>
    <t>2024/2025 (08/16/2024-07/31/2025)</t>
  </si>
  <si>
    <t>Resident</t>
  </si>
  <si>
    <t>Renewal Gift Card Adjustment</t>
  </si>
  <si>
    <t>Base Rent</t>
  </si>
  <si>
    <t>Renewal Gift Card</t>
  </si>
  <si>
    <t>Charge Total:</t>
  </si>
  <si>
    <t>310-D1</t>
  </si>
  <si>
    <t>D3 Semi-Shared</t>
  </si>
  <si>
    <t>Occupied No Notice</t>
  </si>
  <si>
    <t>Asemota, Osahon</t>
  </si>
  <si>
    <t>Renewal Lease Approved</t>
  </si>
  <si>
    <t>2024/2025 (08/16/2024-07/31/2025)</t>
  </si>
  <si>
    <t>Resident</t>
  </si>
  <si>
    <t>Base Rent</t>
  </si>
  <si>
    <t>New Lease Monthly Concession</t>
  </si>
  <si>
    <t>Charge Total:</t>
  </si>
  <si>
    <t>407-A2</t>
  </si>
  <si>
    <t>D3 Semi-Shared</t>
  </si>
  <si>
    <t>Occupied No Notice</t>
  </si>
  <si>
    <t>Tillman, Kaliyah (kaliyah)</t>
  </si>
  <si>
    <t>Renewal Lease Approved</t>
  </si>
  <si>
    <t>2024/2025 (08/16/2024-07/31/2025)</t>
  </si>
  <si>
    <t>Resident</t>
  </si>
  <si>
    <t>Base Rent</t>
  </si>
  <si>
    <t>Renewal Monthly Concession</t>
  </si>
  <si>
    <t>Charge Total:</t>
  </si>
  <si>
    <t>411-A1</t>
  </si>
  <si>
    <t>D3 Semi-Shared</t>
  </si>
  <si>
    <t>Occupied No Notice</t>
  </si>
  <si>
    <t>Mccray, Troy (Troy)</t>
  </si>
  <si>
    <t>Renewal Lease Approved</t>
  </si>
  <si>
    <t>2024/2025 (08/16/2024-07/31/2025)</t>
  </si>
  <si>
    <t>Resident</t>
  </si>
  <si>
    <t>Base Rent</t>
  </si>
  <si>
    <t>Renewal Gift Card Adjustment</t>
  </si>
  <si>
    <t>Renewal Gift Card</t>
  </si>
  <si>
    <t>Charge Total:</t>
  </si>
  <si>
    <t>411-C</t>
  </si>
  <si>
    <t>D3 Semi-Shared</t>
  </si>
  <si>
    <t>Occupied No Notice</t>
  </si>
  <si>
    <t>Hopkins, Dylan</t>
  </si>
  <si>
    <t>Renewal Lease Approved</t>
  </si>
  <si>
    <t>2024/2025 (08/16/2024-07/31/2025)</t>
  </si>
  <si>
    <t>Resident</t>
  </si>
  <si>
    <t>Renewal Gift Card</t>
  </si>
  <si>
    <t>Base Rent</t>
  </si>
  <si>
    <t>Renewal Gift Card Adjustment</t>
  </si>
  <si>
    <t>Charge Total:</t>
  </si>
  <si>
    <t>412-A</t>
  </si>
  <si>
    <t>D3 Semi-Shared</t>
  </si>
  <si>
    <t>Notice Rented</t>
  </si>
  <si>
    <t>Alfaro, Caleb</t>
  </si>
  <si>
    <t>Renewal Lease Approved</t>
  </si>
  <si>
    <t>2024/2025 (08/16/2024-07/31/2025)</t>
  </si>
  <si>
    <t>Resident</t>
  </si>
  <si>
    <t>Base Rent</t>
  </si>
  <si>
    <t>Renewal Gift Card Adjustment</t>
  </si>
  <si>
    <t>Renewal Gift Card</t>
  </si>
  <si>
    <t>Charge Total:</t>
  </si>
  <si>
    <t>412-B</t>
  </si>
  <si>
    <t>D3 Semi-Shared</t>
  </si>
  <si>
    <t>Occupied No Notice</t>
  </si>
  <si>
    <t>Smith, Ronald</t>
  </si>
  <si>
    <t>Renewal Lease Approved</t>
  </si>
  <si>
    <t>2024/2025 (08/16/2024-07/31/2025)</t>
  </si>
  <si>
    <t>Resident</t>
  </si>
  <si>
    <t>Base Rent</t>
  </si>
  <si>
    <t>Renewal Monthly Concession</t>
  </si>
  <si>
    <t>Charge Total:</t>
  </si>
  <si>
    <t>412-C</t>
  </si>
  <si>
    <t>D3 Semi-Shared</t>
  </si>
  <si>
    <t>Occupied No Notice</t>
  </si>
  <si>
    <t>Sun, Jalen</t>
  </si>
  <si>
    <t>Lease Approved</t>
  </si>
  <si>
    <t>2024/2025 (08/16/2024-07/31/2025)</t>
  </si>
  <si>
    <t>Resident</t>
  </si>
  <si>
    <t>New Lease Monthly Concession</t>
  </si>
  <si>
    <t>Base Rent</t>
  </si>
  <si>
    <t>Charge Total:</t>
  </si>
  <si>
    <t>412-D1</t>
  </si>
  <si>
    <t>D3 Semi-Shared</t>
  </si>
  <si>
    <t>Occupied No Notice</t>
  </si>
  <si>
    <t>Perez, Christopher</t>
  </si>
  <si>
    <t>Renewal Lease Approved</t>
  </si>
  <si>
    <t>2024/2025 (08/16/2024-07/31/2025)</t>
  </si>
  <si>
    <t>Resident</t>
  </si>
  <si>
    <t>Renewal Gift Card</t>
  </si>
  <si>
    <t>Garage Parking</t>
  </si>
  <si>
    <t>Renewal Gift Card Adjustment</t>
  </si>
  <si>
    <t>Base Rent</t>
  </si>
  <si>
    <t>Charge Total:</t>
  </si>
  <si>
    <t>412-D2</t>
  </si>
  <si>
    <t>D3 Semi-Shared</t>
  </si>
  <si>
    <t>Occupied No Notice</t>
  </si>
  <si>
    <t>Hoang, Bao (Bao)</t>
  </si>
  <si>
    <t>Renewal Lease Approved</t>
  </si>
  <si>
    <t>2024/2025 (08/16/2024-07/31/2025)</t>
  </si>
  <si>
    <t>Resident</t>
  </si>
  <si>
    <t>Renewal Gift Card Adjustment</t>
  </si>
  <si>
    <t>Renewal Gift Card</t>
  </si>
  <si>
    <t>Base Rent</t>
  </si>
  <si>
    <t>Charge Total:</t>
  </si>
  <si>
    <t>505-A</t>
  </si>
  <si>
    <t>D3 Semi-Shared</t>
  </si>
  <si>
    <t>Occupied No Notice</t>
  </si>
  <si>
    <t>Saunders, Alexis (Alexis)</t>
  </si>
  <si>
    <t>Renewal Lease Approved</t>
  </si>
  <si>
    <t>2024/2025 (08/16/2024-07/31/2025)</t>
  </si>
  <si>
    <t>Resident</t>
  </si>
  <si>
    <t>Base Rent</t>
  </si>
  <si>
    <t>Renewal Gift Card</t>
  </si>
  <si>
    <t>Renewal Gift Card Adjustment</t>
  </si>
  <si>
    <t>Charge Total:</t>
  </si>
  <si>
    <t>505-C</t>
  </si>
  <si>
    <t>D3 Semi-Shared</t>
  </si>
  <si>
    <t>Occupied No Notice</t>
  </si>
  <si>
    <t>Manzo, Yaritza</t>
  </si>
  <si>
    <t>Renewal Lease Approved</t>
  </si>
  <si>
    <t>2024/2025 (08/16/2024-07/31/2025)</t>
  </si>
  <si>
    <t>Resident</t>
  </si>
  <si>
    <t>Renewal Gift Card Adjustment</t>
  </si>
  <si>
    <t>Base Rent</t>
  </si>
  <si>
    <t>Renewal Gift Card</t>
  </si>
  <si>
    <t>Charge Total:</t>
  </si>
  <si>
    <t>505-D2</t>
  </si>
  <si>
    <t>D3 Semi-Shared</t>
  </si>
  <si>
    <t>Occupied No Notice</t>
  </si>
  <si>
    <t>Lara Arriola, Jessel</t>
  </si>
  <si>
    <t>Renewal Lease Approved</t>
  </si>
  <si>
    <t>2024/2025 (08/16/2024-07/31/2025)</t>
  </si>
  <si>
    <t>Resident</t>
  </si>
  <si>
    <t>New Lease Monthly Concession</t>
  </si>
  <si>
    <t>Base Rent</t>
  </si>
  <si>
    <t>Charge Total:</t>
  </si>
  <si>
    <t>506-B</t>
  </si>
  <si>
    <t>D3 Semi-Shared</t>
  </si>
  <si>
    <t>Vacant Rented Ready</t>
  </si>
  <si>
    <t>Guillen, Angel (Angel Guillen)</t>
  </si>
  <si>
    <t>Renewal Lease Approved</t>
  </si>
  <si>
    <t>2024/2025 (08/16/2024-07/31/2025)</t>
  </si>
  <si>
    <t>Resident</t>
  </si>
  <si>
    <t>Base Rent</t>
  </si>
  <si>
    <t>Renewal Gift Card Adjustment</t>
  </si>
  <si>
    <t>Renewal Gift Card</t>
  </si>
  <si>
    <t>Charge Total:</t>
  </si>
  <si>
    <t>506-D</t>
  </si>
  <si>
    <t>D3 Semi-Shared</t>
  </si>
  <si>
    <t>Occupied No Notice</t>
  </si>
  <si>
    <t>Ramos-Jordan, Andres (Dre)</t>
  </si>
  <si>
    <t>Renewal Lease Approved</t>
  </si>
  <si>
    <t>2024/2025 (08/16/2024-07/31/2025)</t>
  </si>
  <si>
    <t>Resident</t>
  </si>
  <si>
    <t>Renewal Gift Card Adjustment</t>
  </si>
  <si>
    <t>Base Rent</t>
  </si>
  <si>
    <t>Garage Parking</t>
  </si>
  <si>
    <t>Renewal Gift Card</t>
  </si>
  <si>
    <t>Charge Total:</t>
  </si>
  <si>
    <t>507-C</t>
  </si>
  <si>
    <t>D3 Semi-Shared</t>
  </si>
  <si>
    <t>Occupied No Notice</t>
  </si>
  <si>
    <t>Bowers, Chloe (Onyx)</t>
  </si>
  <si>
    <t>Renewal Lease Approved</t>
  </si>
  <si>
    <t>2024/2025 (08/16/2024-07/31/2025)</t>
  </si>
  <si>
    <t>Resident</t>
  </si>
  <si>
    <t>Renewal Monthly Concession</t>
  </si>
  <si>
    <t>Base Rent</t>
  </si>
  <si>
    <t>Charge Total:</t>
  </si>
  <si>
    <t>511-C</t>
  </si>
  <si>
    <t>D3 Semi-Shared</t>
  </si>
  <si>
    <t>Occupied No Notice</t>
  </si>
  <si>
    <t>Rea, Ciana-Chey (Ciana)</t>
  </si>
  <si>
    <t>Renewal Lease Approved</t>
  </si>
  <si>
    <t>2024/2025 (08/16/2024-07/31/2025)</t>
  </si>
  <si>
    <t>Resident</t>
  </si>
  <si>
    <t>New Lease Gift Card</t>
  </si>
  <si>
    <t>New Lease Gift Card Adjustment</t>
  </si>
  <si>
    <t>Base Rent</t>
  </si>
  <si>
    <t>Charge Total:</t>
  </si>
  <si>
    <t>512-A</t>
  </si>
  <si>
    <t>D3 Semi-Shared</t>
  </si>
  <si>
    <t>Occupied No Notice</t>
  </si>
  <si>
    <t>Allen, Shantae</t>
  </si>
  <si>
    <t>Renewal Lease Approved</t>
  </si>
  <si>
    <t>2024/2025 (08/16/2024-07/31/2025)</t>
  </si>
  <si>
    <t>Resident</t>
  </si>
  <si>
    <t>Renewal Monthly Concession</t>
  </si>
  <si>
    <t>Base Rent</t>
  </si>
  <si>
    <t>Charge Total:</t>
  </si>
  <si>
    <t>601-A1</t>
  </si>
  <si>
    <t>D3 Semi-Shared</t>
  </si>
  <si>
    <t>Occupied No Notice</t>
  </si>
  <si>
    <t>Williams, Zayonna</t>
  </si>
  <si>
    <t>Renewal Lease Approved</t>
  </si>
  <si>
    <t>2024/2025 (08/16/2024-07/31/2025)</t>
  </si>
  <si>
    <t>Resident</t>
  </si>
  <si>
    <t>Base Rent</t>
  </si>
  <si>
    <t>Renewal Gift Card</t>
  </si>
  <si>
    <t>Renewal Gift Card Adjustment</t>
  </si>
  <si>
    <t>Charge Total:</t>
  </si>
  <si>
    <t>601-D</t>
  </si>
  <si>
    <t>D3 Semi-Shared</t>
  </si>
  <si>
    <t>Occupied No Notice</t>
  </si>
  <si>
    <t>Conteh, Kadijah</t>
  </si>
  <si>
    <t>Renewal Lease Approved</t>
  </si>
  <si>
    <t>2024/2025 (08/16/2024-07/31/2025)</t>
  </si>
  <si>
    <t>Resident</t>
  </si>
  <si>
    <t>New Lease Monthly Concession</t>
  </si>
  <si>
    <t>Base Rent</t>
  </si>
  <si>
    <t>Charge Total:</t>
  </si>
  <si>
    <t>605-D2</t>
  </si>
  <si>
    <t>D3 Semi-Shared</t>
  </si>
  <si>
    <t>Occupied No Notice</t>
  </si>
  <si>
    <t>Villanueva Monfil, Pedro</t>
  </si>
  <si>
    <t>Renewal Lease Approved</t>
  </si>
  <si>
    <t>2024/2025 (08/16/2024-07/31/2025)</t>
  </si>
  <si>
    <t>Resident</t>
  </si>
  <si>
    <t>Renewal Gift Card Adjustment</t>
  </si>
  <si>
    <t>Base Rent</t>
  </si>
  <si>
    <t>Renewal Gift Card</t>
  </si>
  <si>
    <t>Charge Total:</t>
  </si>
  <si>
    <t>606-A1</t>
  </si>
  <si>
    <t>D3 Semi-Shared</t>
  </si>
  <si>
    <t>Occupied No Notice</t>
  </si>
  <si>
    <t>Gutierrez Cesar, Lizbeth</t>
  </si>
  <si>
    <t>Renewal Lease Approved</t>
  </si>
  <si>
    <t>2024/2025 (08/16/2024-07/31/2025)</t>
  </si>
  <si>
    <t>Resident</t>
  </si>
  <si>
    <t>Renewal Monthly Concession</t>
  </si>
  <si>
    <t>Base Rent</t>
  </si>
  <si>
    <t>Charge Total:</t>
  </si>
  <si>
    <t>606-A2</t>
  </si>
  <si>
    <t>D3 Semi-Shared</t>
  </si>
  <si>
    <t>Occupied No Notice</t>
  </si>
  <si>
    <t>Ortega, Estrella (Estrella)</t>
  </si>
  <si>
    <t>Renewal Lease Approved</t>
  </si>
  <si>
    <t>2024/2025 (08/16/2024-07/31/2025)</t>
  </si>
  <si>
    <t>Resident</t>
  </si>
  <si>
    <t>Renewal Gift Card Adjustment</t>
  </si>
  <si>
    <t>Renewal Gift Card</t>
  </si>
  <si>
    <t>Base Rent</t>
  </si>
  <si>
    <t>Charge Total:</t>
  </si>
  <si>
    <t>606-C</t>
  </si>
  <si>
    <t>D3 Semi-Shared</t>
  </si>
  <si>
    <t>Occupied No Notice</t>
  </si>
  <si>
    <t>Sotelo, Celeste</t>
  </si>
  <si>
    <t>Renewal Lease Approved</t>
  </si>
  <si>
    <t>2024/2025 (08/16/2024-07/31/2025)</t>
  </si>
  <si>
    <t>Resident</t>
  </si>
  <si>
    <t>Renewal Gift Card</t>
  </si>
  <si>
    <t>Renewal Gift Card Adjustment</t>
  </si>
  <si>
    <t>Base Rent</t>
  </si>
  <si>
    <t>Charge Total:</t>
  </si>
  <si>
    <t>606-D</t>
  </si>
  <si>
    <t>D3 Semi-Shared</t>
  </si>
  <si>
    <t>Occupied No Notice</t>
  </si>
  <si>
    <t>Miyashita, Kotoha</t>
  </si>
  <si>
    <t>Renewal Lease Approved</t>
  </si>
  <si>
    <t>2024/2025 (08/16/2024-07/31/2025)</t>
  </si>
  <si>
    <t>Resident</t>
  </si>
  <si>
    <t>Renewal Item Giveaway</t>
  </si>
  <si>
    <t>Renewal Gift Card Adjustment</t>
  </si>
  <si>
    <t>Base Rent</t>
  </si>
  <si>
    <t>Renewal Gift Card</t>
  </si>
  <si>
    <t>Renewal Item Giveaway Adjustment</t>
  </si>
  <si>
    <t>Charge Total:</t>
  </si>
  <si>
    <t>607-A2</t>
  </si>
  <si>
    <t>D3 Semi-Shared</t>
  </si>
  <si>
    <t>Occupied No Notice</t>
  </si>
  <si>
    <t>Manier, Tyrand</t>
  </si>
  <si>
    <t>Renewal Lease Approved</t>
  </si>
  <si>
    <t>2024/2025 (08/16/2024-07/31/2025)</t>
  </si>
  <si>
    <t>Resident</t>
  </si>
  <si>
    <t>Renewal Gift Card</t>
  </si>
  <si>
    <t>Renewal Gift Card Adjustment</t>
  </si>
  <si>
    <t>Base Rent</t>
  </si>
  <si>
    <t>Charge Total:</t>
  </si>
  <si>
    <t>607-C</t>
  </si>
  <si>
    <t>D3 Semi-Shared</t>
  </si>
  <si>
    <t>Occupied No Notice</t>
  </si>
  <si>
    <t>Douglas, Andrew</t>
  </si>
  <si>
    <t>Renewal Lease Approved</t>
  </si>
  <si>
    <t>2024/2025 (08/16/2024-07/31/2025)</t>
  </si>
  <si>
    <t>Resident</t>
  </si>
  <si>
    <t>Renewal Gift Card</t>
  </si>
  <si>
    <t>Renewal Gift Card Adjustment</t>
  </si>
  <si>
    <t>Base Rent</t>
  </si>
  <si>
    <t>Charge Total:</t>
  </si>
  <si>
    <t>610-B</t>
  </si>
  <si>
    <t>D3 Semi-Shared</t>
  </si>
  <si>
    <t>Occupied No Notice</t>
  </si>
  <si>
    <t>Rodriguez, Rauzzli (Rauzzli)</t>
  </si>
  <si>
    <t>Renewal Lease Approved</t>
  </si>
  <si>
    <t>2024/2025 (08/16/2024-07/31/2025)</t>
  </si>
  <si>
    <t>Resident</t>
  </si>
  <si>
    <t>Renewal Gift Card Adjustment</t>
  </si>
  <si>
    <t>Renewal Gift Card</t>
  </si>
  <si>
    <t>Base Rent</t>
  </si>
  <si>
    <t>Charge Total:</t>
  </si>
  <si>
    <t>610-D1</t>
  </si>
  <si>
    <t>D3 Semi-Shared</t>
  </si>
  <si>
    <t>Occupied No Notice</t>
  </si>
  <si>
    <t>Cortez, Tania</t>
  </si>
  <si>
    <t>Renewal Lease Approved</t>
  </si>
  <si>
    <t>2024/2025 (08/16/2024-07/31/2025)</t>
  </si>
  <si>
    <t>Resident</t>
  </si>
  <si>
    <t>Base Rent</t>
  </si>
  <si>
    <t>Renewal Gift Card Adjustment</t>
  </si>
  <si>
    <t>Renewal Gift Card</t>
  </si>
  <si>
    <t>Renewal Item Giveaway</t>
  </si>
  <si>
    <t>Renewal Item Giveaway Adjustment</t>
  </si>
  <si>
    <t>Charge Total:</t>
  </si>
  <si>
    <t>611-B</t>
  </si>
  <si>
    <t>D3 Semi-Shared</t>
  </si>
  <si>
    <t>Notice Rented</t>
  </si>
  <si>
    <t>Von Esch, Jack</t>
  </si>
  <si>
    <t>Renewal Lease Approved</t>
  </si>
  <si>
    <t>2024/2025 (08/16/2024-07/31/2025)</t>
  </si>
  <si>
    <t>Resident</t>
  </si>
  <si>
    <t>Base Rent</t>
  </si>
  <si>
    <t>Renewal Monthly Concession</t>
  </si>
  <si>
    <t>Charge Total:</t>
  </si>
  <si>
    <t>611-C</t>
  </si>
  <si>
    <t>D3 Semi-Shared</t>
  </si>
  <si>
    <t>Occupied No Notice</t>
  </si>
  <si>
    <t>Davis, Darren</t>
  </si>
  <si>
    <t>Renewal Lease Approved</t>
  </si>
  <si>
    <t>2024/2025 (08/16/2024-07/31/2025)</t>
  </si>
  <si>
    <t>Resident</t>
  </si>
  <si>
    <t>Base Rent</t>
  </si>
  <si>
    <t>Renewal Gift Card</t>
  </si>
  <si>
    <t>Garage Parking</t>
  </si>
  <si>
    <t>Renewal Gift Card Adjustment</t>
  </si>
  <si>
    <t>Charge Total:</t>
  </si>
  <si>
    <t>612-C</t>
  </si>
  <si>
    <t>D3 Semi-Shared</t>
  </si>
  <si>
    <t>Occupied No Notice</t>
  </si>
  <si>
    <t>Nguyen, Taralynn</t>
  </si>
  <si>
    <t>Renewal Lease Approved</t>
  </si>
  <si>
    <t>2024/2025 (08/16/2024-07/31/2025)</t>
  </si>
  <si>
    <t>Resident</t>
  </si>
  <si>
    <t>Renewal Gift Card Adjustment</t>
  </si>
  <si>
    <t>Renewal Gift Card</t>
  </si>
  <si>
    <t>Base Rent</t>
  </si>
  <si>
    <t>Charge Total:</t>
  </si>
  <si>
    <t>612-D2</t>
  </si>
  <si>
    <t>D3 Semi-Shared</t>
  </si>
  <si>
    <t>Occupied No Notice</t>
  </si>
  <si>
    <t>Daoud, Dania (Dania)</t>
  </si>
  <si>
    <t>Renewal Lease Approved</t>
  </si>
  <si>
    <t>2024/2025 (08/16/2024-07/31/2025)</t>
  </si>
  <si>
    <t>Resident</t>
  </si>
  <si>
    <t>Renewal Gift Card Adjustment</t>
  </si>
  <si>
    <t>Base Rent</t>
  </si>
  <si>
    <t>Renewal Gift Card</t>
  </si>
  <si>
    <t>Charge Total:</t>
  </si>
  <si>
    <t>D3 Semi-Shared</t>
  </si>
  <si>
    <t>Capperauld, Anna</t>
  </si>
  <si>
    <t>Lease Approved</t>
  </si>
  <si>
    <t>2024/2025 (08/16/2024-07/31/2025)</t>
  </si>
  <si>
    <t>Resident</t>
  </si>
  <si>
    <t>Base Rent</t>
  </si>
  <si>
    <t>New Lease Monthly Concession</t>
  </si>
  <si>
    <t>Garage Parking</t>
  </si>
  <si>
    <t>Charge Total:</t>
  </si>
  <si>
    <t>D3 Semi-Shared</t>
  </si>
  <si>
    <t>Nobu, Aaron</t>
  </si>
  <si>
    <t>Lease Approved</t>
  </si>
  <si>
    <t>2024/2025 (08/16/2024-07/31/2025)</t>
  </si>
  <si>
    <t>Resident</t>
  </si>
  <si>
    <t>Base Rent</t>
  </si>
  <si>
    <t>New Lease Gift Card</t>
  </si>
  <si>
    <t>New Lease Gift Card Adjustment</t>
  </si>
  <si>
    <t>Charge Total:</t>
  </si>
  <si>
    <t>Unit Type: S1</t>
  </si>
  <si>
    <t>203</t>
  </si>
  <si>
    <t>S1</t>
  </si>
  <si>
    <t>Notice Rented</t>
  </si>
  <si>
    <t>Hernandez, Anayansi (Anayansi)</t>
  </si>
  <si>
    <t>Lease Approved</t>
  </si>
  <si>
    <t>2024/2025 (08/16/2024-07/31/2025)</t>
  </si>
  <si>
    <t>Resident</t>
  </si>
  <si>
    <t>Garage Parking</t>
  </si>
  <si>
    <t>New Lease Monthly Concession</t>
  </si>
  <si>
    <t>Base Rent</t>
  </si>
  <si>
    <t>Charge Total:</t>
  </si>
  <si>
    <t>303</t>
  </si>
  <si>
    <t>S1</t>
  </si>
  <si>
    <t>Occupied No Notice</t>
  </si>
  <si>
    <t>Bland, Kianna</t>
  </si>
  <si>
    <t>Renewal Lease Approved</t>
  </si>
  <si>
    <t>2024/2025 (08/16/2024-07/31/2025)</t>
  </si>
  <si>
    <t>Resident</t>
  </si>
  <si>
    <t>Base Rent</t>
  </si>
  <si>
    <t>Charge Total:</t>
  </si>
  <si>
    <t>403</t>
  </si>
  <si>
    <t>S1</t>
  </si>
  <si>
    <t>Notice Rented</t>
  </si>
  <si>
    <t>Simon, Claire</t>
  </si>
  <si>
    <t>Lease Approved</t>
  </si>
  <si>
    <t>2024/2025 (08/16/2024-07/31/2025)</t>
  </si>
  <si>
    <t>Resident</t>
  </si>
  <si>
    <t>Base Rent</t>
  </si>
  <si>
    <t>New Lease Monthly Concession</t>
  </si>
  <si>
    <t>Charge Total:</t>
  </si>
  <si>
    <t>503</t>
  </si>
  <si>
    <t>S1</t>
  </si>
  <si>
    <t>Occupied No Notice</t>
  </si>
  <si>
    <t>Huff, Myah (Myah)</t>
  </si>
  <si>
    <t>Renewal Lease Approved</t>
  </si>
  <si>
    <t>2024/2025 (08/16/2024-07/31/2025)</t>
  </si>
  <si>
    <t>Resident</t>
  </si>
  <si>
    <t>Base Rent</t>
  </si>
  <si>
    <t>Renewal Gift Card</t>
  </si>
  <si>
    <t>Renewal Gift Card Adjustment</t>
  </si>
  <si>
    <t>Charge Total:</t>
  </si>
  <si>
    <t>603</t>
  </si>
  <si>
    <t>S1</t>
  </si>
  <si>
    <t>Occupied No Notice</t>
  </si>
  <si>
    <t>Hunter, Christian</t>
  </si>
  <si>
    <t>Renewal Lease Approved</t>
  </si>
  <si>
    <t>2024/2025 (08/16/2024-07/31/2025)</t>
  </si>
  <si>
    <t>Resident</t>
  </si>
  <si>
    <t>Renewal Gift Card Adjustment</t>
  </si>
  <si>
    <t>Renewal Gift Card</t>
  </si>
  <si>
    <t>Garage Parking</t>
  </si>
  <si>
    <t>Base Rent</t>
  </si>
  <si>
    <t>Charge Total:</t>
  </si>
  <si>
    <t>Unit Type: S2</t>
  </si>
  <si>
    <t>209</t>
  </si>
  <si>
    <t>S2</t>
  </si>
  <si>
    <t>Notice Rented</t>
  </si>
  <si>
    <t>Roque, Justiss (Justiss)</t>
  </si>
  <si>
    <t>Renewal Lease Approved</t>
  </si>
  <si>
    <t>2024/2025 (08/16/2024-07/31/2025)</t>
  </si>
  <si>
    <t>Resident</t>
  </si>
  <si>
    <t>Base Rent</t>
  </si>
  <si>
    <t>Charge Total:</t>
  </si>
  <si>
    <t>309</t>
  </si>
  <si>
    <t>S2</t>
  </si>
  <si>
    <t>Occupied No Notice</t>
  </si>
  <si>
    <t>Chaput-Graves, Sawyer (Sawyer)</t>
  </si>
  <si>
    <t>Renewal Lease Approved</t>
  </si>
  <si>
    <t>2024/2025 (08/16/2024-07/31/2025)</t>
  </si>
  <si>
    <t>Resident</t>
  </si>
  <si>
    <t>Base Rent</t>
  </si>
  <si>
    <t>New Lease Monthly Concession</t>
  </si>
  <si>
    <t>Charge Total:</t>
  </si>
  <si>
    <t>409</t>
  </si>
  <si>
    <t>S2</t>
  </si>
  <si>
    <t>Notice Rented</t>
  </si>
  <si>
    <t>Sor, David</t>
  </si>
  <si>
    <t>Renewal Lease Approved</t>
  </si>
  <si>
    <t>2024/2025 (08/16/2024-07/31/2025)</t>
  </si>
  <si>
    <t>Resident</t>
  </si>
  <si>
    <t>Base Rent</t>
  </si>
  <si>
    <t>Charge Total:</t>
  </si>
  <si>
    <t>509</t>
  </si>
  <si>
    <t>S2</t>
  </si>
  <si>
    <t>Occupied No Notice</t>
  </si>
  <si>
    <t>Hambrick, Emma (Emma)</t>
  </si>
  <si>
    <t>Renewal Lease Approved</t>
  </si>
  <si>
    <t>2024/2025 (08/16/2024-07/31/2025)</t>
  </si>
  <si>
    <t>Resident</t>
  </si>
  <si>
    <t>Renewal Gift Card</t>
  </si>
  <si>
    <t>Garage Parking</t>
  </si>
  <si>
    <t>Renewal Gift Card Adjustment</t>
  </si>
  <si>
    <t>Base Rent</t>
  </si>
  <si>
    <t>Charge Total:</t>
  </si>
  <si>
    <t>609</t>
  </si>
  <si>
    <t>S2</t>
  </si>
  <si>
    <t>Notice Rented</t>
  </si>
  <si>
    <t>Lowe, Brandon (Brandon Lowe)</t>
  </si>
  <si>
    <t>Lease Approved</t>
  </si>
  <si>
    <t>2024/2025 (08/16/2024-07/31/2025)</t>
  </si>
  <si>
    <t>Resident</t>
  </si>
  <si>
    <t>Base Rent</t>
  </si>
  <si>
    <t>New Lease Gift Card Adjustment</t>
  </si>
  <si>
    <t>Garage Parking</t>
  </si>
  <si>
    <t>New Lease Gift Card</t>
  </si>
  <si>
    <t>Charge Total:</t>
  </si>
  <si>
    <t>Total/Average:</t>
  </si>
  <si>
    <t>Pre-Lease</t>
  </si>
  <si>
    <t>Academy Lincoln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</si>
  <si>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</si>
  <si>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</si>
  <si>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</si>
  <si>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</si>
  <si>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</si>
  <si>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</si>
  <si>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</si>
  <si>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</si>
  <si>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</si>
  <si>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</si>
  <si>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</si>
  <si>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</si>
  <si>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</si>
  <si>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</si>
  <si>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</si>
  <si>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</si>
  <si>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</si>
  <si>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</si>
  <si>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</si>
  <si>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</si>
  <si>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</si>
  <si>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</si>
  <si>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</si>
  <si>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</si>
  <si>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B1</t>
  </si>
  <si>
    <t>B2</t>
  </si>
  <si>
    <t>B3 Townhome</t>
  </si>
  <si>
    <t>C1</t>
  </si>
  <si>
    <t>D1</t>
  </si>
  <si>
    <t>D2</t>
  </si>
  <si>
    <t>Not Selected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</si>
  <si>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</si>
  <si>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</si>
  <si>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</si>
  <si>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</si>
  <si>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</si>
  <si>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</si>
  <si>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</si>
  <si>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</si>
  <si>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</si>
  <si>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</si>
  <si>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</si>
  <si>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</si>
  <si>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</si>
  <si>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</si>
  <si>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</si>
  <si>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</si>
  <si>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</si>
  <si>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Ledger</t>
  </si>
  <si>
    <t>Charge Code</t>
  </si>
  <si>
    <t>Scheduled Charges</t>
  </si>
  <si>
    <t>Posted Charges</t>
  </si>
  <si>
    <t>Details: Scheduled Charges Total</t>
  </si>
  <si>
    <t>Details: Scheduled Rent1</t>
  </si>
  <si>
    <t>Unit Type: B1</t>
  </si>
  <si>
    <t>Building 1-1106-A</t>
  </si>
  <si>
    <t>B1</t>
  </si>
  <si>
    <t>Occupied No Notice</t>
  </si>
  <si>
    <t>Seashore, Morgan</t>
  </si>
  <si>
    <t>Renewal Lease Approved</t>
  </si>
  <si>
    <t>2024/2025 (08/17/2024-07/31/2025)</t>
  </si>
  <si>
    <t>Resident</t>
  </si>
  <si>
    <t>Base Rent</t>
  </si>
  <si>
    <t>Renewal Gift Card Adjustment</t>
  </si>
  <si>
    <t>Renewal Gift Card</t>
  </si>
  <si>
    <t>Covered Parking</t>
  </si>
  <si>
    <t>Charge Total:</t>
  </si>
  <si>
    <t>Building 1-1106-B</t>
  </si>
  <si>
    <t>B1</t>
  </si>
  <si>
    <t>Occupied No Notice</t>
  </si>
  <si>
    <t>Seashore, Brooke</t>
  </si>
  <si>
    <t>Renewal Lease Approved</t>
  </si>
  <si>
    <t>2024/2025 (08/17/2024-07/31/2025)</t>
  </si>
  <si>
    <t>Resident</t>
  </si>
  <si>
    <t>Renewal Gift Card</t>
  </si>
  <si>
    <t>Base Rent</t>
  </si>
  <si>
    <t>Renewal Gift Card Adjustment</t>
  </si>
  <si>
    <t>Covered Parking</t>
  </si>
  <si>
    <t>Charge Total:</t>
  </si>
  <si>
    <t>Building 1-1206-A</t>
  </si>
  <si>
    <t>B1</t>
  </si>
  <si>
    <t>Occupied No Notice</t>
  </si>
  <si>
    <t>Lierman, Teagan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</si>
  <si>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</si>
  <si>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</si>
  <si>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</si>
  <si>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</si>
  <si>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</si>
  <si>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</si>
  <si>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Charge Total:</t>
  </si>
  <si>
    <t>Building 1-1206-B</t>
  </si>
  <si>
    <t>B1</t>
  </si>
  <si>
    <t>Notice Rented</t>
  </si>
  <si>
    <t>Bristol, Ella</t>
  </si>
  <si>
    <t>Lease Approved</t>
  </si>
  <si>
    <t>2024/2025 (08/17/2024-07/31/2025)</t>
  </si>
  <si>
    <t>Resident</t>
  </si>
  <si>
    <t>Base Rent</t>
  </si>
  <si>
    <t>Charge Total:</t>
  </si>
  <si>
    <t>Building 1-1306-A</t>
  </si>
  <si>
    <t>B1</t>
  </si>
  <si>
    <t>Notice Rented</t>
  </si>
  <si>
    <t>Kuhn, Cailin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</si>
  <si>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</si>
  <si>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</si>
  <si>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</si>
  <si>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</si>
  <si>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</si>
  <si>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</si>
  <si>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1-1306-B</t>
  </si>
  <si>
    <t>B1</t>
  </si>
  <si>
    <t>Notice Rented</t>
  </si>
  <si>
    <t>Willie, Regan</t>
  </si>
  <si>
    <t>Renewal Lease Approved</t>
  </si>
  <si>
    <t>2024/2025 (08/17/2024-07/31/2025)</t>
  </si>
  <si>
    <t>Resident</t>
  </si>
  <si>
    <t>Renewal Gift Card</t>
  </si>
  <si>
    <t>Base Rent</t>
  </si>
  <si>
    <t>Covered Parking</t>
  </si>
  <si>
    <t>Renewal Gift Card Adjustment</t>
  </si>
  <si>
    <t>Charge Total:</t>
  </si>
  <si>
    <t>Building 1-1406-A</t>
  </si>
  <si>
    <t>B1</t>
  </si>
  <si>
    <t>Notice Rented</t>
  </si>
  <si>
    <t>Stiles, Mia</t>
  </si>
  <si>
    <t>Lease Approved</t>
  </si>
  <si>
    <t>2024/2025 (08/17/2024-07/31/2025)</t>
  </si>
  <si>
    <t>Resident</t>
  </si>
  <si>
    <t>Base Rent</t>
  </si>
  <si>
    <t>Charge Total:</t>
  </si>
  <si>
    <t>Building 1-1406-B</t>
  </si>
  <si>
    <t>B1</t>
  </si>
  <si>
    <t>Notice Rented</t>
  </si>
  <si>
    <t>Kirk, Mackenzie</t>
  </si>
  <si>
    <t>Renewal Lease Approved</t>
  </si>
  <si>
    <t>Transfer 2024/2025 (08/17/2024-07/31/2025)</t>
  </si>
  <si>
    <t>Resident</t>
  </si>
  <si>
    <t>Base Rent</t>
  </si>
  <si>
    <t>New Lease Gift Card</t>
  </si>
  <si>
    <t>New Lease Gift Card Adjustment</t>
  </si>
  <si>
    <t>Charge Total:</t>
  </si>
  <si>
    <t>Building 1-1506-A</t>
  </si>
  <si>
    <t>B1</t>
  </si>
  <si>
    <t>Occupied No Notice</t>
  </si>
  <si>
    <t>Ward, Preston</t>
  </si>
  <si>
    <t>Renewal Lease Approved</t>
  </si>
  <si>
    <t>2024/2025 (08/17/2024-07/31/2025)</t>
  </si>
  <si>
    <t>Resident</t>
  </si>
  <si>
    <t>Renewal Gift Card</t>
  </si>
  <si>
    <t>Renewal Gift Card Adjustment</t>
  </si>
  <si>
    <t>Uncovered Garage Parking</t>
  </si>
  <si>
    <t>Base Rent</t>
  </si>
  <si>
    <t>Charge Total:</t>
  </si>
  <si>
    <t>Building 1-1506-B</t>
  </si>
  <si>
    <t>B1</t>
  </si>
  <si>
    <t>Occupied No Notice</t>
  </si>
  <si>
    <t>Gandhi, Himanshu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</si>
  <si>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</si>
  <si>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</si>
  <si>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</si>
  <si>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</si>
  <si>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</si>
  <si>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</si>
  <si>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Charge Total:</t>
  </si>
  <si>
    <t>Building 2-2102-A</t>
  </si>
  <si>
    <t>B1</t>
  </si>
  <si>
    <t>Occupied No Notice</t>
  </si>
  <si>
    <t>Wray, William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</si>
  <si>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</si>
  <si>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</si>
  <si>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</si>
  <si>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</si>
  <si>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</si>
  <si>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</si>
  <si>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2-2102-B</t>
  </si>
  <si>
    <t>B1</t>
  </si>
  <si>
    <t>Occupied No Notice</t>
  </si>
  <si>
    <t>Wilson, Samuel (Sam Wilson)</t>
  </si>
  <si>
    <t>Renewal Lease Approved</t>
  </si>
  <si>
    <t>2024/2025 (08/17/2024-07/31/2025)</t>
  </si>
  <si>
    <t>Resident</t>
  </si>
  <si>
    <t>Base Rent</t>
  </si>
  <si>
    <t>Charge Total:</t>
  </si>
  <si>
    <t>Building 2-2106-A</t>
  </si>
  <si>
    <t>B1</t>
  </si>
  <si>
    <t>Notice Rented</t>
  </si>
  <si>
    <t>Congrove, Lila</t>
  </si>
  <si>
    <t>Lease Approved</t>
  </si>
  <si>
    <t>2024/2025 (08/17/2024-07/31/2025)</t>
  </si>
  <si>
    <t>Resident</t>
  </si>
  <si>
    <t>Base Rent</t>
  </si>
  <si>
    <t>Charge Total:</t>
  </si>
  <si>
    <t>Building 2-2106-B</t>
  </si>
  <si>
    <t>B1</t>
  </si>
  <si>
    <t>Notice Rented</t>
  </si>
  <si>
    <t>Potter, Megan</t>
  </si>
  <si>
    <t>Lease Approved</t>
  </si>
  <si>
    <t>2024/2025 (08/17/2024-07/31/2025)</t>
  </si>
  <si>
    <t>Resident</t>
  </si>
  <si>
    <t>Base Rent</t>
  </si>
  <si>
    <t>Charge Total:</t>
  </si>
  <si>
    <t>Building 2-2202-A</t>
  </si>
  <si>
    <t>B1</t>
  </si>
  <si>
    <t>Notice Rented</t>
  </si>
  <si>
    <t>Christensen, Jenna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</si>
  <si>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</si>
  <si>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</si>
  <si>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</si>
  <si>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</si>
  <si>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</si>
  <si>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</si>
  <si>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2-2202-B</t>
  </si>
  <si>
    <t>B1</t>
  </si>
  <si>
    <t>Notice Rented</t>
  </si>
  <si>
    <t>David, Maia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</si>
  <si>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</si>
  <si>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</si>
  <si>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</si>
  <si>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</si>
  <si>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</si>
  <si>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</si>
  <si>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2-2206-A</t>
  </si>
  <si>
    <t>B1</t>
  </si>
  <si>
    <t>Occupied No Notice</t>
  </si>
  <si>
    <t>McMurchie, Alexander</t>
  </si>
  <si>
    <t>Renewal Lease Approved</t>
  </si>
  <si>
    <t>2024/2025 (08/17/2024-07/31/2025)</t>
  </si>
  <si>
    <t>Resident</t>
  </si>
  <si>
    <t>Base Rent</t>
  </si>
  <si>
    <t>Covered Parking</t>
  </si>
  <si>
    <t>New Lease Gift Card</t>
  </si>
  <si>
    <t>New Lease Gift Card Adjustment</t>
  </si>
  <si>
    <t>Charge Total:</t>
  </si>
  <si>
    <t>Building 2-2206-B</t>
  </si>
  <si>
    <t>B1</t>
  </si>
  <si>
    <t>Occupied No Notice</t>
  </si>
  <si>
    <t>Knapp, Victor</t>
  </si>
  <si>
    <t>Renewal Lease Approved</t>
  </si>
  <si>
    <t>2024/2025 (08/17/2024-07/31/2025)</t>
  </si>
  <si>
    <t>Resident</t>
  </si>
  <si>
    <t>New Lease Gift Card</t>
  </si>
  <si>
    <t>Covered Parking</t>
  </si>
  <si>
    <t>New Lease Gift Card Adjustment</t>
  </si>
  <si>
    <t>Base Rent</t>
  </si>
  <si>
    <t>Charge Total:</t>
  </si>
  <si>
    <t>Building 2-2302-A</t>
  </si>
  <si>
    <t>B1</t>
  </si>
  <si>
    <t>Notice Rented</t>
  </si>
  <si>
    <t>Nguyen, Jessica</t>
  </si>
  <si>
    <t>Lease Approved</t>
  </si>
  <si>
    <t>2024/2025 (08/17/2024-07/31/2025)</t>
  </si>
  <si>
    <t>Resident</t>
  </si>
  <si>
    <t>Base Rent</t>
  </si>
  <si>
    <t>Charge Total:</t>
  </si>
  <si>
    <t>Building 2-2302-B</t>
  </si>
  <si>
    <t>B1</t>
  </si>
  <si>
    <t>Notice Rented</t>
  </si>
  <si>
    <t>Nguyen, Thu</t>
  </si>
  <si>
    <t>Lease Approved</t>
  </si>
  <si>
    <t>2024/2025 (08/17/2024-07/31/2025)</t>
  </si>
  <si>
    <t>Resident</t>
  </si>
  <si>
    <t>Base Rent</t>
  </si>
  <si>
    <t>Charge Total:</t>
  </si>
  <si>
    <t>Building 2-2306-A</t>
  </si>
  <si>
    <t>B1</t>
  </si>
  <si>
    <t>Notice Rented</t>
  </si>
  <si>
    <t>Burgess, Grace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</si>
  <si>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</si>
  <si>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</si>
  <si>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</si>
  <si>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</si>
  <si>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</si>
  <si>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</si>
  <si>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2-2306-B</t>
  </si>
  <si>
    <t>B1</t>
  </si>
  <si>
    <t>Notice Rented</t>
  </si>
  <si>
    <t>Zheng, Nicole</t>
  </si>
  <si>
    <t>Lease Approved</t>
  </si>
  <si>
    <t>2024/2025 (08/17/2024-07/31/2025)</t>
  </si>
  <si>
    <t>Resident</t>
  </si>
  <si>
    <t>Base Rent</t>
  </si>
  <si>
    <t>Charge Total:</t>
  </si>
  <si>
    <t>Building 2-2402-A</t>
  </si>
  <si>
    <t>B1</t>
  </si>
  <si>
    <t>Notice Rented</t>
  </si>
  <si>
    <t>Price, Eleanor</t>
  </si>
  <si>
    <t>Renewal Lease Approved</t>
  </si>
  <si>
    <t>Transfer 2024/2025 (08/17/2024-07/31/2025)</t>
  </si>
  <si>
    <t>Resident</t>
  </si>
  <si>
    <t>Covered Parking</t>
  </si>
  <si>
    <t>Base Rent</t>
  </si>
  <si>
    <t>Charge Total:</t>
  </si>
  <si>
    <t>Building 2-2402-B</t>
  </si>
  <si>
    <t>B1</t>
  </si>
  <si>
    <t>Notice Rented</t>
  </si>
  <si>
    <t>Komenda, Kade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</si>
  <si>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</si>
  <si>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</si>
  <si>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</si>
  <si>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</si>
  <si>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</si>
  <si>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</si>
  <si>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2-2406-A</t>
  </si>
  <si>
    <t>B1</t>
  </si>
  <si>
    <t>Notice Rented</t>
  </si>
  <si>
    <t>Dubas, Nicole</t>
  </si>
  <si>
    <t>Lease Approved</t>
  </si>
  <si>
    <t>2024/2025 (08/17/2024-07/31/2025)</t>
  </si>
  <si>
    <t>Resident</t>
  </si>
  <si>
    <t>Base Rent</t>
  </si>
  <si>
    <t>Charge Total:</t>
  </si>
  <si>
    <t>Building 2-2406-B</t>
  </si>
  <si>
    <t>B1</t>
  </si>
  <si>
    <t>Notice Rented</t>
  </si>
  <si>
    <t>Witte, Hayley</t>
  </si>
  <si>
    <t>Lease Approved</t>
  </si>
  <si>
    <t>2024/2025 (08/17/2024-07/31/2025)</t>
  </si>
  <si>
    <t>Resident</t>
  </si>
  <si>
    <t>Base Rent</t>
  </si>
  <si>
    <t>Charge Total:</t>
  </si>
  <si>
    <t>Building 2-2502-A</t>
  </si>
  <si>
    <t>B1</t>
  </si>
  <si>
    <t>Notice Rented</t>
  </si>
  <si>
    <t>Baez-Leonard, Lilliana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</si>
  <si>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</si>
  <si>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</si>
  <si>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</si>
  <si>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</si>
  <si>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</si>
  <si>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</si>
  <si>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2-2502-B</t>
  </si>
  <si>
    <t>B1</t>
  </si>
  <si>
    <t>Notice Rented</t>
  </si>
  <si>
    <t>Lopez, Melissa</t>
  </si>
  <si>
    <t>Lease Approved</t>
  </si>
  <si>
    <t>2024/2025 (08/17/2024-07/31/2025)</t>
  </si>
  <si>
    <t>Resident</t>
  </si>
  <si>
    <t>Base Rent</t>
  </si>
  <si>
    <t>Covered Parking</t>
  </si>
  <si>
    <t>Pet Rent</t>
  </si>
  <si>
    <t>Charge Total:</t>
  </si>
  <si>
    <t>Building 2-2506-A</t>
  </si>
  <si>
    <t>B1</t>
  </si>
  <si>
    <t>Notice Rented</t>
  </si>
  <si>
    <t>Sarzynski, Janelle</t>
  </si>
  <si>
    <t>Renewal Lease Approved</t>
  </si>
  <si>
    <t>Transfer 2024/2025 (08/17/2024-07/31/2025)</t>
  </si>
  <si>
    <t>Resident</t>
  </si>
  <si>
    <t>Base Rent</t>
  </si>
  <si>
    <t>Covered Parking</t>
  </si>
  <si>
    <t>Charge Total:</t>
  </si>
  <si>
    <t>Building 2-2506-B</t>
  </si>
  <si>
    <t>B1</t>
  </si>
  <si>
    <t>Notice Rented</t>
  </si>
  <si>
    <t>Taranova, Maria</t>
  </si>
  <si>
    <t>Lease Approved</t>
  </si>
  <si>
    <t>2024/2025 (08/17/2024-07/31/2025)</t>
  </si>
  <si>
    <t>Resident</t>
  </si>
  <si>
    <t>Base Rent</t>
  </si>
  <si>
    <t>Charge Total:</t>
  </si>
  <si>
    <t>Unit Type: B2</t>
  </si>
  <si>
    <t>Building 1-1104-A</t>
  </si>
  <si>
    <t>B2</t>
  </si>
  <si>
    <t>Occupied No Notice</t>
  </si>
  <si>
    <t>Allieu, Nyawa</t>
  </si>
  <si>
    <t>Renewal Lease Approved</t>
  </si>
  <si>
    <t>2024/2025 (08/17/2024-07/31/2025)</t>
  </si>
  <si>
    <t>Resident</t>
  </si>
  <si>
    <t>Base Rent</t>
  </si>
  <si>
    <t>Charge Total:</t>
  </si>
  <si>
    <t>Building 1-1104-B</t>
  </si>
  <si>
    <t>B2</t>
  </si>
  <si>
    <t>Notice Rented</t>
  </si>
  <si>
    <t>Hazek, Grace</t>
  </si>
  <si>
    <t>Lease Approved</t>
  </si>
  <si>
    <t>2024/2025 (08/17/2024-07/31/2025)</t>
  </si>
  <si>
    <t>Resident</t>
  </si>
  <si>
    <t>Base Rent</t>
  </si>
  <si>
    <t>Charge Total:</t>
  </si>
  <si>
    <t>Building 1-1108-A</t>
  </si>
  <si>
    <t>B2</t>
  </si>
  <si>
    <t>Occupied No Notice</t>
  </si>
  <si>
    <t>Richter, Damian</t>
  </si>
  <si>
    <t>Renewal Lease Approved</t>
  </si>
  <si>
    <t>2024/2025 (08/17/2024-07/31/2025)</t>
  </si>
  <si>
    <t>Resident</t>
  </si>
  <si>
    <t>Base Rent</t>
  </si>
  <si>
    <t>Charge Total:</t>
  </si>
  <si>
    <t>Building 1-1204-A</t>
  </si>
  <si>
    <t>B2</t>
  </si>
  <si>
    <t>Notice Rented</t>
  </si>
  <si>
    <t>Rehg, Allyson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</si>
  <si>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</si>
  <si>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</si>
  <si>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</si>
  <si>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</si>
  <si>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</si>
  <si>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</si>
  <si>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1-1204-B</t>
  </si>
  <si>
    <t>B2</t>
  </si>
  <si>
    <t>Notice Rented</t>
  </si>
  <si>
    <t>Sheets, Madison</t>
  </si>
  <si>
    <t>Lease Approved</t>
  </si>
  <si>
    <t>2024/2025 (08/17/2024-07/31/2025)</t>
  </si>
  <si>
    <t>Resident</t>
  </si>
  <si>
    <t>Base Rent</t>
  </si>
  <si>
    <t>Charge Total:</t>
  </si>
  <si>
    <t>Building 1-1208-A</t>
  </si>
  <si>
    <t>B2</t>
  </si>
  <si>
    <t>Notice Rented</t>
  </si>
  <si>
    <t>Jacobson, Abigail</t>
  </si>
  <si>
    <t>Lease Approved</t>
  </si>
  <si>
    <t>2024/2025 (08/17/2024-07/31/2025)</t>
  </si>
  <si>
    <t>Resident</t>
  </si>
  <si>
    <t>Covered Parking</t>
  </si>
  <si>
    <t>Base Rent</t>
  </si>
  <si>
    <t>New Lease Gift Card</t>
  </si>
  <si>
    <t>New Lease Gift Card Adjustment</t>
  </si>
  <si>
    <t>Charge Total:</t>
  </si>
  <si>
    <t>Building 1-1208-B</t>
  </si>
  <si>
    <t>B2</t>
  </si>
  <si>
    <t>Notice Rented</t>
  </si>
  <si>
    <t>Herbin, Elizabeth</t>
  </si>
  <si>
    <t>Lease Approved</t>
  </si>
  <si>
    <t>2024/2025 (08/17/2024-07/31/2025)</t>
  </si>
  <si>
    <t>Resident</t>
  </si>
  <si>
    <t>New Lease Gift Card</t>
  </si>
  <si>
    <t>New Lease Gift Card Adjustment</t>
  </si>
  <si>
    <t>Base Rent</t>
  </si>
  <si>
    <t>Covered Parking</t>
  </si>
  <si>
    <t>Charge Total:</t>
  </si>
  <si>
    <t>Building 1-1304-A</t>
  </si>
  <si>
    <t>B2</t>
  </si>
  <si>
    <t>Occupied No Notice</t>
  </si>
  <si>
    <t>Bauer, William (Will Bauer)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</si>
  <si>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</si>
  <si>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</si>
  <si>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</si>
  <si>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</si>
  <si>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</si>
  <si>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</si>
  <si>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</si>
  <si>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1-1304-B</t>
  </si>
  <si>
    <t>B2</t>
  </si>
  <si>
    <t>Occupied No Notice</t>
  </si>
  <si>
    <t>Skrabal, Luke</t>
  </si>
  <si>
    <t>Renewal Lease Approved</t>
  </si>
  <si>
    <t>2024/2025 (08/17/2024-07/31/2025)</t>
  </si>
  <si>
    <t>Resident</t>
  </si>
  <si>
    <t>Renewal Gift Card Adjustment</t>
  </si>
  <si>
    <t>Base Rent</t>
  </si>
  <si>
    <t>Renewal Gift Card</t>
  </si>
  <si>
    <t>Charge Total:</t>
  </si>
  <si>
    <t>Building 1-1308-A</t>
  </si>
  <si>
    <t>B2</t>
  </si>
  <si>
    <t>Notice Rented</t>
  </si>
  <si>
    <t>Turek, Alysen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</si>
  <si>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</si>
  <si>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</si>
  <si>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</si>
  <si>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</si>
  <si>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</si>
  <si>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</si>
  <si>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1-1308-B</t>
  </si>
  <si>
    <t>B2</t>
  </si>
  <si>
    <t>Notice Rented</t>
  </si>
  <si>
    <t>Jones, Kassi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</si>
  <si>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</si>
  <si>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</si>
  <si>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</si>
  <si>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</si>
  <si>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</si>
  <si>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</si>
  <si>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1-1404-A</t>
  </si>
  <si>
    <t>B2</t>
  </si>
  <si>
    <t>Notice Rented</t>
  </si>
  <si>
    <t>Looney, Adam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</si>
  <si>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</si>
  <si>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</si>
  <si>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</si>
  <si>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</si>
  <si>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</si>
  <si>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</si>
  <si>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1-1404-B</t>
  </si>
  <si>
    <t>B2</t>
  </si>
  <si>
    <t>Notice Rented</t>
  </si>
  <si>
    <t>Williams, Tristen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</si>
  <si>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</si>
  <si>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</si>
  <si>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</si>
  <si>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</si>
  <si>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</si>
  <si>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</si>
  <si>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1-1408-A</t>
  </si>
  <si>
    <t>B2</t>
  </si>
  <si>
    <t>Occupied No Notice</t>
  </si>
  <si>
    <t>Priefert, Olivia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</si>
  <si>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</si>
  <si>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</si>
  <si>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</si>
  <si>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</si>
  <si>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</si>
  <si>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</si>
  <si>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1-1408-B</t>
  </si>
  <si>
    <t>B2</t>
  </si>
  <si>
    <t>Occupied No Notice</t>
  </si>
  <si>
    <t>Mcclatchey, Taylor (Taylor)</t>
  </si>
  <si>
    <t>Renewal Lease Approved</t>
  </si>
  <si>
    <t>2024/2025 (08/17/2024-07/31/2025)</t>
  </si>
  <si>
    <t>Resident</t>
  </si>
  <si>
    <t>Uncovered Garage Parking</t>
  </si>
  <si>
    <t>Base Rent</t>
  </si>
  <si>
    <t>Charge Total:</t>
  </si>
  <si>
    <t>Building 1-1504-A</t>
  </si>
  <si>
    <t>B2</t>
  </si>
  <si>
    <t>Notice Rented</t>
  </si>
  <si>
    <t>Barnwell, Bethany</t>
  </si>
  <si>
    <t>Lease Approved</t>
  </si>
  <si>
    <t>2024/2025 (08/17/2024-07/31/2025)</t>
  </si>
  <si>
    <t>Resident</t>
  </si>
  <si>
    <t>Base Rent</t>
  </si>
  <si>
    <t>Charge Total:</t>
  </si>
  <si>
    <t>Building 1-1504-B</t>
  </si>
  <si>
    <t>B2</t>
  </si>
  <si>
    <t>Notice Rented</t>
  </si>
  <si>
    <t>Ridge, Ella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</si>
  <si>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</si>
  <si>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</si>
  <si>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</si>
  <si>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</si>
  <si>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</si>
  <si>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</si>
  <si>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1-1508-A</t>
  </si>
  <si>
    <t>B2</t>
  </si>
  <si>
    <t>Notice Rented</t>
  </si>
  <si>
    <t>Klanderman, Estella</t>
  </si>
  <si>
    <t>Lease Approved</t>
  </si>
  <si>
    <t>2024/2025 (08/17/2024-07/31/2025)</t>
  </si>
  <si>
    <t>Resident</t>
  </si>
  <si>
    <t>Base Rent</t>
  </si>
  <si>
    <t>New Lease Gift Card</t>
  </si>
  <si>
    <t>New Lease Gift Card Adjustment</t>
  </si>
  <si>
    <t>Charge Total:</t>
  </si>
  <si>
    <t>Building 1-1508-B</t>
  </si>
  <si>
    <t>B2</t>
  </si>
  <si>
    <t>Notice Rented</t>
  </si>
  <si>
    <t>DAgosto, Cali</t>
  </si>
  <si>
    <t>Lease Approved</t>
  </si>
  <si>
    <t>2024/2025 (08/17/2024-07/31/2025)</t>
  </si>
  <si>
    <t>Resident</t>
  </si>
  <si>
    <t>New Lease Gift Card</t>
  </si>
  <si>
    <t>Base Rent</t>
  </si>
  <si>
    <t>New Lease Gift Card Adjustment</t>
  </si>
  <si>
    <t>Charge Total:</t>
  </si>
  <si>
    <t>Building 3-3112-A</t>
  </si>
  <si>
    <t>B2</t>
  </si>
  <si>
    <t>Vacant Rented Ready</t>
  </si>
  <si>
    <t>Dennis, Caylee</t>
  </si>
  <si>
    <t>Lease Approved</t>
  </si>
  <si>
    <t>2024/2025 (08/17/2024-07/31/2025)</t>
  </si>
  <si>
    <t>Resident</t>
  </si>
  <si>
    <t>Base Rent</t>
  </si>
  <si>
    <t>Charge Total:</t>
  </si>
  <si>
    <t>Building 3-3112-B</t>
  </si>
  <si>
    <t>B2</t>
  </si>
  <si>
    <t>Notice Rented</t>
  </si>
  <si>
    <t>Phoon, Kacey</t>
  </si>
  <si>
    <t>Lease Approved</t>
  </si>
  <si>
    <t>2024/2025 (08/17/2024-07/31/2025)</t>
  </si>
  <si>
    <t>Resident</t>
  </si>
  <si>
    <t>Base Rent</t>
  </si>
  <si>
    <t>Charge Total:</t>
  </si>
  <si>
    <t>Building 3-3206-A</t>
  </si>
  <si>
    <t>B2</t>
  </si>
  <si>
    <t>Occupied No Notice</t>
  </si>
  <si>
    <t>Almquist, Jude</t>
  </si>
  <si>
    <t>Renewal Lease Approved</t>
  </si>
  <si>
    <t>2024/2025 (08/17/2024-07/31/2025)</t>
  </si>
  <si>
    <t>Resident</t>
  </si>
  <si>
    <t>Base Rent</t>
  </si>
  <si>
    <t>Renewal Gift Card Adjustment</t>
  </si>
  <si>
    <t>Renewal Gift Card</t>
  </si>
  <si>
    <t>Covered Parking</t>
  </si>
  <si>
    <t>Charge Total:</t>
  </si>
  <si>
    <t>Building 3-3206-B</t>
  </si>
  <si>
    <t>B2</t>
  </si>
  <si>
    <t>Occupied No Notice</t>
  </si>
  <si>
    <t>Connealy, Caden</t>
  </si>
  <si>
    <t>Renewal Lease Approved</t>
  </si>
  <si>
    <t>2024/2025 (08/17/2024-07/31/2025)</t>
  </si>
  <si>
    <t>Resident</t>
  </si>
  <si>
    <t>Renewal Gift Card Adjustment</t>
  </si>
  <si>
    <t>Covered Parking</t>
  </si>
  <si>
    <t>Base Rent</t>
  </si>
  <si>
    <t>Renewal Gift Card</t>
  </si>
  <si>
    <t>Charge Total:</t>
  </si>
  <si>
    <t>Building 3-3212-A</t>
  </si>
  <si>
    <t>B2</t>
  </si>
  <si>
    <t>Notice Rented</t>
  </si>
  <si>
    <t>Levenhagen, Elizabeth (Liz)</t>
  </si>
  <si>
    <t>Renewal Lease Approved</t>
  </si>
  <si>
    <t>2024/2025 (08/17/2024-07/31/2025)</t>
  </si>
  <si>
    <t>Resident</t>
  </si>
  <si>
    <t>Renewal Gift Card</t>
  </si>
  <si>
    <t>Base Rent</t>
  </si>
  <si>
    <t>Covered Parking</t>
  </si>
  <si>
    <t>Renewal Gift Card Adjustment</t>
  </si>
  <si>
    <t>Charge Total:</t>
  </si>
  <si>
    <t>Building 3-3212-B</t>
  </si>
  <si>
    <t>B2</t>
  </si>
  <si>
    <t>Notice Rented</t>
  </si>
  <si>
    <t>Levenhagen, Leah</t>
  </si>
  <si>
    <t>Renewal Lease Approved</t>
  </si>
  <si>
    <t>2024/2025 (08/17/2024-07/31/2025)</t>
  </si>
  <si>
    <t>Resident</t>
  </si>
  <si>
    <t>Covered Parking</t>
  </si>
  <si>
    <t>Renewal Gift Card</t>
  </si>
  <si>
    <t>Base Rent</t>
  </si>
  <si>
    <t>Renewal Gift Card Adjustment</t>
  </si>
  <si>
    <t>Charge Total:</t>
  </si>
  <si>
    <t>Building 3-3306-A</t>
  </si>
  <si>
    <t>B2</t>
  </si>
  <si>
    <t>Notice Rented</t>
  </si>
  <si>
    <t>Carlson, Heathcliff</t>
  </si>
  <si>
    <t>Lease Approved</t>
  </si>
  <si>
    <t>2024/2025 (08/17/2024-07/31/2025)</t>
  </si>
  <si>
    <t>Resident</t>
  </si>
  <si>
    <t>Base Rent</t>
  </si>
  <si>
    <t>Charge Total:</t>
  </si>
  <si>
    <t>Building 3-3306-B</t>
  </si>
  <si>
    <t>B2</t>
  </si>
  <si>
    <t>Notice Rented</t>
  </si>
  <si>
    <t>Bazzell, Grady</t>
  </si>
  <si>
    <t>Lease Approved</t>
  </si>
  <si>
    <t>2024/2025 (08/17/2024-07/31/2025)</t>
  </si>
  <si>
    <t>Resident</t>
  </si>
  <si>
    <t>Base Rent</t>
  </si>
  <si>
    <t>Charge Total:</t>
  </si>
  <si>
    <t>Building 3-3312-A</t>
  </si>
  <si>
    <t>B2</t>
  </si>
  <si>
    <t>Notice Rented</t>
  </si>
  <si>
    <t>Steinbaugh, Madison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</si>
  <si>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</si>
  <si>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</si>
  <si>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</si>
  <si>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</si>
  <si>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</si>
  <si>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</si>
  <si>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3-3312-B</t>
  </si>
  <si>
    <t>B2</t>
  </si>
  <si>
    <t>Notice Rented</t>
  </si>
  <si>
    <t>Steinbaugh, Caleb</t>
  </si>
  <si>
    <t>Lease Approved</t>
  </si>
  <si>
    <t>2024/2025 (08/17/2024-07/31/2025)</t>
  </si>
  <si>
    <t>Resident</t>
  </si>
  <si>
    <t>Base Rent</t>
  </si>
  <si>
    <t>Charge Total:</t>
  </si>
  <si>
    <t>Building 3-3406-A</t>
  </si>
  <si>
    <t>B2</t>
  </si>
  <si>
    <t>Occupied No Notice</t>
  </si>
  <si>
    <t>Sokolik, Elizabeth</t>
  </si>
  <si>
    <t>Renewal Lease Approved</t>
  </si>
  <si>
    <t>2024/2025 (08/17/2024-07/31/2025)</t>
  </si>
  <si>
    <t>Resident</t>
  </si>
  <si>
    <t>New Lease Gift Card</t>
  </si>
  <si>
    <t>Base Rent</t>
  </si>
  <si>
    <t>New Lease Gift Card Adjustment</t>
  </si>
  <si>
    <t>Charge Total:</t>
  </si>
  <si>
    <t>Building 3-3406-B</t>
  </si>
  <si>
    <t>B2</t>
  </si>
  <si>
    <t>Occupied No Notice</t>
  </si>
  <si>
    <t>Willburn, Samuel</t>
  </si>
  <si>
    <t>Renewal Lease Approved</t>
  </si>
  <si>
    <t>2024/2025 (08/17/2024-07/31/2025)</t>
  </si>
  <si>
    <t>Resident</t>
  </si>
  <si>
    <t>Base Rent</t>
  </si>
  <si>
    <t>New Lease Gift Card Adjustment</t>
  </si>
  <si>
    <t>Pet Rent</t>
  </si>
  <si>
    <t>New Lease Gift Card</t>
  </si>
  <si>
    <t>Charge Total:</t>
  </si>
  <si>
    <t>Building 3-3412-B</t>
  </si>
  <si>
    <t>B2</t>
  </si>
  <si>
    <t>Occupied No Notice</t>
  </si>
  <si>
    <t>Denton, Quinton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</si>
  <si>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</si>
  <si>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</si>
  <si>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</si>
  <si>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</si>
  <si>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</si>
  <si>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</si>
  <si>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3-3506-A</t>
  </si>
  <si>
    <t>B2</t>
  </si>
  <si>
    <t>Occupied No Notice</t>
  </si>
  <si>
    <t>Poore, Kashish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</si>
  <si>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</si>
  <si>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</si>
  <si>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</si>
  <si>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</si>
  <si>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</si>
  <si>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</si>
  <si>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Charge Total:</t>
  </si>
  <si>
    <t>Building 3-3506-B</t>
  </si>
  <si>
    <t>B2</t>
  </si>
  <si>
    <t>Occupied No Notice</t>
  </si>
  <si>
    <t>DeMeneghi, Viviana</t>
  </si>
  <si>
    <t>Renewal Lease Approved</t>
  </si>
  <si>
    <t>2024/2025 (08/17/2024-07/31/2025)</t>
  </si>
  <si>
    <t>Resident</t>
  </si>
  <si>
    <t>Base Rent</t>
  </si>
  <si>
    <t>Renewal Gift Card Adjustment</t>
  </si>
  <si>
    <t>Covered Parking</t>
  </si>
  <si>
    <t>Renewal Gift Card</t>
  </si>
  <si>
    <t>Charge Total:</t>
  </si>
  <si>
    <t>Building 3-3512-A</t>
  </si>
  <si>
    <t>B2</t>
  </si>
  <si>
    <t>Vacant Rented Ready</t>
  </si>
  <si>
    <t>Fjelstad, Alyssa</t>
  </si>
  <si>
    <t>Lease Approved</t>
  </si>
  <si>
    <t>2024/2025 (08/17/2024-07/31/2025)</t>
  </si>
  <si>
    <t>Resident</t>
  </si>
  <si>
    <t>Base Rent</t>
  </si>
  <si>
    <t>Charge Total:</t>
  </si>
  <si>
    <t>Building 3-3512-B</t>
  </si>
  <si>
    <t>B2</t>
  </si>
  <si>
    <t>Notice Rented</t>
  </si>
  <si>
    <t>Fjelstad, Katelyn</t>
  </si>
  <si>
    <t>Lease Approved</t>
  </si>
  <si>
    <t>2024/2025 (08/17/2024-07/31/2025)</t>
  </si>
  <si>
    <t>Resident</t>
  </si>
  <si>
    <t>Base Rent</t>
  </si>
  <si>
    <t>Charge Total:</t>
  </si>
  <si>
    <t>Unit Type: B3 Townhome</t>
  </si>
  <si>
    <t>Building 4-4101-A</t>
  </si>
  <si>
    <t>B3 Townhome</t>
  </si>
  <si>
    <t>Notice Rented</t>
  </si>
  <si>
    <t>Mitchell, John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</si>
  <si>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</si>
  <si>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</si>
  <si>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</si>
  <si>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</si>
  <si>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</si>
  <si>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</si>
  <si>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4-4101-B</t>
  </si>
  <si>
    <t>B3 Townhome</t>
  </si>
  <si>
    <t>Notice Rented</t>
  </si>
  <si>
    <t>Vieau, Sam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</si>
  <si>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</si>
  <si>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</si>
  <si>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</si>
  <si>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</si>
  <si>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</si>
  <si>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</si>
  <si>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4-4102-A</t>
  </si>
  <si>
    <t>B3 Townhome</t>
  </si>
  <si>
    <t>Occupied No Notice</t>
  </si>
  <si>
    <t>Bond, Kyle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</si>
  <si>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</si>
  <si>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</si>
  <si>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</si>
  <si>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</si>
  <si>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</si>
  <si>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</si>
  <si>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4-4102-B</t>
  </si>
  <si>
    <t>B3 Townhome</t>
  </si>
  <si>
    <t>Notice Rented</t>
  </si>
  <si>
    <t>Stolinski, Patrick</t>
  </si>
  <si>
    <t>Lease Approved</t>
  </si>
  <si>
    <t>2024/2025 (08/17/2024-07/31/2025)</t>
  </si>
  <si>
    <t>Resident</t>
  </si>
  <si>
    <t>Base Rent</t>
  </si>
  <si>
    <t>Charge Total:</t>
  </si>
  <si>
    <t>Building 4-4103-A</t>
  </si>
  <si>
    <t>B3 Townhome</t>
  </si>
  <si>
    <t>Notice Rented</t>
  </si>
  <si>
    <t>Lawrence, Jacob</t>
  </si>
  <si>
    <t>Lease Approved</t>
  </si>
  <si>
    <t>2024/2025 (08/17/2024-07/31/2025)</t>
  </si>
  <si>
    <t>Resident</t>
  </si>
  <si>
    <t>New Lease Gift Card</t>
  </si>
  <si>
    <t>New Lease Gift Card Adjustment</t>
  </si>
  <si>
    <t>Base Rent</t>
  </si>
  <si>
    <t>Uncovered Garage Parking</t>
  </si>
  <si>
    <t>Charge Total:</t>
  </si>
  <si>
    <t>Building 4-4103-B</t>
  </si>
  <si>
    <t>B3 Townhome</t>
  </si>
  <si>
    <t>Notice Rented</t>
  </si>
  <si>
    <t>Park, Ashley</t>
  </si>
  <si>
    <t>Lease Approved</t>
  </si>
  <si>
    <t>2024/2025 (08/17/2024-07/31/2025)</t>
  </si>
  <si>
    <t>Resident</t>
  </si>
  <si>
    <t>New Lease Gift Card</t>
  </si>
  <si>
    <t>New Lease Gift Card Adjustment</t>
  </si>
  <si>
    <t>Base Rent</t>
  </si>
  <si>
    <t>Charge Total:</t>
  </si>
  <si>
    <t>Building 4-4104-A</t>
  </si>
  <si>
    <t>B3 Townhome</t>
  </si>
  <si>
    <t>Notice Rented</t>
  </si>
  <si>
    <t>Knudson, Meghan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</si>
  <si>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</si>
  <si>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</si>
  <si>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</si>
  <si>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</si>
  <si>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</si>
  <si>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</si>
  <si>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4-4104-B</t>
  </si>
  <si>
    <t>B3 Townhome</t>
  </si>
  <si>
    <t>Notice Rented</t>
  </si>
  <si>
    <t>Gould, Macy</t>
  </si>
  <si>
    <t>Renewal Lease Approved</t>
  </si>
  <si>
    <t>2024/2025 (08/17/2024-07/31/2025)</t>
  </si>
  <si>
    <t>Resident</t>
  </si>
  <si>
    <t>Base Rent</t>
  </si>
  <si>
    <t>Charge Total:</t>
  </si>
  <si>
    <t>Building 4-4105-A</t>
  </si>
  <si>
    <t>B3 Townhome</t>
  </si>
  <si>
    <t>Occupied No Notice</t>
  </si>
  <si>
    <t>Smiley, Nicole (Nicole Smiley)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</si>
  <si>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</si>
  <si>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</si>
  <si>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</si>
  <si>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</si>
  <si>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</si>
  <si>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</si>
  <si>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4-4105-B</t>
  </si>
  <si>
    <t>B3 Townhome</t>
  </si>
  <si>
    <t>Occupied No Notice</t>
  </si>
  <si>
    <t>Smiley, Amanda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</si>
  <si>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</si>
  <si>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</si>
  <si>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</si>
  <si>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</si>
  <si>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</si>
  <si>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</si>
  <si>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4-4106-A</t>
  </si>
  <si>
    <t>B3 Townhome</t>
  </si>
  <si>
    <t>Notice Rented</t>
  </si>
  <si>
    <t>Logans, Nadjia</t>
  </si>
  <si>
    <t>Renewal Lease Approved</t>
  </si>
  <si>
    <t>2024/2025 (08/17/2024-07/31/2025)</t>
  </si>
  <si>
    <t>Resident</t>
  </si>
  <si>
    <t>New Lease Gift Card Adjustment</t>
  </si>
  <si>
    <t>New Lease Gift Card</t>
  </si>
  <si>
    <t>Covered Parking</t>
  </si>
  <si>
    <t>Base Rent</t>
  </si>
  <si>
    <t>Charge Total:</t>
  </si>
  <si>
    <t>Building 4-4106-B</t>
  </si>
  <si>
    <t>B3 Townhome</t>
  </si>
  <si>
    <t>Notice Rented</t>
  </si>
  <si>
    <t>Logans, Jada</t>
  </si>
  <si>
    <t>Renewal Lease Approved</t>
  </si>
  <si>
    <t>2024/2025 (08/17/2024-07/31/2025)</t>
  </si>
  <si>
    <t>Resident</t>
  </si>
  <si>
    <t>New Lease Gift Card Adjustment</t>
  </si>
  <si>
    <t>New Lease Gift Card</t>
  </si>
  <si>
    <t>Covered Parking</t>
  </si>
  <si>
    <t>Base Rent</t>
  </si>
  <si>
    <t>Charge Total:</t>
  </si>
  <si>
    <t>Building 4-4107-A</t>
  </si>
  <si>
    <t>B3 Townhome</t>
  </si>
  <si>
    <t>Occupied No Notice</t>
  </si>
  <si>
    <t>Ma, Pengchong</t>
  </si>
  <si>
    <t>Renewal Lease Approved</t>
  </si>
  <si>
    <t>2024/2025 (08/17/2024-07/31/2025)</t>
  </si>
  <si>
    <t>Resident</t>
  </si>
  <si>
    <t>Base Rent</t>
  </si>
  <si>
    <t>Charge Total:</t>
  </si>
  <si>
    <t>Building 4-4107-B</t>
  </si>
  <si>
    <t>B3 Townhome</t>
  </si>
  <si>
    <t>Occupied No Notice</t>
  </si>
  <si>
    <t>Hernández-Quiroz, Fernando (Fer)</t>
  </si>
  <si>
    <t>Renewal Lease Approved</t>
  </si>
  <si>
    <t>2024/2025 (08/17/2024-07/31/2025)</t>
  </si>
  <si>
    <t>Resident</t>
  </si>
  <si>
    <t>Base Rent</t>
  </si>
  <si>
    <t>Charge Total:</t>
  </si>
  <si>
    <t>Unit Type: C1</t>
  </si>
  <si>
    <t>Building 2-2203-A</t>
  </si>
  <si>
    <t>C1</t>
  </si>
  <si>
    <t>Notice Rented</t>
  </si>
  <si>
    <t>Nagel, Alyssa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</si>
  <si>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</si>
  <si>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</si>
  <si>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</si>
  <si>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</si>
  <si>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</si>
  <si>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</si>
  <si>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2-2203-B</t>
  </si>
  <si>
    <t>C1</t>
  </si>
  <si>
    <t>Notice Rented</t>
  </si>
  <si>
    <t>Jennings, Sydney</t>
  </si>
  <si>
    <t>Lease Approved</t>
  </si>
  <si>
    <t>2024/2025 (08/17/2024-07/31/2025)</t>
  </si>
  <si>
    <t>Resident</t>
  </si>
  <si>
    <t>Base Rent</t>
  </si>
  <si>
    <t>Charge Total:</t>
  </si>
  <si>
    <t>Building 2-2203-C</t>
  </si>
  <si>
    <t>C1</t>
  </si>
  <si>
    <t>Notice Rented</t>
  </si>
  <si>
    <t>Zastrow, Anna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</si>
  <si>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</si>
  <si>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</si>
  <si>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</si>
  <si>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</si>
  <si>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</si>
  <si>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</si>
  <si>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2-2303-A</t>
  </si>
  <si>
    <t>C1</t>
  </si>
  <si>
    <t>Notice Rented</t>
  </si>
  <si>
    <t>Georgecink, Turner</t>
  </si>
  <si>
    <t>Lease Approved</t>
  </si>
  <si>
    <t>2024/2025 (08/17/2024-07/31/2025)</t>
  </si>
  <si>
    <t>Resident</t>
  </si>
  <si>
    <t>Base Rent</t>
  </si>
  <si>
    <t>Charge Total:</t>
  </si>
  <si>
    <t>Building 2-2303-B</t>
  </si>
  <si>
    <t>C1</t>
  </si>
  <si>
    <t>Notice Rented</t>
  </si>
  <si>
    <t>Blocklinger, Ben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</si>
  <si>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</si>
  <si>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</si>
  <si>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</si>
  <si>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</si>
  <si>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</si>
  <si>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</si>
  <si>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2-2303-C</t>
  </si>
  <si>
    <t>C1</t>
  </si>
  <si>
    <t>Notice Rented</t>
  </si>
  <si>
    <t>Klapperich, Leo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</si>
  <si>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</si>
  <si>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</si>
  <si>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</si>
  <si>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</si>
  <si>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</si>
  <si>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</si>
  <si>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2-2403-A</t>
  </si>
  <si>
    <t>C1</t>
  </si>
  <si>
    <t>Occupied No Notice</t>
  </si>
  <si>
    <t>Weir, Eli</t>
  </si>
  <si>
    <t>Renewal Lease Approved</t>
  </si>
  <si>
    <t>2024/2025 (08/17/2024-07/31/2025)</t>
  </si>
  <si>
    <t>Resident</t>
  </si>
  <si>
    <t>Base Rent</t>
  </si>
  <si>
    <t>New Lease Gift Card Adjustment</t>
  </si>
  <si>
    <t>New Lease Gift Card</t>
  </si>
  <si>
    <t>Charge Total:</t>
  </si>
  <si>
    <t>Building 2-2403-B</t>
  </si>
  <si>
    <t>C1</t>
  </si>
  <si>
    <t>Notice Rented</t>
  </si>
  <si>
    <t>Brown, Evan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</si>
  <si>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</si>
  <si>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</si>
  <si>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</si>
  <si>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</si>
  <si>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</si>
  <si>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</si>
  <si>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2-2403-C</t>
  </si>
  <si>
    <t>C1</t>
  </si>
  <si>
    <t>Notice Rented</t>
  </si>
  <si>
    <t>Ford, Nathan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</si>
  <si>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</si>
  <si>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</si>
  <si>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</si>
  <si>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</si>
  <si>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</si>
  <si>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</si>
  <si>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2-2503-A</t>
  </si>
  <si>
    <t>C1</t>
  </si>
  <si>
    <t>Notice Rented</t>
  </si>
  <si>
    <t>Henson, Joel</t>
  </si>
  <si>
    <t>Lease Approved</t>
  </si>
  <si>
    <t>2024/2025 (08/17/2024-07/31/2025)</t>
  </si>
  <si>
    <t>Resident</t>
  </si>
  <si>
    <t>Base Rent</t>
  </si>
  <si>
    <t>New Lease Gift Card</t>
  </si>
  <si>
    <t>New Lease Gift Card Adjustment</t>
  </si>
  <si>
    <t>Covered Parking</t>
  </si>
  <si>
    <t>Charge Total:</t>
  </si>
  <si>
    <t>Building 2-2503-B</t>
  </si>
  <si>
    <t>C1</t>
  </si>
  <si>
    <t>Notice Rented</t>
  </si>
  <si>
    <t>Teply, Britton</t>
  </si>
  <si>
    <t>Lease Approved</t>
  </si>
  <si>
    <t>2024/2025 (08/17/2024-07/31/2025)</t>
  </si>
  <si>
    <t>Resident</t>
  </si>
  <si>
    <t>Base Rent</t>
  </si>
  <si>
    <t>New Lease Gift Card Adjustment</t>
  </si>
  <si>
    <t>New Lease Gift Card</t>
  </si>
  <si>
    <t>Covered Parking</t>
  </si>
  <si>
    <t>Charge Total:</t>
  </si>
  <si>
    <t>Building 2-2503-C</t>
  </si>
  <si>
    <t>C1</t>
  </si>
  <si>
    <t>Notice Rented</t>
  </si>
  <si>
    <t>Bearden, Noah</t>
  </si>
  <si>
    <t>Lease Approved</t>
  </si>
  <si>
    <t>2024/2025 (08/17/2024-07/31/2025)</t>
  </si>
  <si>
    <t>Resident</t>
  </si>
  <si>
    <t>Base Rent</t>
  </si>
  <si>
    <t>Charge Total:</t>
  </si>
  <si>
    <t>Building 3-3114-A</t>
  </si>
  <si>
    <t>C1</t>
  </si>
  <si>
    <t>Notice Rented</t>
  </si>
  <si>
    <t>Jones, Colin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</si>
  <si>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</si>
  <si>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</si>
  <si>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</si>
  <si>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</si>
  <si>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</si>
  <si>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</si>
  <si>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3-3114-B</t>
  </si>
  <si>
    <t>C1</t>
  </si>
  <si>
    <t>Notice Rented</t>
  </si>
  <si>
    <t>Harris, Colin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</si>
  <si>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</si>
  <si>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</si>
  <si>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</si>
  <si>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</si>
  <si>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</si>
  <si>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</si>
  <si>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3-3114-C</t>
  </si>
  <si>
    <t>C1</t>
  </si>
  <si>
    <t>Notice Rented</t>
  </si>
  <si>
    <t>Filipi, Dylan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</si>
  <si>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</si>
  <si>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</si>
  <si>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</si>
  <si>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</si>
  <si>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</si>
  <si>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</si>
  <si>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3-3204-A</t>
  </si>
  <si>
    <t>C1</t>
  </si>
  <si>
    <t>Notice Rented</t>
  </si>
  <si>
    <t>Spady, Taryn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</si>
  <si>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</si>
  <si>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</si>
  <si>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</si>
  <si>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</si>
  <si>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</si>
  <si>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</si>
  <si>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3-3204-B</t>
  </si>
  <si>
    <t>C1</t>
  </si>
  <si>
    <t>Notice Rented</t>
  </si>
  <si>
    <t>Arellano, Sarah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</si>
  <si>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</si>
  <si>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</si>
  <si>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</si>
  <si>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</si>
  <si>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</si>
  <si>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</si>
  <si>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3-3204-C</t>
  </si>
  <si>
    <t>C1</t>
  </si>
  <si>
    <t>Notice Rented</t>
  </si>
  <si>
    <t>Vondra, Emma</t>
  </si>
  <si>
    <t>Lease Approved</t>
  </si>
  <si>
    <t>2024/2025 (08/17/2024-07/31/2025)</t>
  </si>
  <si>
    <t>Resident</t>
  </si>
  <si>
    <t>Base Rent</t>
  </si>
  <si>
    <t>Charge Total:</t>
  </si>
  <si>
    <t>Building 3-3214-A</t>
  </si>
  <si>
    <t>C1</t>
  </si>
  <si>
    <t>Notice Rented</t>
  </si>
  <si>
    <t>Sipple, Evan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</si>
  <si>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</si>
  <si>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</si>
  <si>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</si>
  <si>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</si>
  <si>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</si>
  <si>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</si>
  <si>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3-3214-B</t>
  </si>
  <si>
    <t>C1</t>
  </si>
  <si>
    <t>Notice Rented</t>
  </si>
  <si>
    <t>Parker, Max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</si>
  <si>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</si>
  <si>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</si>
  <si>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</si>
  <si>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</si>
  <si>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</si>
  <si>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</si>
  <si>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3-3304-C</t>
  </si>
  <si>
    <t>C1</t>
  </si>
  <si>
    <t>Occupied No Notice</t>
  </si>
  <si>
    <t>Segura, Daniela</t>
  </si>
  <si>
    <t>Renewal Lease Approved</t>
  </si>
  <si>
    <t>2024/2025 (08/17/2024-07/31/2025)</t>
  </si>
  <si>
    <t>Resident</t>
  </si>
  <si>
    <t>Renewal Gift Card</t>
  </si>
  <si>
    <t>Base Rent</t>
  </si>
  <si>
    <t>Covered Parking</t>
  </si>
  <si>
    <t>Renewal Gift Card Adjustment</t>
  </si>
  <si>
    <t>Charge Total:</t>
  </si>
  <si>
    <t>Building 3-3314-A</t>
  </si>
  <si>
    <t>C1</t>
  </si>
  <si>
    <t>Occupied No Notice</t>
  </si>
  <si>
    <t>Johannessen, Camilla</t>
  </si>
  <si>
    <t>Renewal Lease Approved</t>
  </si>
  <si>
    <t>2024/2025 (08/17/2024-07/31/2025)</t>
  </si>
  <si>
    <t>Resident</t>
  </si>
  <si>
    <t>Renewal Gift Card Adjustment</t>
  </si>
  <si>
    <t>Base Rent</t>
  </si>
  <si>
    <t>Renewal Gift Card</t>
  </si>
  <si>
    <t>Charge Total:</t>
  </si>
  <si>
    <t>Building 3-3314-B</t>
  </si>
  <si>
    <t>C1</t>
  </si>
  <si>
    <t>Notice Rented</t>
  </si>
  <si>
    <t>Steffen, Audrey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</si>
  <si>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</si>
  <si>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</si>
  <si>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</si>
  <si>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</si>
  <si>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</si>
  <si>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</si>
  <si>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3-3314-C</t>
  </si>
  <si>
    <t>C1</t>
  </si>
  <si>
    <t>Occupied No Notice</t>
  </si>
  <si>
    <t>Worley, Anna</t>
  </si>
  <si>
    <t>Renewal Lease Approved</t>
  </si>
  <si>
    <t>2024/2025 (08/17/2024-07/31/2025)</t>
  </si>
  <si>
    <t>Resident</t>
  </si>
  <si>
    <t>Base Rent</t>
  </si>
  <si>
    <t>Renewal Gift Card</t>
  </si>
  <si>
    <t>Renewal Gift Card Adjustment</t>
  </si>
  <si>
    <t>Charge Total:</t>
  </si>
  <si>
    <t>Building 3-3404-A</t>
  </si>
  <si>
    <t>C1</t>
  </si>
  <si>
    <t>Notice Rented</t>
  </si>
  <si>
    <t>Randazzo, Enzin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</si>
  <si>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</si>
  <si>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</si>
  <si>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</si>
  <si>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</si>
  <si>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</si>
  <si>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</si>
  <si>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3-3404-B</t>
  </si>
  <si>
    <t>C1</t>
  </si>
  <si>
    <t>Notice Rented</t>
  </si>
  <si>
    <t>Roy, Xander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</si>
  <si>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</si>
  <si>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</si>
  <si>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</si>
  <si>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</si>
  <si>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</si>
  <si>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</si>
  <si>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3-3404-C</t>
  </si>
  <si>
    <t>C1</t>
  </si>
  <si>
    <t>Notice Rented</t>
  </si>
  <si>
    <t>Roy, Xavier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</si>
  <si>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</si>
  <si>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</si>
  <si>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</si>
  <si>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</si>
  <si>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</si>
  <si>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</si>
  <si>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3-3414-A</t>
  </si>
  <si>
    <t>C1</t>
  </si>
  <si>
    <t>Occupied No Notice</t>
  </si>
  <si>
    <t>Taylor, Rachel</t>
  </si>
  <si>
    <t>Renewal Lease Approved</t>
  </si>
  <si>
    <t>2024/2025 (08/17/2024-07/31/2025)</t>
  </si>
  <si>
    <t>Resident</t>
  </si>
  <si>
    <t>Renewal Gift Card</t>
  </si>
  <si>
    <t>Base Rent</t>
  </si>
  <si>
    <t>Covered Parking</t>
  </si>
  <si>
    <t>Renewal Gift Card Adjustment</t>
  </si>
  <si>
    <t>Charge Total:</t>
  </si>
  <si>
    <t>Building 3-3414-B</t>
  </si>
  <si>
    <t>C1</t>
  </si>
  <si>
    <t>Occupied No Notice</t>
  </si>
  <si>
    <t>Krohn, Katy</t>
  </si>
  <si>
    <t>Renewal Lease Approved</t>
  </si>
  <si>
    <t>2024/2025 (08/17/2024-07/31/2025)</t>
  </si>
  <si>
    <t>Resident</t>
  </si>
  <si>
    <t>Base Rent</t>
  </si>
  <si>
    <t>Renewal Gift Card Adjustment</t>
  </si>
  <si>
    <t>Covered Parking</t>
  </si>
  <si>
    <t>Renewal Gift Card</t>
  </si>
  <si>
    <t>Charge Total:</t>
  </si>
  <si>
    <t>Building 3-3414-C</t>
  </si>
  <si>
    <t>C1</t>
  </si>
  <si>
    <t>Occupied No Notice</t>
  </si>
  <si>
    <t>Dodd, Carolyn</t>
  </si>
  <si>
    <t>Renewal Lease Approved</t>
  </si>
  <si>
    <t>2024/2025 (08/17/2024-07/31/2025)</t>
  </si>
  <si>
    <t>Resident</t>
  </si>
  <si>
    <t>Covered Parking</t>
  </si>
  <si>
    <t>Renewal Gift Card Adjustment</t>
  </si>
  <si>
    <t>Renewal Gift Card</t>
  </si>
  <si>
    <t>Base Rent</t>
  </si>
  <si>
    <t>Charge Total:</t>
  </si>
  <si>
    <t>Building 3-3504-A</t>
  </si>
  <si>
    <t>C1</t>
  </si>
  <si>
    <t>Notice Rented</t>
  </si>
  <si>
    <t>Rankin, John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</si>
  <si>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</si>
  <si>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</si>
  <si>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</si>
  <si>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</si>
  <si>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</si>
  <si>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</si>
  <si>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3-3504-B</t>
  </si>
  <si>
    <t>C1</t>
  </si>
  <si>
    <t>Notice Rented</t>
  </si>
  <si>
    <t>Cammack, Gage</t>
  </si>
  <si>
    <t>Lease Approved</t>
  </si>
  <si>
    <t>2024/2025 (08/17/2024-07/31/2025)</t>
  </si>
  <si>
    <t>Resident</t>
  </si>
  <si>
    <t>Base Rent</t>
  </si>
  <si>
    <t>Charge Total:</t>
  </si>
  <si>
    <t>Building 3-3504-C</t>
  </si>
  <si>
    <t>C1</t>
  </si>
  <si>
    <t>Notice Rented</t>
  </si>
  <si>
    <t>Seibel, Joseph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</si>
  <si>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</si>
  <si>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</si>
  <si>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</si>
  <si>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</si>
  <si>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</si>
  <si>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</si>
  <si>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3-3514-A</t>
  </si>
  <si>
    <t>C1</t>
  </si>
  <si>
    <t>Notice Rented</t>
  </si>
  <si>
    <t>Yehl, Ethan</t>
  </si>
  <si>
    <t>Lease Approved</t>
  </si>
  <si>
    <t>2024/2025 (08/17/2024-07/31/2025)</t>
  </si>
  <si>
    <t>Resident</t>
  </si>
  <si>
    <t>Base Rent</t>
  </si>
  <si>
    <t>Charge Total:</t>
  </si>
  <si>
    <t>Building 3-3514-B</t>
  </si>
  <si>
    <t>C1</t>
  </si>
  <si>
    <t>Vacant Rented Ready</t>
  </si>
  <si>
    <t>Nguyen, Hoang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</si>
  <si>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</si>
  <si>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</si>
  <si>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</si>
  <si>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</si>
  <si>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</si>
  <si>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</si>
  <si>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3-3514-C</t>
  </si>
  <si>
    <t>C1</t>
  </si>
  <si>
    <t>Notice Rented</t>
  </si>
  <si>
    <t>Ross, Will</t>
  </si>
  <si>
    <t>Lease Approved</t>
  </si>
  <si>
    <t>2024/2025 (08/17/2024-07/31/2025)</t>
  </si>
  <si>
    <t>Resident</t>
  </si>
  <si>
    <t>Base Rent</t>
  </si>
  <si>
    <t>Charge Total:</t>
  </si>
  <si>
    <t>Unit Type: D1</t>
  </si>
  <si>
    <t>Building 1-1101-A</t>
  </si>
  <si>
    <t>D1</t>
  </si>
  <si>
    <t>Occupied No Notice</t>
  </si>
  <si>
    <t>Takahashi, Miu</t>
  </si>
  <si>
    <t>Renewal Lease Approved</t>
  </si>
  <si>
    <t>2024/2025 (08/17/2024-07/31/2025)</t>
  </si>
  <si>
    <t>Resident</t>
  </si>
  <si>
    <t>Base Rent</t>
  </si>
  <si>
    <t>Charge Total:</t>
  </si>
  <si>
    <t>Building 1-1101-B</t>
  </si>
  <si>
    <t>D1</t>
  </si>
  <si>
    <t>Notice Rented</t>
  </si>
  <si>
    <t>Gonzalez, Ariel</t>
  </si>
  <si>
    <t>Lease Approved</t>
  </si>
  <si>
    <t>2024/2025 (08/17/2024-07/31/2025)</t>
  </si>
  <si>
    <t>Resident</t>
  </si>
  <si>
    <t>Base Rent</t>
  </si>
  <si>
    <t>Charge Total:</t>
  </si>
  <si>
    <t>Building 1-1101-C</t>
  </si>
  <si>
    <t>D1</t>
  </si>
  <si>
    <t>Notice Rented</t>
  </si>
  <si>
    <t>Fritton, August</t>
  </si>
  <si>
    <t>Lease Approved</t>
  </si>
  <si>
    <t>2024/2025 (08/17/2024-07/31/2025)</t>
  </si>
  <si>
    <t>Resident</t>
  </si>
  <si>
    <t>Base Rent</t>
  </si>
  <si>
    <t>Charge Total:</t>
  </si>
  <si>
    <t>Building 1-1101-D</t>
  </si>
  <si>
    <t>D1</t>
  </si>
  <si>
    <t>Occupied No Notice</t>
  </si>
  <si>
    <t>Robinson, Jaida</t>
  </si>
  <si>
    <t>Renewal Lease Approved</t>
  </si>
  <si>
    <t>2024/2025 (08/17/2024-07/31/2025)</t>
  </si>
  <si>
    <t>Resident</t>
  </si>
  <si>
    <t>Base Rent</t>
  </si>
  <si>
    <t>Charge Total:</t>
  </si>
  <si>
    <t>Building 1-1102-A</t>
  </si>
  <si>
    <t>D1</t>
  </si>
  <si>
    <t>Occupied No Notice</t>
  </si>
  <si>
    <t>Cong Jimenez, Kwuin Ping</t>
  </si>
  <si>
    <t>Renewal Lease Approved</t>
  </si>
  <si>
    <t>2024/2025 (08/17/2024-07/31/2025)</t>
  </si>
  <si>
    <t>Resident</t>
  </si>
  <si>
    <t>Base Rent</t>
  </si>
  <si>
    <t>Charge Total:</t>
  </si>
  <si>
    <t>Building 1-1102-B</t>
  </si>
  <si>
    <t>D1</t>
  </si>
  <si>
    <t>Occupied No Notice</t>
  </si>
  <si>
    <t>Cong Jimenez, Hector</t>
  </si>
  <si>
    <t>Renewal Lease Approved</t>
  </si>
  <si>
    <t>2024/2025 (08/17/2024-07/31/2025)</t>
  </si>
  <si>
    <t>Resident</t>
  </si>
  <si>
    <t>Base Rent</t>
  </si>
  <si>
    <t>Charge Total:</t>
  </si>
  <si>
    <t>Building 1-1102-D</t>
  </si>
  <si>
    <t>D1</t>
  </si>
  <si>
    <t>Occupied No Notice</t>
  </si>
  <si>
    <t>Jamalov, Parviz</t>
  </si>
  <si>
    <t>Renewal Lease Approved</t>
  </si>
  <si>
    <t>2024/2025 (08/17/2024-07/31/2025)</t>
  </si>
  <si>
    <t>Resident</t>
  </si>
  <si>
    <t>Base Rent</t>
  </si>
  <si>
    <t>Charge Total:</t>
  </si>
  <si>
    <t>Building 1-1103-A</t>
  </si>
  <si>
    <t>D1</t>
  </si>
  <si>
    <t>Occupied No Notice</t>
  </si>
  <si>
    <t>Miller, Kylee</t>
  </si>
  <si>
    <t>Renewal Lease Approved</t>
  </si>
  <si>
    <t>2024/2025 (08/17/2024-07/31/2025)</t>
  </si>
  <si>
    <t>Resident</t>
  </si>
  <si>
    <t>Base Rent</t>
  </si>
  <si>
    <t>Charge Total:</t>
  </si>
  <si>
    <t>Building 1-1103-B</t>
  </si>
  <si>
    <t>D1</t>
  </si>
  <si>
    <t>Occupied No Notice</t>
  </si>
  <si>
    <t>Vana, Annie</t>
  </si>
  <si>
    <t>Renewal Lease Approved</t>
  </si>
  <si>
    <t>2024/2025 (08/17/2024-07/31/2025)</t>
  </si>
  <si>
    <t>Resident</t>
  </si>
  <si>
    <t>Base Rent</t>
  </si>
  <si>
    <t>Charge Total:</t>
  </si>
  <si>
    <t>Building 1-1103-C</t>
  </si>
  <si>
    <t>D1</t>
  </si>
  <si>
    <t>Occupied No Notice</t>
  </si>
  <si>
    <t>White, Sydney</t>
  </si>
  <si>
    <t>Renewal Lease Approved</t>
  </si>
  <si>
    <t>2024/2025 (08/17/2024-07/31/2025)</t>
  </si>
  <si>
    <t>Resident</t>
  </si>
  <si>
    <t>Base Rent</t>
  </si>
  <si>
    <t>Charge Total:</t>
  </si>
  <si>
    <t>Building 1-1103-D</t>
  </si>
  <si>
    <t>D1</t>
  </si>
  <si>
    <t>Notice Rented</t>
  </si>
  <si>
    <t>Bany, Grace</t>
  </si>
  <si>
    <t>Lease Approved</t>
  </si>
  <si>
    <t>2024/2025 (08/17/2024-07/31/2025)</t>
  </si>
  <si>
    <t>Resident</t>
  </si>
  <si>
    <t>Base Rent</t>
  </si>
  <si>
    <t>Charge Total:</t>
  </si>
  <si>
    <t>Building 1-1105-A</t>
  </si>
  <si>
    <t>D1</t>
  </si>
  <si>
    <t>Occupied No Notice</t>
  </si>
  <si>
    <t>Barajas, Ava</t>
  </si>
  <si>
    <t>Renewal Lease Approved</t>
  </si>
  <si>
    <t>2024/2025 (08/17/2024-07/31/2025)</t>
  </si>
  <si>
    <t>Resident</t>
  </si>
  <si>
    <t>Renewal Gift Card Adjustment</t>
  </si>
  <si>
    <t>Base Rent</t>
  </si>
  <si>
    <t>Covered Parking</t>
  </si>
  <si>
    <t>Renewal Gift Card</t>
  </si>
  <si>
    <t>Charge Total:</t>
  </si>
  <si>
    <t>Building 1-1105-C</t>
  </si>
  <si>
    <t>D1</t>
  </si>
  <si>
    <t>Occupied No Notice</t>
  </si>
  <si>
    <t>Stava, Cortney</t>
  </si>
  <si>
    <t>Renewal Lease Approved</t>
  </si>
  <si>
    <t>2024/2025 (08/17/2024-07/31/2025)</t>
  </si>
  <si>
    <t>Resident</t>
  </si>
  <si>
    <t>Base Rent</t>
  </si>
  <si>
    <t>Renewal Gift Card Adjustment</t>
  </si>
  <si>
    <t>Covered Parking</t>
  </si>
  <si>
    <t>Renewal Gift Card</t>
  </si>
  <si>
    <t>Charge Total:</t>
  </si>
  <si>
    <t>Building 1-1105-D</t>
  </si>
  <si>
    <t>D1</t>
  </si>
  <si>
    <t>Occupied No Notice</t>
  </si>
  <si>
    <t>Moody, Tymber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</si>
  <si>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</si>
  <si>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</si>
  <si>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</si>
  <si>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</si>
  <si>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</si>
  <si>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</si>
  <si>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Charge Total:</t>
  </si>
  <si>
    <t>Building 1-1107-A</t>
  </si>
  <si>
    <t>D1</t>
  </si>
  <si>
    <t>Notice Rented</t>
  </si>
  <si>
    <t>Frink, Owen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</si>
  <si>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</si>
  <si>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</si>
  <si>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</si>
  <si>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</si>
  <si>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</si>
  <si>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</si>
  <si>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1-1107-B</t>
  </si>
  <si>
    <t>D1</t>
  </si>
  <si>
    <t>Notice Rented</t>
  </si>
  <si>
    <t>Koebernick, Jackson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</si>
  <si>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</si>
  <si>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</si>
  <si>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</si>
  <si>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</si>
  <si>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</si>
  <si>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</si>
  <si>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1-1107-C</t>
  </si>
  <si>
    <t>D1</t>
  </si>
  <si>
    <t>Notice Rented</t>
  </si>
  <si>
    <t>Palmquist, Anders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</si>
  <si>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</si>
  <si>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</si>
  <si>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</si>
  <si>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</si>
  <si>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</si>
  <si>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</si>
  <si>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1-1107-D</t>
  </si>
  <si>
    <t>D1</t>
  </si>
  <si>
    <t>Vacant Rented Ready</t>
  </si>
  <si>
    <t>Olsen, Andrew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</si>
  <si>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</si>
  <si>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</si>
  <si>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</si>
  <si>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</si>
  <si>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</si>
  <si>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</si>
  <si>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1-1109-A</t>
  </si>
  <si>
    <t>D1</t>
  </si>
  <si>
    <t>Notice Rented</t>
  </si>
  <si>
    <t>Blake, Brandon</t>
  </si>
  <si>
    <t>Lease Approved</t>
  </si>
  <si>
    <t>2024/2025 (08/17/2024-07/31/2025)</t>
  </si>
  <si>
    <t>Resident</t>
  </si>
  <si>
    <t>Base Rent</t>
  </si>
  <si>
    <t>Charge Total:</t>
  </si>
  <si>
    <t>Building 1-1109-B</t>
  </si>
  <si>
    <t>D1</t>
  </si>
  <si>
    <t>Notice Rented</t>
  </si>
  <si>
    <t>Martin, Felix</t>
  </si>
  <si>
    <t>Lease Approved</t>
  </si>
  <si>
    <t>2024/2025 (08/17/2024-07/31/2025)</t>
  </si>
  <si>
    <t>Resident</t>
  </si>
  <si>
    <t>Base Rent</t>
  </si>
  <si>
    <t>Charge Total:</t>
  </si>
  <si>
    <t>Building 1-1109-C</t>
  </si>
  <si>
    <t>D1</t>
  </si>
  <si>
    <t>Notice Rented</t>
  </si>
  <si>
    <t>Rojas, Luis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</si>
  <si>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</si>
  <si>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</si>
  <si>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</si>
  <si>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</si>
  <si>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</si>
  <si>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</si>
  <si>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1-1109-D</t>
  </si>
  <si>
    <t>D1</t>
  </si>
  <si>
    <t>Notice Rented</t>
  </si>
  <si>
    <t>Ceass, Dillon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</si>
  <si>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</si>
  <si>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</si>
  <si>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</si>
  <si>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</si>
  <si>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</si>
  <si>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</si>
  <si>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1-1110-A</t>
  </si>
  <si>
    <t>D1</t>
  </si>
  <si>
    <t>Notice Rented</t>
  </si>
  <si>
    <t>Nottlemann, Tilden</t>
  </si>
  <si>
    <t>Lease Approved</t>
  </si>
  <si>
    <t>2024/2025 (08/17/2024-07/31/2025)</t>
  </si>
  <si>
    <t>Resident</t>
  </si>
  <si>
    <t>Base Rent</t>
  </si>
  <si>
    <t>Charge Total:</t>
  </si>
  <si>
    <t>Building 1-1110-B</t>
  </si>
  <si>
    <t>D1</t>
  </si>
  <si>
    <t>Notice Rented</t>
  </si>
  <si>
    <t>Connick, Katelyn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</si>
  <si>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</si>
  <si>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</si>
  <si>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</si>
  <si>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</si>
  <si>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</si>
  <si>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</si>
  <si>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1-1110-C</t>
  </si>
  <si>
    <t>D1</t>
  </si>
  <si>
    <t>Notice Rented</t>
  </si>
  <si>
    <t>Hickey, Brynn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</si>
  <si>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</si>
  <si>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</si>
  <si>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</si>
  <si>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</si>
  <si>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</si>
  <si>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</si>
  <si>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1-1110-D</t>
  </si>
  <si>
    <t>D1</t>
  </si>
  <si>
    <t>Notice Rented</t>
  </si>
  <si>
    <t>Hasemann, Kendal</t>
  </si>
  <si>
    <t>Lease Approved</t>
  </si>
  <si>
    <t>2024/2025 (08/17/2024-07/31/2025)</t>
  </si>
  <si>
    <t>Resident</t>
  </si>
  <si>
    <t>Base Rent</t>
  </si>
  <si>
    <t>Charge Total:</t>
  </si>
  <si>
    <t>Building 1-1111-A</t>
  </si>
  <si>
    <t>D1</t>
  </si>
  <si>
    <t>Occupied No Notice</t>
  </si>
  <si>
    <t>Argo, Ryan</t>
  </si>
  <si>
    <t>Renewal Lease Approved</t>
  </si>
  <si>
    <t>2024/2025 (08/17/2024-07/31/2025)</t>
  </si>
  <si>
    <t>Resident</t>
  </si>
  <si>
    <t>Renewal Gift Card Adjustment</t>
  </si>
  <si>
    <t>Base Rent</t>
  </si>
  <si>
    <t>Renewal Gift Card</t>
  </si>
  <si>
    <t>Charge Total:</t>
  </si>
  <si>
    <t>Building 1-1111-B</t>
  </si>
  <si>
    <t>D1</t>
  </si>
  <si>
    <t>Notice Rented</t>
  </si>
  <si>
    <t>O'Leary, James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</si>
  <si>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</si>
  <si>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</si>
  <si>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</si>
  <si>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</si>
  <si>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</si>
  <si>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</si>
  <si>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1-1111-C</t>
  </si>
  <si>
    <t>D1</t>
  </si>
  <si>
    <t>Occupied No Notice</t>
  </si>
  <si>
    <t>Beaton, Stephen</t>
  </si>
  <si>
    <t>Renewal Lease Approved</t>
  </si>
  <si>
    <t>2024/2025 (08/17/2024-07/31/2025)</t>
  </si>
  <si>
    <t>Resident</t>
  </si>
  <si>
    <t>Covered Parking</t>
  </si>
  <si>
    <t>Base Rent</t>
  </si>
  <si>
    <t>Renewal Gift Card Adjustment</t>
  </si>
  <si>
    <t>Renewal Gift Card</t>
  </si>
  <si>
    <t>Charge Total:</t>
  </si>
  <si>
    <t>Building 1-1111-D</t>
  </si>
  <si>
    <t>D1</t>
  </si>
  <si>
    <t>Occupied No Notice</t>
  </si>
  <si>
    <t>Berkman, Aidan</t>
  </si>
  <si>
    <t>Renewal Lease Approved</t>
  </si>
  <si>
    <t>2024/2025 (08/17/2024-07/31/2025)</t>
  </si>
  <si>
    <t>Resident</t>
  </si>
  <si>
    <t>Base Rent</t>
  </si>
  <si>
    <t>Covered Parking</t>
  </si>
  <si>
    <t>Renewal Gift Card Adjustment</t>
  </si>
  <si>
    <t>Renewal Gift Card</t>
  </si>
  <si>
    <t>Charge Total:</t>
  </si>
  <si>
    <t>Building 1-1113-A</t>
  </si>
  <si>
    <t>D1</t>
  </si>
  <si>
    <t>Notice Rented</t>
  </si>
  <si>
    <t>Nelms, Violet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</si>
  <si>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</si>
  <si>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</si>
  <si>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</si>
  <si>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</si>
  <si>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</si>
  <si>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</si>
  <si>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1-1113-B</t>
  </si>
  <si>
    <t>D1</t>
  </si>
  <si>
    <t>Occupied No Notice</t>
  </si>
  <si>
    <t>Oseka, Grace</t>
  </si>
  <si>
    <t>Renewal Lease Approved</t>
  </si>
  <si>
    <t>2024/2025 (08/17/2024-07/31/2025)</t>
  </si>
  <si>
    <t>Resident</t>
  </si>
  <si>
    <t>Base Rent</t>
  </si>
  <si>
    <t>Charge Total:</t>
  </si>
  <si>
    <t>Building 1-1113-C</t>
  </si>
  <si>
    <t>D1</t>
  </si>
  <si>
    <t>Vacant Rented Ready</t>
  </si>
  <si>
    <t>Humlicek, Maggie</t>
  </si>
  <si>
    <t>Lease Approved</t>
  </si>
  <si>
    <t>2024/2025 (08/17/2024-07/31/2025)</t>
  </si>
  <si>
    <t>Resident</t>
  </si>
  <si>
    <t>New Lease Gift Card Adjustment</t>
  </si>
  <si>
    <t>New Lease Gift Card</t>
  </si>
  <si>
    <t>Base Rent</t>
  </si>
  <si>
    <t>Charge Total:</t>
  </si>
  <si>
    <t>Building 1-1113-D</t>
  </si>
  <si>
    <t>D1</t>
  </si>
  <si>
    <t>Notice Rented</t>
  </si>
  <si>
    <t>Cuttlers, Aleyna</t>
  </si>
  <si>
    <t>Lease Approved</t>
  </si>
  <si>
    <t>2024/2025 (08/17/2024-07/31/2025)</t>
  </si>
  <si>
    <t>Resident</t>
  </si>
  <si>
    <t>Base Rent</t>
  </si>
  <si>
    <t>Charge Total:</t>
  </si>
  <si>
    <t>Building 1-1201-A</t>
  </si>
  <si>
    <t>D1</t>
  </si>
  <si>
    <t>Notice Rented</t>
  </si>
  <si>
    <t>Rohde, Kaylee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</si>
  <si>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</si>
  <si>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</si>
  <si>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</si>
  <si>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</si>
  <si>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</si>
  <si>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</si>
  <si>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1-1201-B</t>
  </si>
  <si>
    <t>D1</t>
  </si>
  <si>
    <t>Notice Rented</t>
  </si>
  <si>
    <t>Krabbenhoft, Samantha</t>
  </si>
  <si>
    <t>Lease Approved</t>
  </si>
  <si>
    <t>2024/2025 (08/17/2024-07/31/2025)</t>
  </si>
  <si>
    <t>Resident</t>
  </si>
  <si>
    <t>Base Rent</t>
  </si>
  <si>
    <t>Charge Total:</t>
  </si>
  <si>
    <t>Building 1-1201-C</t>
  </si>
  <si>
    <t>D1</t>
  </si>
  <si>
    <t>Notice Rented</t>
  </si>
  <si>
    <t>Bilen, Chloe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</si>
  <si>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</si>
  <si>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</si>
  <si>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</si>
  <si>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</si>
  <si>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</si>
  <si>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</si>
  <si>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1-1201-D</t>
  </si>
  <si>
    <t>D1</t>
  </si>
  <si>
    <t>Occupied No Notice</t>
  </si>
  <si>
    <t>Shald, Brie</t>
  </si>
  <si>
    <t>Renewal Lease Approved</t>
  </si>
  <si>
    <t>2024/2025 (08/17/2024-07/31/2025)</t>
  </si>
  <si>
    <t>Resident</t>
  </si>
  <si>
    <t>Renewal Gift Card</t>
  </si>
  <si>
    <t>Base Rent</t>
  </si>
  <si>
    <t>Covered Parking</t>
  </si>
  <si>
    <t>Renewal Gift Card Adjustment</t>
  </si>
  <si>
    <t>Charge Total:</t>
  </si>
  <si>
    <t>Building 1-1202-A</t>
  </si>
  <si>
    <t>D1</t>
  </si>
  <si>
    <t>Notice Rented</t>
  </si>
  <si>
    <t>Westphal, Leanne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</si>
  <si>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</si>
  <si>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</si>
  <si>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</si>
  <si>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</si>
  <si>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</si>
  <si>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</si>
  <si>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1-1202-B</t>
  </si>
  <si>
    <t>D1</t>
  </si>
  <si>
    <t>Notice Rented</t>
  </si>
  <si>
    <t>McCambridge, Hannah</t>
  </si>
  <si>
    <t>Lease Approved</t>
  </si>
  <si>
    <t>2024/2025 (08/17/2024-07/31/2025)</t>
  </si>
  <si>
    <t>Resident</t>
  </si>
  <si>
    <t>Base Rent</t>
  </si>
  <si>
    <t>Charge Total:</t>
  </si>
  <si>
    <t>Building 1-1202-C</t>
  </si>
  <si>
    <t>D1</t>
  </si>
  <si>
    <t>Notice Rented</t>
  </si>
  <si>
    <t>Arner, Julian</t>
  </si>
  <si>
    <t>Lease Approved</t>
  </si>
  <si>
    <t>2024/2025 (08/17/2024-07/31/2025)</t>
  </si>
  <si>
    <t>Resident</t>
  </si>
  <si>
    <t>Base Rent</t>
  </si>
  <si>
    <t>Charge Total:</t>
  </si>
  <si>
    <t>Building 1-1202-D</t>
  </si>
  <si>
    <t>D1</t>
  </si>
  <si>
    <t>Notice Rented</t>
  </si>
  <si>
    <t>Arner, Kennedy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</si>
  <si>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</si>
  <si>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</si>
  <si>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</si>
  <si>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</si>
  <si>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</si>
  <si>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</si>
  <si>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1-1203-A</t>
  </si>
  <si>
    <t>D1</t>
  </si>
  <si>
    <t>Notice Rented</t>
  </si>
  <si>
    <t>Anderson, Ashley</t>
  </si>
  <si>
    <t>Lease Approved</t>
  </si>
  <si>
    <t>2024/2025 (08/17/2024-07/31/2025)</t>
  </si>
  <si>
    <t>Resident</t>
  </si>
  <si>
    <t>Base Rent</t>
  </si>
  <si>
    <t>Charge Total:</t>
  </si>
  <si>
    <t>Building 1-1203-B</t>
  </si>
  <si>
    <t>D1</t>
  </si>
  <si>
    <t>Notice Rented</t>
  </si>
  <si>
    <t>Sorben, Dylan</t>
  </si>
  <si>
    <t>Lease Approved</t>
  </si>
  <si>
    <t>2024/2025 (08/17/2024-07/31/2025)</t>
  </si>
  <si>
    <t>Resident</t>
  </si>
  <si>
    <t>Base Rent</t>
  </si>
  <si>
    <t>Charge Total:</t>
  </si>
  <si>
    <t>Building 1-1203-C</t>
  </si>
  <si>
    <t>D1</t>
  </si>
  <si>
    <t>Notice Rented</t>
  </si>
  <si>
    <t>Kanitz, Emily</t>
  </si>
  <si>
    <t>Lease Approved</t>
  </si>
  <si>
    <t>2024/2025 (08/17/2024-07/31/2025)</t>
  </si>
  <si>
    <t>Resident</t>
  </si>
  <si>
    <t>Base Rent</t>
  </si>
  <si>
    <t>New Lease Gift Card Adjustment</t>
  </si>
  <si>
    <t>New Lease Gift Card</t>
  </si>
  <si>
    <t>Charge Total:</t>
  </si>
  <si>
    <t>Building 1-1203-D</t>
  </si>
  <si>
    <t>D1</t>
  </si>
  <si>
    <t>Notice Rented</t>
  </si>
  <si>
    <t>Dykstra, Paige</t>
  </si>
  <si>
    <t>Lease Approved</t>
  </si>
  <si>
    <t>2024/2025 (08/17/2024-07/31/2025)</t>
  </si>
  <si>
    <t>Resident</t>
  </si>
  <si>
    <t>New Lease Gift Card Adjustment</t>
  </si>
  <si>
    <t>Base Rent</t>
  </si>
  <si>
    <t>Covered Parking</t>
  </si>
  <si>
    <t>New Lease Gift Card</t>
  </si>
  <si>
    <t>Charge Total:</t>
  </si>
  <si>
    <t>Building 1-1205-A</t>
  </si>
  <si>
    <t>D1</t>
  </si>
  <si>
    <t>Occupied No Notice</t>
  </si>
  <si>
    <t>Donahue, Josh</t>
  </si>
  <si>
    <t>Renewal Lease Approved</t>
  </si>
  <si>
    <t>2024/2025 (08/17/2024-07/31/2025)</t>
  </si>
  <si>
    <t>Resident</t>
  </si>
  <si>
    <t>Base Rent</t>
  </si>
  <si>
    <t>Uncovered Garage Parking</t>
  </si>
  <si>
    <t>Charge Total:</t>
  </si>
  <si>
    <t>Building 1-1205-B</t>
  </si>
  <si>
    <t>D1</t>
  </si>
  <si>
    <t>Occupied No Notice</t>
  </si>
  <si>
    <t>West, Brock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</si>
  <si>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</si>
  <si>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</si>
  <si>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</si>
  <si>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</si>
  <si>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</si>
  <si>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</si>
  <si>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1-1205-C</t>
  </si>
  <si>
    <t>D1</t>
  </si>
  <si>
    <t>Occupied No Notice</t>
  </si>
  <si>
    <t>Buckendahl, Baron</t>
  </si>
  <si>
    <t>Renewal Lease Approved</t>
  </si>
  <si>
    <t>2024/2025 (08/17/2024-07/31/2025)</t>
  </si>
  <si>
    <t>Resident</t>
  </si>
  <si>
    <t>Uncovered Garage Parking</t>
  </si>
  <si>
    <t>Base Rent</t>
  </si>
  <si>
    <t>Charge Total:</t>
  </si>
  <si>
    <t>Building 1-1205-D</t>
  </si>
  <si>
    <t>D1</t>
  </si>
  <si>
    <t>Notice Rented</t>
  </si>
  <si>
    <t>Obst, Boden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</si>
  <si>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</si>
  <si>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</si>
  <si>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</si>
  <si>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</si>
  <si>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</si>
  <si>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</si>
  <si>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1-1207-A</t>
  </si>
  <si>
    <t>D1</t>
  </si>
  <si>
    <t>Occupied No Notice</t>
  </si>
  <si>
    <t>Grunder, Skyler</t>
  </si>
  <si>
    <t>Renewal Lease Approved</t>
  </si>
  <si>
    <t>2024/2025 (08/17/2024-07/31/2025)</t>
  </si>
  <si>
    <t>Resident</t>
  </si>
  <si>
    <t>Base Rent</t>
  </si>
  <si>
    <t>Renewal Gift Card Adjustment</t>
  </si>
  <si>
    <t>Renewal Gift Card</t>
  </si>
  <si>
    <t>Charge Total:</t>
  </si>
  <si>
    <t>Building 1-1207-B</t>
  </si>
  <si>
    <t>D1</t>
  </si>
  <si>
    <t>Occupied No Notice</t>
  </si>
  <si>
    <t>Thompson, Mallorie</t>
  </si>
  <si>
    <t>Renewal Lease Approved</t>
  </si>
  <si>
    <t>2024/2025 (08/17/2024-07/31/2025)</t>
  </si>
  <si>
    <t>Resident</t>
  </si>
  <si>
    <t>Renewal Gift Card</t>
  </si>
  <si>
    <t>Base Rent</t>
  </si>
  <si>
    <t>Uncovered Garage Parking</t>
  </si>
  <si>
    <t>Renewal Gift Card Adjustment</t>
  </si>
  <si>
    <t>Charge Total:</t>
  </si>
  <si>
    <t>Building 1-1207-C</t>
  </si>
  <si>
    <t>D1</t>
  </si>
  <si>
    <t>Notice Rented</t>
  </si>
  <si>
    <t>Keaton, Isabella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</si>
  <si>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</si>
  <si>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</si>
  <si>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</si>
  <si>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</si>
  <si>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</si>
  <si>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</si>
  <si>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1-1207-D</t>
  </si>
  <si>
    <t>D1</t>
  </si>
  <si>
    <t>Notice Rented</t>
  </si>
  <si>
    <t>Russell, John</t>
  </si>
  <si>
    <t>Lease Approved</t>
  </si>
  <si>
    <t>2024/2025 (08/17/2024-07/31/2025)</t>
  </si>
  <si>
    <t>Resident</t>
  </si>
  <si>
    <t>Base Rent</t>
  </si>
  <si>
    <t>Charge Total:</t>
  </si>
  <si>
    <t>Building 1-1209-A</t>
  </si>
  <si>
    <t>D1</t>
  </si>
  <si>
    <t>Occupied No Notice</t>
  </si>
  <si>
    <t>Michael, Corinne</t>
  </si>
  <si>
    <t>Renewal Lease Approved</t>
  </si>
  <si>
    <t>2024/2025 (08/17/2024-07/31/2025)</t>
  </si>
  <si>
    <t>Resident</t>
  </si>
  <si>
    <t>Base Rent</t>
  </si>
  <si>
    <t>Renewal Gift Card Adjustment</t>
  </si>
  <si>
    <t>Renewal Gift Card</t>
  </si>
  <si>
    <t>Charge Total:</t>
  </si>
  <si>
    <t>Building 1-1209-B</t>
  </si>
  <si>
    <t>D1</t>
  </si>
  <si>
    <t>Occupied No Notice</t>
  </si>
  <si>
    <t>Hodge, Gretchen</t>
  </si>
  <si>
    <t>Renewal Lease Approved</t>
  </si>
  <si>
    <t>2024/2025 (08/17/2024-07/31/2025)</t>
  </si>
  <si>
    <t>Resident</t>
  </si>
  <si>
    <t>Base Rent</t>
  </si>
  <si>
    <t>Renewal Gift Card</t>
  </si>
  <si>
    <t>Renewal Gift Card Adjustment</t>
  </si>
  <si>
    <t>Charge Total:</t>
  </si>
  <si>
    <t>Building 1-1209-C</t>
  </si>
  <si>
    <t>D1</t>
  </si>
  <si>
    <t>Occupied No Notice</t>
  </si>
  <si>
    <t>Priess, Addison</t>
  </si>
  <si>
    <t>Renewal Lease Approved</t>
  </si>
  <si>
    <t>2024/2025 (08/17/2024-07/31/2025)</t>
  </si>
  <si>
    <t>Resident</t>
  </si>
  <si>
    <t>Renewal Gift Card</t>
  </si>
  <si>
    <t>Base Rent</t>
  </si>
  <si>
    <t>Renewal Gift Card Adjustment</t>
  </si>
  <si>
    <t>Charge Total:</t>
  </si>
  <si>
    <t>Building 1-1209-D</t>
  </si>
  <si>
    <t>D1</t>
  </si>
  <si>
    <t>Occupied No Notice</t>
  </si>
  <si>
    <t>Priess, Macy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</si>
  <si>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</si>
  <si>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</si>
  <si>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</si>
  <si>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</si>
  <si>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</si>
  <si>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</si>
  <si>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</si>
  <si>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1-1210-A</t>
  </si>
  <si>
    <t>D1</t>
  </si>
  <si>
    <t>Notice Rented</t>
  </si>
  <si>
    <t>Richler, Olivia</t>
  </si>
  <si>
    <t>Lease Approved</t>
  </si>
  <si>
    <t>2024/2025 (08/17/2024-07/31/2025)</t>
  </si>
  <si>
    <t>Resident</t>
  </si>
  <si>
    <t>Base Rent</t>
  </si>
  <si>
    <t>Charge Total:</t>
  </si>
  <si>
    <t>Building 1-1210-B</t>
  </si>
  <si>
    <t>D1</t>
  </si>
  <si>
    <t>Notice Rented</t>
  </si>
  <si>
    <t>Badura, Paige</t>
  </si>
  <si>
    <t>Lease Approved</t>
  </si>
  <si>
    <t>2024/2025 (08/17/2024-07/31/2025)</t>
  </si>
  <si>
    <t>Resident</t>
  </si>
  <si>
    <t>Base Rent</t>
  </si>
  <si>
    <t>Charge Total:</t>
  </si>
  <si>
    <t>Building 1-1210-C</t>
  </si>
  <si>
    <t>D1</t>
  </si>
  <si>
    <t>Notice Rented</t>
  </si>
  <si>
    <t>Koske, Elizabeth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</si>
  <si>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</si>
  <si>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</si>
  <si>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</si>
  <si>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</si>
  <si>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</si>
  <si>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</si>
  <si>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1-1210-D</t>
  </si>
  <si>
    <t>D1</t>
  </si>
  <si>
    <t>Notice Rented</t>
  </si>
  <si>
    <t>Hoeke, Paige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</si>
  <si>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</si>
  <si>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</si>
  <si>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</si>
  <si>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</si>
  <si>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</si>
  <si>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</si>
  <si>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1-1211-A</t>
  </si>
  <si>
    <t>D1</t>
  </si>
  <si>
    <t>Occupied No Notice</t>
  </si>
  <si>
    <t>Bartson, Shawna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</si>
  <si>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</si>
  <si>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</si>
  <si>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</si>
  <si>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</si>
  <si>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</si>
  <si>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</si>
  <si>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</si>
  <si>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1-1211-B</t>
  </si>
  <si>
    <t>D1</t>
  </si>
  <si>
    <t>Occupied No Notice</t>
  </si>
  <si>
    <t>Keleher, Kaitlin</t>
  </si>
  <si>
    <t>Renewal Lease Approved</t>
  </si>
  <si>
    <t>2024/2025 (08/17/2024-07/31/2025)</t>
  </si>
  <si>
    <t>Resident</t>
  </si>
  <si>
    <t>Base Rent</t>
  </si>
  <si>
    <t>Renewal Gift Card</t>
  </si>
  <si>
    <t>Renewal Gift Card Adjustment</t>
  </si>
  <si>
    <t>Charge Total:</t>
  </si>
  <si>
    <t>Building 1-1211-C</t>
  </si>
  <si>
    <t>D1</t>
  </si>
  <si>
    <t>Occupied No Notice</t>
  </si>
  <si>
    <t>Elftmann, Sarah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</si>
  <si>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</si>
  <si>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</si>
  <si>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</si>
  <si>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</si>
  <si>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</si>
  <si>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</si>
  <si>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</si>
  <si>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1-1211-D</t>
  </si>
  <si>
    <t>D1</t>
  </si>
  <si>
    <t>Occupied No Notice</t>
  </si>
  <si>
    <t>Gilroy, Grace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</si>
  <si>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</si>
  <si>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</si>
  <si>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</si>
  <si>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</si>
  <si>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</si>
  <si>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</si>
  <si>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Covered Parking</t>
  </si>
  <si>
    <t>Charge Total:</t>
  </si>
  <si>
    <t>Building 1-1213-A</t>
  </si>
  <si>
    <t>D1</t>
  </si>
  <si>
    <t>Notice Rented</t>
  </si>
  <si>
    <t>Holloway, Addison</t>
  </si>
  <si>
    <t>Lease Approved</t>
  </si>
  <si>
    <t>2024/2025 (08/17/2024-07/31/2025)</t>
  </si>
  <si>
    <t>Resident</t>
  </si>
  <si>
    <t>Base Rent</t>
  </si>
  <si>
    <t>Charge Total:</t>
  </si>
  <si>
    <t>Building 1-1213-B</t>
  </si>
  <si>
    <t>D1</t>
  </si>
  <si>
    <t>Notice Rented</t>
  </si>
  <si>
    <t>Hernandez Corona, Jovany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</si>
  <si>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</si>
  <si>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</si>
  <si>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</si>
  <si>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</si>
  <si>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</si>
  <si>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</si>
  <si>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1-1213-C</t>
  </si>
  <si>
    <t>D1</t>
  </si>
  <si>
    <t>Vacant Rented Ready</t>
  </si>
  <si>
    <t>McCabe, Eric</t>
  </si>
  <si>
    <t>Lease Approved</t>
  </si>
  <si>
    <t>2024/2025 (08/17/2024-07/31/2025)</t>
  </si>
  <si>
    <t>Resident</t>
  </si>
  <si>
    <t>Base Rent</t>
  </si>
  <si>
    <t>Charge Total:</t>
  </si>
  <si>
    <t>Building 1-1213-D</t>
  </si>
  <si>
    <t>D1</t>
  </si>
  <si>
    <t>Occupied No Notice</t>
  </si>
  <si>
    <t>Perez Hernandez, Laura Isela</t>
  </si>
  <si>
    <t>Renewal Lease Approved</t>
  </si>
  <si>
    <t>2024/2025 (08/17/2024-07/31/2025)</t>
  </si>
  <si>
    <t>Resident</t>
  </si>
  <si>
    <t>Renewal Gift Card Adjustment</t>
  </si>
  <si>
    <t>Covered Parking</t>
  </si>
  <si>
    <t>Base Rent</t>
  </si>
  <si>
    <t>Renewal Gift Card</t>
  </si>
  <si>
    <t>Charge Total:</t>
  </si>
  <si>
    <t>Building 1-1301-A</t>
  </si>
  <si>
    <t>D1</t>
  </si>
  <si>
    <t>Notice Rented</t>
  </si>
  <si>
    <t>Zebert, Hannah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</si>
  <si>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</si>
  <si>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</si>
  <si>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</si>
  <si>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</si>
  <si>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</si>
  <si>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</si>
  <si>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1-1301-B</t>
  </si>
  <si>
    <t>D1</t>
  </si>
  <si>
    <t>Occupied No Notice</t>
  </si>
  <si>
    <t>Bruner, Megan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</si>
  <si>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</si>
  <si>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</si>
  <si>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</si>
  <si>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</si>
  <si>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</si>
  <si>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</si>
  <si>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</si>
  <si>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1-1301-C</t>
  </si>
  <si>
    <t>D1</t>
  </si>
  <si>
    <t>Occupied No Notice</t>
  </si>
  <si>
    <t>Conti, Anna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</si>
  <si>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</si>
  <si>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</si>
  <si>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</si>
  <si>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</si>
  <si>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</si>
  <si>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</si>
  <si>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</si>
  <si>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1-1301-D</t>
  </si>
  <si>
    <t>D1</t>
  </si>
  <si>
    <t>Notice Rented</t>
  </si>
  <si>
    <t>Watson, Eva</t>
  </si>
  <si>
    <t>Lease Approved</t>
  </si>
  <si>
    <t>2024/2025 (08/17/2024-07/31/2025)</t>
  </si>
  <si>
    <t>Resident</t>
  </si>
  <si>
    <t>Renewal Gift Card Adjustment</t>
  </si>
  <si>
    <t>Renewal Gift Card</t>
  </si>
  <si>
    <t>Base Rent</t>
  </si>
  <si>
    <t>Covered Parking</t>
  </si>
  <si>
    <t>Charge Total:</t>
  </si>
  <si>
    <t>Building 1-1302-A</t>
  </si>
  <si>
    <t>D1</t>
  </si>
  <si>
    <t>Notice Rented</t>
  </si>
  <si>
    <t>Santamaria, Andre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</si>
  <si>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</si>
  <si>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</si>
  <si>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</si>
  <si>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</si>
  <si>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</si>
  <si>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</si>
  <si>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1-1302-B</t>
  </si>
  <si>
    <t>D1</t>
  </si>
  <si>
    <t>Notice Rented</t>
  </si>
  <si>
    <t>Troia, Dane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</si>
  <si>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</si>
  <si>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</si>
  <si>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</si>
  <si>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</si>
  <si>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</si>
  <si>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</si>
  <si>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1-1302-C</t>
  </si>
  <si>
    <t>D1</t>
  </si>
  <si>
    <t>Notice Rented</t>
  </si>
  <si>
    <t>Jackson, Sam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</si>
  <si>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</si>
  <si>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</si>
  <si>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</si>
  <si>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</si>
  <si>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</si>
  <si>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</si>
  <si>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1-1302-D</t>
  </si>
  <si>
    <t>D1</t>
  </si>
  <si>
    <t>Notice Rented</t>
  </si>
  <si>
    <t>Lombardi Labegaline, Vitor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</si>
  <si>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</si>
  <si>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</si>
  <si>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</si>
  <si>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</si>
  <si>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</si>
  <si>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</si>
  <si>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1-1303-A</t>
  </si>
  <si>
    <t>D1</t>
  </si>
  <si>
    <t>Notice Rented</t>
  </si>
  <si>
    <t>Thorstenson, Brooke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</si>
  <si>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</si>
  <si>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</si>
  <si>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</si>
  <si>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</si>
  <si>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</si>
  <si>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</si>
  <si>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1-1303-B</t>
  </si>
  <si>
    <t>D1</t>
  </si>
  <si>
    <t>Notice Rented</t>
  </si>
  <si>
    <t>Misiunas, Sydney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</si>
  <si>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</si>
  <si>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</si>
  <si>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</si>
  <si>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</si>
  <si>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</si>
  <si>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</si>
  <si>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1-1303-C</t>
  </si>
  <si>
    <t>D1</t>
  </si>
  <si>
    <t>Notice Rented</t>
  </si>
  <si>
    <t>Mcgrath, Emma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</si>
  <si>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</si>
  <si>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</si>
  <si>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</si>
  <si>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</si>
  <si>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</si>
  <si>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</si>
  <si>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1-1303-D</t>
  </si>
  <si>
    <t>D1</t>
  </si>
  <si>
    <t>Notice Rented</t>
  </si>
  <si>
    <t>Mitzel, Ava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</si>
  <si>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</si>
  <si>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</si>
  <si>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</si>
  <si>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</si>
  <si>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</si>
  <si>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</si>
  <si>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1-1305-A</t>
  </si>
  <si>
    <t>D1</t>
  </si>
  <si>
    <t>Vacant Rented Ready</t>
  </si>
  <si>
    <t>Schaunaman, Claire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</si>
  <si>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</si>
  <si>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</si>
  <si>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</si>
  <si>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</si>
  <si>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</si>
  <si>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</si>
  <si>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1-1305-B</t>
  </si>
  <si>
    <t>D1</t>
  </si>
  <si>
    <t>Notice Rented</t>
  </si>
  <si>
    <t>Slater, Grace</t>
  </si>
  <si>
    <t>Lease Approved</t>
  </si>
  <si>
    <t>2024/2025 (08/17/2024-07/31/2025)</t>
  </si>
  <si>
    <t>Resident</t>
  </si>
  <si>
    <t>Base Rent</t>
  </si>
  <si>
    <t>Uncovered Garage Parking</t>
  </si>
  <si>
    <t>New Lease Gift Card Adjustment</t>
  </si>
  <si>
    <t>New Lease Gift Card</t>
  </si>
  <si>
    <t>Charge Total:</t>
  </si>
  <si>
    <t>Building 1-1305-C</t>
  </si>
  <si>
    <t>D1</t>
  </si>
  <si>
    <t>Notice Rented</t>
  </si>
  <si>
    <t>Booth, Victoria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</si>
  <si>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</si>
  <si>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</si>
  <si>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</si>
  <si>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</si>
  <si>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</si>
  <si>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</si>
  <si>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1-1305-D</t>
  </si>
  <si>
    <t>D1</t>
  </si>
  <si>
    <t>Notice Rented</t>
  </si>
  <si>
    <t>Lalim, Grayce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</si>
  <si>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</si>
  <si>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</si>
  <si>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</si>
  <si>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</si>
  <si>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</si>
  <si>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</si>
  <si>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1-1307-A</t>
  </si>
  <si>
    <t>D1</t>
  </si>
  <si>
    <t>Occupied No Notice</t>
  </si>
  <si>
    <t>Giri, Jasmin</t>
  </si>
  <si>
    <t>Renewal Lease Approved</t>
  </si>
  <si>
    <t>2024/2025 (08/17/2024-07/31/2025)</t>
  </si>
  <si>
    <t>Resident</t>
  </si>
  <si>
    <t>Base Rent</t>
  </si>
  <si>
    <t>Renewal Gift Card Adjustment</t>
  </si>
  <si>
    <t>Renewal Gift Card</t>
  </si>
  <si>
    <t>Uncovered Garage Parking</t>
  </si>
  <si>
    <t>Charge Total:</t>
  </si>
  <si>
    <t>Building 1-1307-B</t>
  </si>
  <si>
    <t>D1</t>
  </si>
  <si>
    <t>Notice Rented</t>
  </si>
  <si>
    <t>Huynh, Angela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</si>
  <si>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</si>
  <si>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</si>
  <si>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</si>
  <si>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</si>
  <si>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</si>
  <si>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</si>
  <si>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1-1307-C</t>
  </si>
  <si>
    <t>D1</t>
  </si>
  <si>
    <t>Occupied No Notice</t>
  </si>
  <si>
    <t>Villotta, Olivia</t>
  </si>
  <si>
    <t>Renewal Lease Approved</t>
  </si>
  <si>
    <t>2024/2025 (08/17/2024-07/31/2025)</t>
  </si>
  <si>
    <t>Resident</t>
  </si>
  <si>
    <t>Renewal Gift Card</t>
  </si>
  <si>
    <t>Base Rent</t>
  </si>
  <si>
    <t>Renewal Gift Card Adjustment</t>
  </si>
  <si>
    <t>Covered Parking</t>
  </si>
  <si>
    <t>Charge Total:</t>
  </si>
  <si>
    <t>Building 1-1307-D</t>
  </si>
  <si>
    <t>D1</t>
  </si>
  <si>
    <t>Occupied No Notice</t>
  </si>
  <si>
    <t>Karampudi, Gomati</t>
  </si>
  <si>
    <t>Renewal Lease Approved</t>
  </si>
  <si>
    <t>2024/2025 (08/17/2024-07/31/2025)</t>
  </si>
  <si>
    <t>Resident</t>
  </si>
  <si>
    <t>Renewal Gift Card</t>
  </si>
  <si>
    <t>Renewal Gift Card Adjustment</t>
  </si>
  <si>
    <t>Covered Parking</t>
  </si>
  <si>
    <t>Base Rent</t>
  </si>
  <si>
    <t>Charge Total:</t>
  </si>
  <si>
    <t>Building 1-1309-A</t>
  </si>
  <si>
    <t>D1</t>
  </si>
  <si>
    <t>Notice Rented</t>
  </si>
  <si>
    <t>Jensen, Eldridge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</si>
  <si>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</si>
  <si>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</si>
  <si>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</si>
  <si>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</si>
  <si>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</si>
  <si>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</si>
  <si>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1-1309-B</t>
  </si>
  <si>
    <t>D1</t>
  </si>
  <si>
    <t>Notice Rented</t>
  </si>
  <si>
    <t>Hays, Eli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</si>
  <si>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</si>
  <si>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</si>
  <si>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</si>
  <si>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</si>
  <si>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</si>
  <si>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</si>
  <si>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1-1309-C</t>
  </si>
  <si>
    <t>D1</t>
  </si>
  <si>
    <t>Notice Rented</t>
  </si>
  <si>
    <t>Knust, Jackson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</si>
  <si>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</si>
  <si>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</si>
  <si>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</si>
  <si>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</si>
  <si>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</si>
  <si>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</si>
  <si>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1-1309-D</t>
  </si>
  <si>
    <t>D1</t>
  </si>
  <si>
    <t>Notice Rented</t>
  </si>
  <si>
    <t>Runtsch, Micah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</si>
  <si>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</si>
  <si>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</si>
  <si>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</si>
  <si>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</si>
  <si>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</si>
  <si>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</si>
  <si>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1-1310-A</t>
  </si>
  <si>
    <t>D1</t>
  </si>
  <si>
    <t>Occupied No Notice</t>
  </si>
  <si>
    <t>Sloboth, Matthew</t>
  </si>
  <si>
    <t>Renewal Lease Approved</t>
  </si>
  <si>
    <t>2024/2025 (08/17/2024-07/31/2025)</t>
  </si>
  <si>
    <t>Resident</t>
  </si>
  <si>
    <t>Base Rent</t>
  </si>
  <si>
    <t>Charge Total:</t>
  </si>
  <si>
    <t>Building 1-1310-B</t>
  </si>
  <si>
    <t>D1</t>
  </si>
  <si>
    <t>Occupied No Notice</t>
  </si>
  <si>
    <t>Weber, Ethan</t>
  </si>
  <si>
    <t>Renewal Lease Approved</t>
  </si>
  <si>
    <t>2024/2025 (08/17/2024-07/31/2025)</t>
  </si>
  <si>
    <t>Resident</t>
  </si>
  <si>
    <t>Base Rent</t>
  </si>
  <si>
    <t>Charge Total:</t>
  </si>
  <si>
    <t>Building 1-1310-C</t>
  </si>
  <si>
    <t>D1</t>
  </si>
  <si>
    <t>Occupied No Notice</t>
  </si>
  <si>
    <t>Johnson, Dean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</si>
  <si>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</si>
  <si>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</si>
  <si>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</si>
  <si>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</si>
  <si>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</si>
  <si>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</si>
  <si>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1-1310-D</t>
  </si>
  <si>
    <t>D1</t>
  </si>
  <si>
    <t>Occupied No Notice</t>
  </si>
  <si>
    <t>Grenier, Vincent</t>
  </si>
  <si>
    <t>Renewal Lease Approved</t>
  </si>
  <si>
    <t>2024/2025 (08/17/2024-07/31/2025)</t>
  </si>
  <si>
    <t>Resident</t>
  </si>
  <si>
    <t>Base Rent</t>
  </si>
  <si>
    <t>Charge Total:</t>
  </si>
  <si>
    <t>Building 1-1311-A</t>
  </si>
  <si>
    <t>D1</t>
  </si>
  <si>
    <t>Occupied No Notice</t>
  </si>
  <si>
    <t>Mady, Ellie</t>
  </si>
  <si>
    <t>Renewal Lease Approved</t>
  </si>
  <si>
    <t>2024/2025 (08/17/2024-07/31/2025)</t>
  </si>
  <si>
    <t>Resident</t>
  </si>
  <si>
    <t>Covered Parking</t>
  </si>
  <si>
    <t>Renewal Gift Card Adjustment</t>
  </si>
  <si>
    <t>Base Rent</t>
  </si>
  <si>
    <t>Renewal Gift Card</t>
  </si>
  <si>
    <t>Charge Total:</t>
  </si>
  <si>
    <t>Building 1-1311-B</t>
  </si>
  <si>
    <t>D1</t>
  </si>
  <si>
    <t>Occupied No Notice</t>
  </si>
  <si>
    <t>Kiolbasa, Claire</t>
  </si>
  <si>
    <t>Renewal Lease Approved</t>
  </si>
  <si>
    <t>2024/2025 (08/17/2024-07/31/2025)</t>
  </si>
  <si>
    <t>Resident</t>
  </si>
  <si>
    <t>Base Rent</t>
  </si>
  <si>
    <t>Renewal Gift Card</t>
  </si>
  <si>
    <t>Renewal Gift Card Adjustment</t>
  </si>
  <si>
    <t>Charge Total:</t>
  </si>
  <si>
    <t>Building 1-1311-C</t>
  </si>
  <si>
    <t>D1</t>
  </si>
  <si>
    <t>Occupied No Notice</t>
  </si>
  <si>
    <t>Jain, Stuti</t>
  </si>
  <si>
    <t>Renewal Lease Approved</t>
  </si>
  <si>
    <t>2024/2025 (08/17/2024-07/31/2025)</t>
  </si>
  <si>
    <t>Resident</t>
  </si>
  <si>
    <t>Base Rent</t>
  </si>
  <si>
    <t>Renewal Gift Card Adjustment</t>
  </si>
  <si>
    <t>Renewal Gift Card</t>
  </si>
  <si>
    <t>Charge Total:</t>
  </si>
  <si>
    <t>Building 1-1311-D</t>
  </si>
  <si>
    <t>D1</t>
  </si>
  <si>
    <t>Occupied No Notice</t>
  </si>
  <si>
    <t>Rhode, Emma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</si>
  <si>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</si>
  <si>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</si>
  <si>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</si>
  <si>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</si>
  <si>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</si>
  <si>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</si>
  <si>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Charge Total:</t>
  </si>
  <si>
    <t>Building 1-1313-A</t>
  </si>
  <si>
    <t>D1</t>
  </si>
  <si>
    <t>Notice Rented</t>
  </si>
  <si>
    <t>Foster, Andrew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</si>
  <si>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</si>
  <si>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</si>
  <si>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</si>
  <si>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</si>
  <si>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</si>
  <si>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</si>
  <si>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1-1313-B</t>
  </si>
  <si>
    <t>D1</t>
  </si>
  <si>
    <t>Occupied No Notice</t>
  </si>
  <si>
    <t>Zwiener, Marinna</t>
  </si>
  <si>
    <t>Renewal Lease Approved</t>
  </si>
  <si>
    <t>2024/2025 (08/17/2024-07/31/2025)</t>
  </si>
  <si>
    <t>Resident</t>
  </si>
  <si>
    <t>Covered Parking</t>
  </si>
  <si>
    <t>Renewal Gift Card</t>
  </si>
  <si>
    <t>Renewal Gift Card Adjustment</t>
  </si>
  <si>
    <t>Base Rent</t>
  </si>
  <si>
    <t>Charge Total:</t>
  </si>
  <si>
    <t>Building 1-1313-C</t>
  </si>
  <si>
    <t>D1</t>
  </si>
  <si>
    <t>Occupied No Notice</t>
  </si>
  <si>
    <t>Held, Emma</t>
  </si>
  <si>
    <t>Renewal Lease Approved</t>
  </si>
  <si>
    <t>2024/2025 (08/17/2024-07/31/2025)</t>
  </si>
  <si>
    <t>Resident</t>
  </si>
  <si>
    <t>Covered Parking</t>
  </si>
  <si>
    <t>Renewal Gift Card Adjustment</t>
  </si>
  <si>
    <t>Renewal Gift Card</t>
  </si>
  <si>
    <t>Base Rent</t>
  </si>
  <si>
    <t>Charge Total:</t>
  </si>
  <si>
    <t>Building 1-1313-D</t>
  </si>
  <si>
    <t>D1</t>
  </si>
  <si>
    <t>Occupied No Notice</t>
  </si>
  <si>
    <t>Hanner, Bostyn</t>
  </si>
  <si>
    <t>Renewal Lease Approved</t>
  </si>
  <si>
    <t>2024/2025 (08/17/2024-07/31/2025)</t>
  </si>
  <si>
    <t>Resident</t>
  </si>
  <si>
    <t>Renewal Gift Card</t>
  </si>
  <si>
    <t>Covered Parking</t>
  </si>
  <si>
    <t>Base Rent</t>
  </si>
  <si>
    <t>Renewal Gift Card Adjustment</t>
  </si>
  <si>
    <t>Charge Total:</t>
  </si>
  <si>
    <t>Building 1-1401-A</t>
  </si>
  <si>
    <t>D1</t>
  </si>
  <si>
    <t>Notice Rented</t>
  </si>
  <si>
    <t>Worm, Samantha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</si>
  <si>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</si>
  <si>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</si>
  <si>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</si>
  <si>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</si>
  <si>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</si>
  <si>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</si>
  <si>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1-1401-B</t>
  </si>
  <si>
    <t>D1</t>
  </si>
  <si>
    <t>Notice Rented</t>
  </si>
  <si>
    <t>Thayer, Cali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</si>
  <si>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</si>
  <si>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</si>
  <si>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</si>
  <si>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</si>
  <si>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</si>
  <si>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</si>
  <si>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1-1401-C</t>
  </si>
  <si>
    <t>D1</t>
  </si>
  <si>
    <t>Notice Rented</t>
  </si>
  <si>
    <t>Soukup, Tessa</t>
  </si>
  <si>
    <t>Lease Approved</t>
  </si>
  <si>
    <t>2024/2025 (08/17/2024-07/31/2025)</t>
  </si>
  <si>
    <t>Resident</t>
  </si>
  <si>
    <t>Base Rent</t>
  </si>
  <si>
    <t>Charge Total:</t>
  </si>
  <si>
    <t>Building 1-1401-D</t>
  </si>
  <si>
    <t>D1</t>
  </si>
  <si>
    <t>Notice Rented</t>
  </si>
  <si>
    <t>Hagen, Morgan</t>
  </si>
  <si>
    <t>Lease Approved</t>
  </si>
  <si>
    <t>2024/2025 (08/17/2024-07/31/2025)</t>
  </si>
  <si>
    <t>Resident</t>
  </si>
  <si>
    <t>Base Rent</t>
  </si>
  <si>
    <t>Charge Total:</t>
  </si>
  <si>
    <t>Building 1-1402-B</t>
  </si>
  <si>
    <t>D1</t>
  </si>
  <si>
    <t>Occupied No Notice</t>
  </si>
  <si>
    <t>Crist, Chandler</t>
  </si>
  <si>
    <t>Renewal Lease Approved</t>
  </si>
  <si>
    <t>2024/2025 (08/17/2024-07/31/2025)</t>
  </si>
  <si>
    <t>Resident</t>
  </si>
  <si>
    <t>Base Rent</t>
  </si>
  <si>
    <t>Charge Total:</t>
  </si>
  <si>
    <t>Building 1-1402-C</t>
  </si>
  <si>
    <t>D1</t>
  </si>
  <si>
    <t>Occupied No Notice</t>
  </si>
  <si>
    <t>Bartek, Ryan</t>
  </si>
  <si>
    <t>Renewal Lease Approved</t>
  </si>
  <si>
    <t>2024/2025 (08/17/2024-07/31/2025)</t>
  </si>
  <si>
    <t>Resident</t>
  </si>
  <si>
    <t>Base Rent</t>
  </si>
  <si>
    <t>Charge Total:</t>
  </si>
  <si>
    <t>Building 1-1402-D</t>
  </si>
  <si>
    <t>D1</t>
  </si>
  <si>
    <t>Occupied No Notice</t>
  </si>
  <si>
    <t>Chadwick, Hudson</t>
  </si>
  <si>
    <t>Renewal Lease Approved</t>
  </si>
  <si>
    <t>2024/2025 (08/17/2024-07/31/2025)</t>
  </si>
  <si>
    <t>Resident</t>
  </si>
  <si>
    <t>Base Rent</t>
  </si>
  <si>
    <t>Charge Total:</t>
  </si>
  <si>
    <t>Building 1-1403-A</t>
  </si>
  <si>
    <t>D1</t>
  </si>
  <si>
    <t>Occupied No Notice</t>
  </si>
  <si>
    <t>Adams, Brooklyn</t>
  </si>
  <si>
    <t>Renewal Lease Approved</t>
  </si>
  <si>
    <t>2024/2025 (08/17/2024-07/31/2025)</t>
  </si>
  <si>
    <t>Resident</t>
  </si>
  <si>
    <t>Renewal Gift Card</t>
  </si>
  <si>
    <t>Base Rent</t>
  </si>
  <si>
    <t>Covered Parking</t>
  </si>
  <si>
    <t>Renewal Gift Card Adjustment</t>
  </si>
  <si>
    <t>Charge Total:</t>
  </si>
  <si>
    <t>Building 1-1403-B</t>
  </si>
  <si>
    <t>D1</t>
  </si>
  <si>
    <t>Notice Rented</t>
  </si>
  <si>
    <t>Schamp, Alyssa</t>
  </si>
  <si>
    <t>Lease Approved</t>
  </si>
  <si>
    <t>2024/2025 (08/17/2024-07/31/2025)</t>
  </si>
  <si>
    <t>Resident</t>
  </si>
  <si>
    <t>Base Rent</t>
  </si>
  <si>
    <t>Charge Total:</t>
  </si>
  <si>
    <t>Building 1-1403-C</t>
  </si>
  <si>
    <t>D1</t>
  </si>
  <si>
    <t>Notice Rented</t>
  </si>
  <si>
    <t>Curtis, Kori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</si>
  <si>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</si>
  <si>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</si>
  <si>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</si>
  <si>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</si>
  <si>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</si>
  <si>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</si>
  <si>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1-1403-D</t>
  </si>
  <si>
    <t>D1</t>
  </si>
  <si>
    <t>Notice Rented</t>
  </si>
  <si>
    <t>Keetle, Reese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</si>
  <si>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</si>
  <si>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</si>
  <si>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</si>
  <si>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</si>
  <si>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</si>
  <si>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</si>
  <si>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1-1405-A</t>
  </si>
  <si>
    <t>D1</t>
  </si>
  <si>
    <t>Occupied No Notice</t>
  </si>
  <si>
    <t>Winklepleck, Margarete</t>
  </si>
  <si>
    <t>Renewal Lease Approved</t>
  </si>
  <si>
    <t>2024/2025 (08/17/2024-07/31/2025)</t>
  </si>
  <si>
    <t>Resident</t>
  </si>
  <si>
    <t>Base Rent</t>
  </si>
  <si>
    <t>Renewal Gift Card Adjustment</t>
  </si>
  <si>
    <t>Renewal Gift Card</t>
  </si>
  <si>
    <t>Charge Total:</t>
  </si>
  <si>
    <t>Building 1-1405-B</t>
  </si>
  <si>
    <t>D1</t>
  </si>
  <si>
    <t>Occupied No Notice</t>
  </si>
  <si>
    <t>McFarlane, Carleigh</t>
  </si>
  <si>
    <t>Renewal Lease Approved</t>
  </si>
  <si>
    <t>2024/2025 (08/17/2024-07/31/2025)</t>
  </si>
  <si>
    <t>Resident</t>
  </si>
  <si>
    <t>Renewal Gift Card</t>
  </si>
  <si>
    <t>Base Rent</t>
  </si>
  <si>
    <t>Renewal Gift Card Adjustment</t>
  </si>
  <si>
    <t>Charge Total:</t>
  </si>
  <si>
    <t>Building 1-1405-C</t>
  </si>
  <si>
    <t>D1</t>
  </si>
  <si>
    <t>Notice Rented</t>
  </si>
  <si>
    <t>Schleining, Grace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</si>
  <si>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</si>
  <si>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</si>
  <si>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</si>
  <si>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</si>
  <si>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</si>
  <si>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</si>
  <si>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1-1405-D</t>
  </si>
  <si>
    <t>D1</t>
  </si>
  <si>
    <t>Occupied No Notice</t>
  </si>
  <si>
    <t>Gorter, Carly</t>
  </si>
  <si>
    <t>Renewal Lease Approved</t>
  </si>
  <si>
    <t>2024/2025 (08/17/2024-07/31/2025)</t>
  </si>
  <si>
    <t>Resident</t>
  </si>
  <si>
    <t>Renewal Gift Card</t>
  </si>
  <si>
    <t>Base Rent</t>
  </si>
  <si>
    <t>Renewal Gift Card Adjustment</t>
  </si>
  <si>
    <t>Charge Total:</t>
  </si>
  <si>
    <t>Building 1-1407-A</t>
  </si>
  <si>
    <t>D1</t>
  </si>
  <si>
    <t>Occupied No Notice</t>
  </si>
  <si>
    <t>Das, Ayon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</si>
  <si>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</si>
  <si>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</si>
  <si>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</si>
  <si>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</si>
  <si>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</si>
  <si>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</si>
  <si>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1-1407-B</t>
  </si>
  <si>
    <t>D1</t>
  </si>
  <si>
    <t>Occupied No Notice</t>
  </si>
  <si>
    <t>Johansen, Jaxon</t>
  </si>
  <si>
    <t>Renewal Lease Approved</t>
  </si>
  <si>
    <t>2024/2025 (08/17/2024-07/31/2025)</t>
  </si>
  <si>
    <t>Resident</t>
  </si>
  <si>
    <t>Base Rent</t>
  </si>
  <si>
    <t>Lease Approved</t>
  </si>
  <si>
    <t>Base Rent</t>
  </si>
  <si>
    <t>Charge Total:</t>
  </si>
  <si>
    <t>Building 1-1407-C</t>
  </si>
  <si>
    <t>D1</t>
  </si>
  <si>
    <t>Occupied No Notice</t>
  </si>
  <si>
    <t>Tridle, Hunter</t>
  </si>
  <si>
    <t>Renewal Lease Approved</t>
  </si>
  <si>
    <t>2024/2025 (08/17/2024-07/31/2025)</t>
  </si>
  <si>
    <t>Resident</t>
  </si>
  <si>
    <t>Base Rent</t>
  </si>
  <si>
    <t>Uncovered Garage Parking</t>
  </si>
  <si>
    <t>Charge Total:</t>
  </si>
  <si>
    <t>Building 1-1407-D</t>
  </si>
  <si>
    <t>D1</t>
  </si>
  <si>
    <t>Occupied No Notice</t>
  </si>
  <si>
    <t>Timm, Matthew</t>
  </si>
  <si>
    <t>Renewal Lease Approved</t>
  </si>
  <si>
    <t>2024/2025 (08/17/2024-07/31/2025)</t>
  </si>
  <si>
    <t>Resident</t>
  </si>
  <si>
    <t>Uncovered Garage Parking</t>
  </si>
  <si>
    <t>Base Rent</t>
  </si>
  <si>
    <t>Charge Total:</t>
  </si>
  <si>
    <t>Building 1-1409-A</t>
  </si>
  <si>
    <t>D1</t>
  </si>
  <si>
    <t>Occupied No Notice</t>
  </si>
  <si>
    <t>Collins, Sydney</t>
  </si>
  <si>
    <t>Renewal Lease Approved</t>
  </si>
  <si>
    <t>2024/2025 (08/17/2024-07/31/2025)</t>
  </si>
  <si>
    <t>Resident</t>
  </si>
  <si>
    <t>Renewal Gift Card Adjustment</t>
  </si>
  <si>
    <t>Renewal Gift Card</t>
  </si>
  <si>
    <t>Covered Parking</t>
  </si>
  <si>
    <t>Base Rent</t>
  </si>
  <si>
    <t>Charge Total:</t>
  </si>
  <si>
    <t>Building 1-1409-B</t>
  </si>
  <si>
    <t>D1</t>
  </si>
  <si>
    <t>Occupied No Notice</t>
  </si>
  <si>
    <t>Kizzire, Kaitlyn</t>
  </si>
  <si>
    <t>Renewal Lease Approved</t>
  </si>
  <si>
    <t>2024/2025 (08/17/2024-07/31/2025)</t>
  </si>
  <si>
    <t>Resident</t>
  </si>
  <si>
    <t>Base Rent</t>
  </si>
  <si>
    <t>Renewal Gift Card Adjustment</t>
  </si>
  <si>
    <t>Renewal Gift Card</t>
  </si>
  <si>
    <t>Uncovered Garage Parking</t>
  </si>
  <si>
    <t>Charge Total:</t>
  </si>
  <si>
    <t>Building 1-1409-C</t>
  </si>
  <si>
    <t>D1</t>
  </si>
  <si>
    <t>Vacant Rented Ready</t>
  </si>
  <si>
    <t>Schledewitz, Lexi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</si>
  <si>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</si>
  <si>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</si>
  <si>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</si>
  <si>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</si>
  <si>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</si>
  <si>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</si>
  <si>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1-1409-D</t>
  </si>
  <si>
    <t>D1</t>
  </si>
  <si>
    <t>Occupied No Notice</t>
  </si>
  <si>
    <t>Hatch, Madison</t>
  </si>
  <si>
    <t>Renewal Lease Approved</t>
  </si>
  <si>
    <t>2024/2025 (08/17/2024-07/31/2025)</t>
  </si>
  <si>
    <t>Resident</t>
  </si>
  <si>
    <t>Renewal Gift Card</t>
  </si>
  <si>
    <t>Covered Parking</t>
  </si>
  <si>
    <t>Base Rent</t>
  </si>
  <si>
    <t>Renewal Gift Card Adjustment</t>
  </si>
  <si>
    <t>Charge Total:</t>
  </si>
  <si>
    <t>Building 1-1410-A</t>
  </si>
  <si>
    <t>D1</t>
  </si>
  <si>
    <t>Notice Rented</t>
  </si>
  <si>
    <t>Wies, Karlie</t>
  </si>
  <si>
    <t>Lease Approved</t>
  </si>
  <si>
    <t>2024/2025 (08/17/2024-07/31/2025)</t>
  </si>
  <si>
    <t>Resident</t>
  </si>
  <si>
    <t>Base Rent</t>
  </si>
  <si>
    <t>Charge Total:</t>
  </si>
  <si>
    <t>Building 1-1410-B</t>
  </si>
  <si>
    <t>D1</t>
  </si>
  <si>
    <t>Notice Rented</t>
  </si>
  <si>
    <t>Pinnt, Marlee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</si>
  <si>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</si>
  <si>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</si>
  <si>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</si>
  <si>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</si>
  <si>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</si>
  <si>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</si>
  <si>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1-1410-C</t>
  </si>
  <si>
    <t>D1</t>
  </si>
  <si>
    <t>Notice Rented</t>
  </si>
  <si>
    <t>Coe, Jordyn</t>
  </si>
  <si>
    <t>Lease Approved</t>
  </si>
  <si>
    <t>2024/2025 (08/17/2024-07/31/2025)</t>
  </si>
  <si>
    <t>Resident</t>
  </si>
  <si>
    <t>Base Rent</t>
  </si>
  <si>
    <t>Charge Total:</t>
  </si>
  <si>
    <t>Building 1-1410-D</t>
  </si>
  <si>
    <t>D1</t>
  </si>
  <si>
    <t>Notice Rented</t>
  </si>
  <si>
    <t>Brown, Reyce</t>
  </si>
  <si>
    <t>Lease Approved</t>
  </si>
  <si>
    <t>2024/2025 (08/17/2024-07/31/2025)</t>
  </si>
  <si>
    <t>Resident</t>
  </si>
  <si>
    <t>Base Rent</t>
  </si>
  <si>
    <t>Charge Total:</t>
  </si>
  <si>
    <t>Building 1-1411-A</t>
  </si>
  <si>
    <t>D1</t>
  </si>
  <si>
    <t>Notice Rented</t>
  </si>
  <si>
    <t>Mariniello, Lillian</t>
  </si>
  <si>
    <t>Lease Approved</t>
  </si>
  <si>
    <t>2024/2025 (08/17/2024-07/31/2025)</t>
  </si>
  <si>
    <t>Resident</t>
  </si>
  <si>
    <t>Base Rent</t>
  </si>
  <si>
    <t>Charge Total:</t>
  </si>
  <si>
    <t>Building 1-1411-B</t>
  </si>
  <si>
    <t>D1</t>
  </si>
  <si>
    <t>Occupied No Notice</t>
  </si>
  <si>
    <t>Nghiem, Thao</t>
  </si>
  <si>
    <t>Renewal Lease Approved</t>
  </si>
  <si>
    <t>2024/2025 (08/17/2024-07/31/2025)</t>
  </si>
  <si>
    <t>Resident</t>
  </si>
  <si>
    <t>Base Rent</t>
  </si>
  <si>
    <t>Charge Total:</t>
  </si>
  <si>
    <t>Building 1-1411-C</t>
  </si>
  <si>
    <t>D1</t>
  </si>
  <si>
    <t>Notice Rented</t>
  </si>
  <si>
    <t>Ragone, Ashleigh</t>
  </si>
  <si>
    <t>Lease Approved</t>
  </si>
  <si>
    <t>2024/2025 (08/17/2024-07/31/2025)</t>
  </si>
  <si>
    <t>Resident</t>
  </si>
  <si>
    <t>Base Rent</t>
  </si>
  <si>
    <t>Charge Total:</t>
  </si>
  <si>
    <t>Building 1-1411-D</t>
  </si>
  <si>
    <t>D1</t>
  </si>
  <si>
    <t>Occupied No Notice</t>
  </si>
  <si>
    <t>Chen, Yijing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</si>
  <si>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</si>
  <si>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</si>
  <si>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</si>
  <si>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</si>
  <si>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</si>
  <si>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</si>
  <si>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Charge Total:</t>
  </si>
  <si>
    <t>Building 1-1413-A</t>
  </si>
  <si>
    <t>D1</t>
  </si>
  <si>
    <t>Notice Rented</t>
  </si>
  <si>
    <t>Cox, Kena</t>
  </si>
  <si>
    <t>Lease Approved</t>
  </si>
  <si>
    <t>2024/2025 (08/17/2024-07/31/2025)</t>
  </si>
  <si>
    <t>Resident</t>
  </si>
  <si>
    <t>Base Rent</t>
  </si>
  <si>
    <t>Charge Total:</t>
  </si>
  <si>
    <t>Building 1-1413-B</t>
  </si>
  <si>
    <t>D1</t>
  </si>
  <si>
    <t>Occupied No Notice</t>
  </si>
  <si>
    <t>Cruz Hurtado, Carla (Lucas Hallsted)</t>
  </si>
  <si>
    <t>Renewal Lease Approved</t>
  </si>
  <si>
    <t>2024/2025 (08/17/2024-07/31/2025)</t>
  </si>
  <si>
    <t>Resident</t>
  </si>
  <si>
    <t>Base Rent</t>
  </si>
  <si>
    <t>Charge Total:</t>
  </si>
  <si>
    <t>Building 1-1413-C</t>
  </si>
  <si>
    <t>D1</t>
  </si>
  <si>
    <t>Vacant Rented Ready</t>
  </si>
  <si>
    <t>Randolph, Victoria</t>
  </si>
  <si>
    <t>Lease Approved</t>
  </si>
  <si>
    <t>2024/2025 (08/17/2024-07/31/2025)</t>
  </si>
  <si>
    <t>Resident</t>
  </si>
  <si>
    <t>Base Rent</t>
  </si>
  <si>
    <t>Charge Total:</t>
  </si>
  <si>
    <t>Building 1-1413-D</t>
  </si>
  <si>
    <t>D1</t>
  </si>
  <si>
    <t>Vacant Rented Ready</t>
  </si>
  <si>
    <t>Hall, Kira</t>
  </si>
  <si>
    <t>Lease Approved</t>
  </si>
  <si>
    <t>2024/2025 (08/17/2024-07/31/2025)</t>
  </si>
  <si>
    <t>Resident</t>
  </si>
  <si>
    <t>Base Rent</t>
  </si>
  <si>
    <t>Charge Total:</t>
  </si>
  <si>
    <t>Building 1-1501-A</t>
  </si>
  <si>
    <t>D1</t>
  </si>
  <si>
    <t>Notice Rented</t>
  </si>
  <si>
    <t>Gumm, Noah</t>
  </si>
  <si>
    <t>Lease Approved</t>
  </si>
  <si>
    <t>2024/2025 (08/17/2024-07/31/2025)</t>
  </si>
  <si>
    <t>Resident</t>
  </si>
  <si>
    <t>Base Rent</t>
  </si>
  <si>
    <t>Charge Total:</t>
  </si>
  <si>
    <t>Building 1-1501-B</t>
  </si>
  <si>
    <t>D1</t>
  </si>
  <si>
    <t>Notice Rented</t>
  </si>
  <si>
    <t>Brader, Henry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</si>
  <si>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</si>
  <si>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</si>
  <si>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</si>
  <si>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</si>
  <si>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</si>
  <si>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</si>
  <si>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1-1501-C</t>
  </si>
  <si>
    <t>D1</t>
  </si>
  <si>
    <t>Notice Rented</t>
  </si>
  <si>
    <t>Woolard, Ethan</t>
  </si>
  <si>
    <t>Lease Approved</t>
  </si>
  <si>
    <t>2024/2025 (08/17/2024-07/31/2025)</t>
  </si>
  <si>
    <t>Resident</t>
  </si>
  <si>
    <t>New Lease Gift Card</t>
  </si>
  <si>
    <t>Base Rent</t>
  </si>
  <si>
    <t>Covered Parking</t>
  </si>
  <si>
    <t>New Lease Gift Card Adjustment</t>
  </si>
  <si>
    <t>Charge Total:</t>
  </si>
  <si>
    <t>Building 1-1501-D</t>
  </si>
  <si>
    <t>D1</t>
  </si>
  <si>
    <t>Notice Rented</t>
  </si>
  <si>
    <t>Reese, Slade</t>
  </si>
  <si>
    <t>Lease Approved</t>
  </si>
  <si>
    <t>2024/2025 (08/17/2024-07/31/2025)</t>
  </si>
  <si>
    <t>Resident</t>
  </si>
  <si>
    <t>Base Rent</t>
  </si>
  <si>
    <t>Charge Total:</t>
  </si>
  <si>
    <t>Building 1-1502-A</t>
  </si>
  <si>
    <t>D1</t>
  </si>
  <si>
    <t>Notice Rented</t>
  </si>
  <si>
    <t>Wu, Bin</t>
  </si>
  <si>
    <t>Lease Approved</t>
  </si>
  <si>
    <t>2024/2025 (08/17/2024-07/31/2025)</t>
  </si>
  <si>
    <t>Resident</t>
  </si>
  <si>
    <t>Base Rent</t>
  </si>
  <si>
    <t>Charge Total:</t>
  </si>
  <si>
    <t>Building 1-1502-B</t>
  </si>
  <si>
    <t>D1</t>
  </si>
  <si>
    <t>Occupied No Notice</t>
  </si>
  <si>
    <t>Thies, Jackson</t>
  </si>
  <si>
    <t>Renewal Lease Approved</t>
  </si>
  <si>
    <t>2024/2025 (08/17/2024-07/31/2025)</t>
  </si>
  <si>
    <t>Resident</t>
  </si>
  <si>
    <t>Base Rent</t>
  </si>
  <si>
    <t>Renewal Gift Card</t>
  </si>
  <si>
    <t>Renewal Gift Card Adjustment</t>
  </si>
  <si>
    <t>Charge Total:</t>
  </si>
  <si>
    <t>Building 1-1502-C</t>
  </si>
  <si>
    <t>D1</t>
  </si>
  <si>
    <t>Occupied No Notice</t>
  </si>
  <si>
    <t>Snider, Jacob</t>
  </si>
  <si>
    <t>Renewal Lease Approved</t>
  </si>
  <si>
    <t>2024/2025 (08/17/2024-07/31/2025)</t>
  </si>
  <si>
    <t>Resident</t>
  </si>
  <si>
    <t>Renewal Gift Card</t>
  </si>
  <si>
    <t>Renewal Gift Card Adjustment</t>
  </si>
  <si>
    <t>Covered Parking</t>
  </si>
  <si>
    <t>Base Rent</t>
  </si>
  <si>
    <t>Charge Total:</t>
  </si>
  <si>
    <t>Building 1-1502-D</t>
  </si>
  <si>
    <t>D1</t>
  </si>
  <si>
    <t>Notice Rented</t>
  </si>
  <si>
    <t>Papageorge, Demetri</t>
  </si>
  <si>
    <t>Lease Approved</t>
  </si>
  <si>
    <t>2024/2025 (08/17/2024-07/31/2025)</t>
  </si>
  <si>
    <t>Resident</t>
  </si>
  <si>
    <t>Base Rent</t>
  </si>
  <si>
    <t>Charge Total:</t>
  </si>
  <si>
    <t>Building 1-1503-A</t>
  </si>
  <si>
    <t>D1</t>
  </si>
  <si>
    <t>Occupied No Notice</t>
  </si>
  <si>
    <t>Shepp, Anton</t>
  </si>
  <si>
    <t>Renewal Lease Approved</t>
  </si>
  <si>
    <t>2024/2025 (08/17/2024-07/31/2025)</t>
  </si>
  <si>
    <t>Resident</t>
  </si>
  <si>
    <t>Base Rent</t>
  </si>
  <si>
    <t>Charge Total:</t>
  </si>
  <si>
    <t>Building 1-1503-B</t>
  </si>
  <si>
    <t>D1</t>
  </si>
  <si>
    <t>Occupied No Notice</t>
  </si>
  <si>
    <t>Hietaranta, Roni</t>
  </si>
  <si>
    <t>Renewal Lease Approved</t>
  </si>
  <si>
    <t>2024/2025 (08/17/2024-07/31/2025)</t>
  </si>
  <si>
    <t>Resident</t>
  </si>
  <si>
    <t>Base Rent</t>
  </si>
  <si>
    <t>Charge Total:</t>
  </si>
  <si>
    <t>Building 1-1503-C</t>
  </si>
  <si>
    <t>D1</t>
  </si>
  <si>
    <t>Occupied No Notice</t>
  </si>
  <si>
    <t>Sysoev, Nikolay</t>
  </si>
  <si>
    <t>Renewal Lease Approved</t>
  </si>
  <si>
    <t>2024/2025 (08/17/2024-07/31/2025)</t>
  </si>
  <si>
    <t>Resident</t>
  </si>
  <si>
    <t>Base Rent</t>
  </si>
  <si>
    <t>Charge Total:</t>
  </si>
  <si>
    <t>Building 1-1503-D</t>
  </si>
  <si>
    <t>D1</t>
  </si>
  <si>
    <t>Occupied No Notice</t>
  </si>
  <si>
    <t>Wells, Colson</t>
  </si>
  <si>
    <t>Renewal Lease Approved</t>
  </si>
  <si>
    <t>2024/2025 (08/17/2024-07/31/2025)</t>
  </si>
  <si>
    <t>Resident</t>
  </si>
  <si>
    <t>Base Rent</t>
  </si>
  <si>
    <t>Charge Total:</t>
  </si>
  <si>
    <t>Building 1-1505-A</t>
  </si>
  <si>
    <t>D1</t>
  </si>
  <si>
    <t>Notice Rented</t>
  </si>
  <si>
    <t>Higgins, Ellie</t>
  </si>
  <si>
    <t>Lease Approved</t>
  </si>
  <si>
    <t>2024/2025 (08/17/2024-07/31/2025)</t>
  </si>
  <si>
    <t>Resident</t>
  </si>
  <si>
    <t>Base Rent</t>
  </si>
  <si>
    <t>New Lease Gift Card Adjustment</t>
  </si>
  <si>
    <t>New Lease Gift Card</t>
  </si>
  <si>
    <t>Charge Total:</t>
  </si>
  <si>
    <t>Building 1-1505-B</t>
  </si>
  <si>
    <t>D1</t>
  </si>
  <si>
    <t>Notice Rented</t>
  </si>
  <si>
    <t>Anderson, Elizabeth</t>
  </si>
  <si>
    <t>Lease Approved</t>
  </si>
  <si>
    <t>2024/2025 (08/17/2024-07/31/2025)</t>
  </si>
  <si>
    <t>Resident</t>
  </si>
  <si>
    <t>Base Rent</t>
  </si>
  <si>
    <t>New Lease Gift Card</t>
  </si>
  <si>
    <t>New Lease Gift Card Adjustment</t>
  </si>
  <si>
    <t>Charge Total:</t>
  </si>
  <si>
    <t>Building 1-1505-C</t>
  </si>
  <si>
    <t>D1</t>
  </si>
  <si>
    <t>Vacant Rented Ready</t>
  </si>
  <si>
    <t>Williams, Hannah</t>
  </si>
  <si>
    <t>Lease Approved</t>
  </si>
  <si>
    <t>2024/2025 (08/17/2024-07/31/2025)</t>
  </si>
  <si>
    <t>Resident</t>
  </si>
  <si>
    <t>New Lease Gift Card Adjustment</t>
  </si>
  <si>
    <t>Base Rent</t>
  </si>
  <si>
    <t>New Lease Gift Card</t>
  </si>
  <si>
    <t>Charge Total:</t>
  </si>
  <si>
    <t>Building 1-1505-D</t>
  </si>
  <si>
    <t>D1</t>
  </si>
  <si>
    <t>Notice Rented</t>
  </si>
  <si>
    <t>Kenney, Kyla</t>
  </si>
  <si>
    <t>Lease Approved</t>
  </si>
  <si>
    <t>2024/2025 (08/17/2024-07/31/2025)</t>
  </si>
  <si>
    <t>Resident</t>
  </si>
  <si>
    <t>Base Rent</t>
  </si>
  <si>
    <t>New Lease Gift Card</t>
  </si>
  <si>
    <t>New Lease Gift Card Adjustment</t>
  </si>
  <si>
    <t>Covered Parking</t>
  </si>
  <si>
    <t>Charge Total:</t>
  </si>
  <si>
    <t>Building 1-1507-A</t>
  </si>
  <si>
    <t>D1</t>
  </si>
  <si>
    <t>Notice Rented</t>
  </si>
  <si>
    <t>Tewahade, Blaine</t>
  </si>
  <si>
    <t>Lease Approved</t>
  </si>
  <si>
    <t>2024/2025 (08/17/2024-07/31/2025)</t>
  </si>
  <si>
    <t>Resident</t>
  </si>
  <si>
    <t>New Lease Gift Card</t>
  </si>
  <si>
    <t>Base Rent</t>
  </si>
  <si>
    <t>New Lease Gift Card Adjustment</t>
  </si>
  <si>
    <t>Charge Total:</t>
  </si>
  <si>
    <t>Building 1-1507-B</t>
  </si>
  <si>
    <t>D1</t>
  </si>
  <si>
    <t>Notice Rented</t>
  </si>
  <si>
    <t>Ostrander, Vivian</t>
  </si>
  <si>
    <t>Lease Approved</t>
  </si>
  <si>
    <t>2024/2025 (08/17/2024-07/31/2025)</t>
  </si>
  <si>
    <t>Resident</t>
  </si>
  <si>
    <t>Base Rent</t>
  </si>
  <si>
    <t>Charge Total:</t>
  </si>
  <si>
    <t>Building 1-1507-C</t>
  </si>
  <si>
    <t>D1</t>
  </si>
  <si>
    <t>Notice Rented</t>
  </si>
  <si>
    <t>Keller, Elise</t>
  </si>
  <si>
    <t>Lease Approved</t>
  </si>
  <si>
    <t>2024/2025 (08/17/2024-07/31/2025)</t>
  </si>
  <si>
    <t>Resident</t>
  </si>
  <si>
    <t>Base Rent</t>
  </si>
  <si>
    <t>Charge Total:</t>
  </si>
  <si>
    <t>Building 1-1507-D</t>
  </si>
  <si>
    <t>D1</t>
  </si>
  <si>
    <t>Notice Rented</t>
  </si>
  <si>
    <t>Salas, Cindy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</si>
  <si>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</si>
  <si>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</si>
  <si>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</si>
  <si>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</si>
  <si>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</si>
  <si>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</si>
  <si>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1-1509-A</t>
  </si>
  <si>
    <t>D1</t>
  </si>
  <si>
    <t>Notice Rented</t>
  </si>
  <si>
    <t>Brown, William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</si>
  <si>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</si>
  <si>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</si>
  <si>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</si>
  <si>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</si>
  <si>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</si>
  <si>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</si>
  <si>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1-1509-B</t>
  </si>
  <si>
    <t>D1</t>
  </si>
  <si>
    <t>Notice Rented</t>
  </si>
  <si>
    <t>Lowrance, Max</t>
  </si>
  <si>
    <t>Lease Approved</t>
  </si>
  <si>
    <t>2024/2025 (08/17/2024-07/31/2025)</t>
  </si>
  <si>
    <t>Resident</t>
  </si>
  <si>
    <t>Base Rent</t>
  </si>
  <si>
    <t>Charge Total:</t>
  </si>
  <si>
    <t>Building 1-1509-C</t>
  </si>
  <si>
    <t>D1</t>
  </si>
  <si>
    <t>Notice Rented</t>
  </si>
  <si>
    <t>Caudell, Kyle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</si>
  <si>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</si>
  <si>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</si>
  <si>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</si>
  <si>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</si>
  <si>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</si>
  <si>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</si>
  <si>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1-1509-D</t>
  </si>
  <si>
    <t>D1</t>
  </si>
  <si>
    <t>Notice Rented</t>
  </si>
  <si>
    <t>Thompson, Aiden</t>
  </si>
  <si>
    <t>Lease Approved</t>
  </si>
  <si>
    <t>2024/2025 (08/17/2024-07/31/2025)</t>
  </si>
  <si>
    <t>Resident</t>
  </si>
  <si>
    <t>Base Rent</t>
  </si>
  <si>
    <t>Charge Total:</t>
  </si>
  <si>
    <t>Building 1-1510-A</t>
  </si>
  <si>
    <t>D1</t>
  </si>
  <si>
    <t>Notice Rented</t>
  </si>
  <si>
    <t>Rabe, Carly</t>
  </si>
  <si>
    <t>Lease Approved</t>
  </si>
  <si>
    <t>2024/2025 (08/17/2024-07/31/2025)</t>
  </si>
  <si>
    <t>Resident</t>
  </si>
  <si>
    <t>Base Rent</t>
  </si>
  <si>
    <t>Charge Total:</t>
  </si>
  <si>
    <t>Building 1-1510-B</t>
  </si>
  <si>
    <t>D1</t>
  </si>
  <si>
    <t>Notice Rented</t>
  </si>
  <si>
    <t>Carver, Kaitlyn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</si>
  <si>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</si>
  <si>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</si>
  <si>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</si>
  <si>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</si>
  <si>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</si>
  <si>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</si>
  <si>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1-1510-C</t>
  </si>
  <si>
    <t>D1</t>
  </si>
  <si>
    <t>Notice Rented</t>
  </si>
  <si>
    <t>Splitt, Bethany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</si>
  <si>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</si>
  <si>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</si>
  <si>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</si>
  <si>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</si>
  <si>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</si>
  <si>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</si>
  <si>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1-1510-D</t>
  </si>
  <si>
    <t>D1</t>
  </si>
  <si>
    <t>Notice Rented</t>
  </si>
  <si>
    <t>Birkel, Maggie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</si>
  <si>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</si>
  <si>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</si>
  <si>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</si>
  <si>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</si>
  <si>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</si>
  <si>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</si>
  <si>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1-1513-A</t>
  </si>
  <si>
    <t>D1</t>
  </si>
  <si>
    <t>Notice Rented</t>
  </si>
  <si>
    <t>Roberts, Natalie</t>
  </si>
  <si>
    <t>Lease Approved</t>
  </si>
  <si>
    <t>2024/2025 (08/17/2024-07/31/2025)</t>
  </si>
  <si>
    <t>Resident</t>
  </si>
  <si>
    <t>Covered Parking</t>
  </si>
  <si>
    <t>Base Rent</t>
  </si>
  <si>
    <t>New Lease Gift Card Adjustment</t>
  </si>
  <si>
    <t>New Lease Gift Card</t>
  </si>
  <si>
    <t>Charge Total:</t>
  </si>
  <si>
    <t>Building 1-1513-B</t>
  </si>
  <si>
    <t>D1</t>
  </si>
  <si>
    <t>Notice Rented</t>
  </si>
  <si>
    <t>Courneya, Montana</t>
  </si>
  <si>
    <t>Lease Approved</t>
  </si>
  <si>
    <t>2024/2025 (08/17/2024-07/31/2025)</t>
  </si>
  <si>
    <t>Resident</t>
  </si>
  <si>
    <t>Base Rent</t>
  </si>
  <si>
    <t>New Lease Gift Card</t>
  </si>
  <si>
    <t>New Lease Gift Card Adjustment</t>
  </si>
  <si>
    <t>Covered Parking</t>
  </si>
  <si>
    <t>Charge Total:</t>
  </si>
  <si>
    <t>Building 1-1513-C</t>
  </si>
  <si>
    <t>D1</t>
  </si>
  <si>
    <t>Notice Rented</t>
  </si>
  <si>
    <t>Siegle, Ella</t>
  </si>
  <si>
    <t>Lease Approved</t>
  </si>
  <si>
    <t>2024/2025 (08/17/2024-07/31/2025)</t>
  </si>
  <si>
    <t>Resident</t>
  </si>
  <si>
    <t>Base Rent</t>
  </si>
  <si>
    <t>New Lease Gift Card</t>
  </si>
  <si>
    <t>New Lease Gift Card Adjustment</t>
  </si>
  <si>
    <t>Charge Total:</t>
  </si>
  <si>
    <t>Building 1-1513-D</t>
  </si>
  <si>
    <t>D1</t>
  </si>
  <si>
    <t>Vacant Rented Ready</t>
  </si>
  <si>
    <t>Tipton, Jordan</t>
  </si>
  <si>
    <t>Lease Approved</t>
  </si>
  <si>
    <t>2024/2025 (08/17/2024-07/31/2025)</t>
  </si>
  <si>
    <t>Resident</t>
  </si>
  <si>
    <t>New Lease Gift Card</t>
  </si>
  <si>
    <t>New Lease Gift Card Adjustment</t>
  </si>
  <si>
    <t>Covered Parking</t>
  </si>
  <si>
    <t>Base Rent</t>
  </si>
  <si>
    <t>Charge Total:</t>
  </si>
  <si>
    <t>Building 2-2101-A</t>
  </si>
  <si>
    <t>D1</t>
  </si>
  <si>
    <t>Occupied No Notice</t>
  </si>
  <si>
    <t>Eby, Logan</t>
  </si>
  <si>
    <t>Renewal Lease Approved</t>
  </si>
  <si>
    <t>2024/2025 (08/17/2024-07/31/2025)</t>
  </si>
  <si>
    <t>Resident</t>
  </si>
  <si>
    <t>Renewal Gift Card Adjustment</t>
  </si>
  <si>
    <t>Base Rent</t>
  </si>
  <si>
    <t>Uncovered Garage Parking</t>
  </si>
  <si>
    <t>Renewal Gift Card</t>
  </si>
  <si>
    <t>Charge Total:</t>
  </si>
  <si>
    <t>Building 2-2101-B</t>
  </si>
  <si>
    <t>D1</t>
  </si>
  <si>
    <t>Occupied No Notice</t>
  </si>
  <si>
    <t>Eickhoff, Ryan</t>
  </si>
  <si>
    <t>Renewal Lease Approved</t>
  </si>
  <si>
    <t>2024/2025 (08/17/2024-07/31/2025)</t>
  </si>
  <si>
    <t>Resident</t>
  </si>
  <si>
    <t>Uncovered Garage Parking</t>
  </si>
  <si>
    <t>Base Rent</t>
  </si>
  <si>
    <t>Charge Total:</t>
  </si>
  <si>
    <t>Building 2-2101-C</t>
  </si>
  <si>
    <t>D1</t>
  </si>
  <si>
    <t>Occupied No Notice</t>
  </si>
  <si>
    <t>Hall, Josh</t>
  </si>
  <si>
    <t>Renewal Lease Approved</t>
  </si>
  <si>
    <t>2024/2025 (08/17/2024-07/31/2025)</t>
  </si>
  <si>
    <t>Resident</t>
  </si>
  <si>
    <t>Base Rent</t>
  </si>
  <si>
    <t>Charge Total:</t>
  </si>
  <si>
    <t>Building 2-2101-D</t>
  </si>
  <si>
    <t>D1</t>
  </si>
  <si>
    <t>Occupied No Notice</t>
  </si>
  <si>
    <t>Bell, Andrew</t>
  </si>
  <si>
    <t>Renewal Lease Approved</t>
  </si>
  <si>
    <t>2024/2025 (08/17/2024-07/31/2025)</t>
  </si>
  <si>
    <t>Resident</t>
  </si>
  <si>
    <t>Base Rent</t>
  </si>
  <si>
    <t>Charge Total:</t>
  </si>
  <si>
    <t>Building 2-2104-A</t>
  </si>
  <si>
    <t>D1</t>
  </si>
  <si>
    <t>Notice Rented</t>
  </si>
  <si>
    <t>Thompson, Carley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</si>
  <si>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</si>
  <si>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</si>
  <si>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</si>
  <si>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</si>
  <si>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</si>
  <si>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</si>
  <si>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2-2104-B</t>
  </si>
  <si>
    <t>D1</t>
  </si>
  <si>
    <t>Notice Rented</t>
  </si>
  <si>
    <t>Shepperd, Ella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</si>
  <si>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</si>
  <si>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</si>
  <si>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</si>
  <si>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</si>
  <si>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</si>
  <si>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</si>
  <si>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2-2104-C</t>
  </si>
  <si>
    <t>D1</t>
  </si>
  <si>
    <t>Notice Rented</t>
  </si>
  <si>
    <t>Berstler, Reese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</si>
  <si>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</si>
  <si>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</si>
  <si>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</si>
  <si>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</si>
  <si>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</si>
  <si>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</si>
  <si>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2-2104-D</t>
  </si>
  <si>
    <t>D1</t>
  </si>
  <si>
    <t>Notice Rented</t>
  </si>
  <si>
    <t>Roche, Natalie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</si>
  <si>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</si>
  <si>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</si>
  <si>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</si>
  <si>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</si>
  <si>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</si>
  <si>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</si>
  <si>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2-2105-A</t>
  </si>
  <si>
    <t>D1</t>
  </si>
  <si>
    <t>Notice Rented</t>
  </si>
  <si>
    <t>Naz, Kanwal</t>
  </si>
  <si>
    <t>Renewal Lease Approved</t>
  </si>
  <si>
    <t>2024/2025 (08/17/2024-07/31/2025)</t>
  </si>
  <si>
    <t>Resident</t>
  </si>
  <si>
    <t>Base Rent</t>
  </si>
  <si>
    <t>Charge Total:</t>
  </si>
  <si>
    <t>Building 2-2105-B</t>
  </si>
  <si>
    <t>D1</t>
  </si>
  <si>
    <t>Notice Rented</t>
  </si>
  <si>
    <t>Naz, Asma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</si>
  <si>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</si>
  <si>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</si>
  <si>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</si>
  <si>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</si>
  <si>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</si>
  <si>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</si>
  <si>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2-2107-A</t>
  </si>
  <si>
    <t>D1</t>
  </si>
  <si>
    <t>Notice Rented</t>
  </si>
  <si>
    <t>Nanrudaiyan, Priyankka</t>
  </si>
  <si>
    <t>Lease Approved</t>
  </si>
  <si>
    <t>2024/2025 (08/17/2024-07/31/2025)</t>
  </si>
  <si>
    <t>Resident</t>
  </si>
  <si>
    <t>Base Rent</t>
  </si>
  <si>
    <t>Charge Total:</t>
  </si>
  <si>
    <t>Building 2-2107-B</t>
  </si>
  <si>
    <t>D1</t>
  </si>
  <si>
    <t>Notice Rented</t>
  </si>
  <si>
    <t>Qin, Xueyu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</si>
  <si>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</si>
  <si>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</si>
  <si>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</si>
  <si>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</si>
  <si>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</si>
  <si>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</si>
  <si>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2-2107-C</t>
  </si>
  <si>
    <t>D1</t>
  </si>
  <si>
    <t>Notice Rented</t>
  </si>
  <si>
    <t>Held, Ava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</si>
  <si>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</si>
  <si>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</si>
  <si>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</si>
  <si>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</si>
  <si>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</si>
  <si>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</si>
  <si>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2-2107-D</t>
  </si>
  <si>
    <t>D1</t>
  </si>
  <si>
    <t>Notice Rented</t>
  </si>
  <si>
    <t>Sturdy, Ava</t>
  </si>
  <si>
    <t>Lease Approved</t>
  </si>
  <si>
    <t>2024/2025 (08/17/2024-07/31/2025)</t>
  </si>
  <si>
    <t>Resident</t>
  </si>
  <si>
    <t>Base Rent</t>
  </si>
  <si>
    <t>Charge Total:</t>
  </si>
  <si>
    <t>Building 2-2201-A</t>
  </si>
  <si>
    <t>D1</t>
  </si>
  <si>
    <t>Notice Rented</t>
  </si>
  <si>
    <t>Briganti, Hayley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</si>
  <si>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</si>
  <si>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</si>
  <si>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</si>
  <si>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</si>
  <si>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</si>
  <si>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</si>
  <si>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2-2201-B</t>
  </si>
  <si>
    <t>D1</t>
  </si>
  <si>
    <t>Notice Rented</t>
  </si>
  <si>
    <t>Leonard, Brooke</t>
  </si>
  <si>
    <t>Lease Approved</t>
  </si>
  <si>
    <t>2024/2025 (08/17/2024-07/31/2025)</t>
  </si>
  <si>
    <t>Resident</t>
  </si>
  <si>
    <t>Base Rent</t>
  </si>
  <si>
    <t>Charge Total:</t>
  </si>
  <si>
    <t>Building 2-2201-C</t>
  </si>
  <si>
    <t>D1</t>
  </si>
  <si>
    <t>Notice Rented</t>
  </si>
  <si>
    <t>Rivera, Lydia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</si>
  <si>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</si>
  <si>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</si>
  <si>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</si>
  <si>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</si>
  <si>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</si>
  <si>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</si>
  <si>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2-2201-D</t>
  </si>
  <si>
    <t>D1</t>
  </si>
  <si>
    <t>Notice Rented</t>
  </si>
  <si>
    <t>Leonard, Paige</t>
  </si>
  <si>
    <t>Lease Approved</t>
  </si>
  <si>
    <t>2024/2025 (08/17/2024-07/31/2025)</t>
  </si>
  <si>
    <t>Resident</t>
  </si>
  <si>
    <t>Base Rent</t>
  </si>
  <si>
    <t>Charge Total:</t>
  </si>
  <si>
    <t>Building 2-2204-A</t>
  </si>
  <si>
    <t>D1</t>
  </si>
  <si>
    <t>Occupied No Notice</t>
  </si>
  <si>
    <t>MacDuff, Cody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</si>
  <si>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</si>
  <si>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</si>
  <si>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</si>
  <si>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</si>
  <si>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</si>
  <si>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</si>
  <si>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Charge Total:</t>
  </si>
  <si>
    <t>Building 2-2204-B</t>
  </si>
  <si>
    <t>D1</t>
  </si>
  <si>
    <t>Occupied No Notice</t>
  </si>
  <si>
    <t>Capek, Braden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</si>
  <si>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</si>
  <si>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</si>
  <si>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</si>
  <si>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</si>
  <si>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</si>
  <si>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</si>
  <si>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2-2204-C</t>
  </si>
  <si>
    <t>D1</t>
  </si>
  <si>
    <t>Notice Rented</t>
  </si>
  <si>
    <t>Moats, Nathan</t>
  </si>
  <si>
    <t>Renewal Lease Approved</t>
  </si>
  <si>
    <t>Transfer 2024/2025 (08/17/2024-07/31/2025)</t>
  </si>
  <si>
    <t>Resident</t>
  </si>
  <si>
    <t>Uncovered Garage Parking</t>
  </si>
  <si>
    <t>Base Rent</t>
  </si>
  <si>
    <t>Charge Total:</t>
  </si>
  <si>
    <t>Building 2-2204-D</t>
  </si>
  <si>
    <t>D1</t>
  </si>
  <si>
    <t>Notice Rented</t>
  </si>
  <si>
    <t>Oswald, Cole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</si>
  <si>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</si>
  <si>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</si>
  <si>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</si>
  <si>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</si>
  <si>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</si>
  <si>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</si>
  <si>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2-2205-A</t>
  </si>
  <si>
    <t>D1</t>
  </si>
  <si>
    <t>Notice Rented</t>
  </si>
  <si>
    <t>Roberts, Grayson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</si>
  <si>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</si>
  <si>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</si>
  <si>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</si>
  <si>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</si>
  <si>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</si>
  <si>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</si>
  <si>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2-2205-B</t>
  </si>
  <si>
    <t>D1</t>
  </si>
  <si>
    <t>Notice Rented</t>
  </si>
  <si>
    <t>Waggoner, Mikaela</t>
  </si>
  <si>
    <t>Lease Approved</t>
  </si>
  <si>
    <t>2024/2025 (08/17/2024-07/31/2025)</t>
  </si>
  <si>
    <t>Resident</t>
  </si>
  <si>
    <t>Base Rent</t>
  </si>
  <si>
    <t>Charge Total:</t>
  </si>
  <si>
    <t>Building 2-2205-C</t>
  </si>
  <si>
    <t>D1</t>
  </si>
  <si>
    <t>Notice Rented</t>
  </si>
  <si>
    <t>Ba, Noura</t>
  </si>
  <si>
    <t>Lease Approved</t>
  </si>
  <si>
    <t>2024/2025 (08/17/2024-07/31/2025)</t>
  </si>
  <si>
    <t>Resident</t>
  </si>
  <si>
    <t>Base Rent</t>
  </si>
  <si>
    <t>Charge Total:</t>
  </si>
  <si>
    <t>Building 2-2205-D</t>
  </si>
  <si>
    <t>D1</t>
  </si>
  <si>
    <t>Notice Rented</t>
  </si>
  <si>
    <t>Lara Patino, Jaqueline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</si>
  <si>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</si>
  <si>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</si>
  <si>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</si>
  <si>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</si>
  <si>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</si>
  <si>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</si>
  <si>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2-2207-A</t>
  </si>
  <si>
    <t>D1</t>
  </si>
  <si>
    <t>Vacant Rented Ready</t>
  </si>
  <si>
    <t>Reinbold, Hamilton</t>
  </si>
  <si>
    <t>Lease Approved</t>
  </si>
  <si>
    <t>2024/2025 (08/17/2024-07/31/2025)</t>
  </si>
  <si>
    <t>Resident</t>
  </si>
  <si>
    <t>Base Rent</t>
  </si>
  <si>
    <t>Charge Total:</t>
  </si>
  <si>
    <t>Building 2-2207-B</t>
  </si>
  <si>
    <t>D1</t>
  </si>
  <si>
    <t>Occupied No Notice</t>
  </si>
  <si>
    <t>Waadah, Anthony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</si>
  <si>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</si>
  <si>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</si>
  <si>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</si>
  <si>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</si>
  <si>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</si>
  <si>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</si>
  <si>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Charge Total:</t>
  </si>
  <si>
    <t>Building 2-2207-C</t>
  </si>
  <si>
    <t>D1</t>
  </si>
  <si>
    <t>Notice Rented</t>
  </si>
  <si>
    <t>Stara, Sean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</si>
  <si>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</si>
  <si>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</si>
  <si>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</si>
  <si>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</si>
  <si>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</si>
  <si>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</si>
  <si>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2-2207-D</t>
  </si>
  <si>
    <t>D1</t>
  </si>
  <si>
    <t>Notice Rented</t>
  </si>
  <si>
    <t>Trenolone, John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</si>
  <si>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</si>
  <si>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</si>
  <si>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</si>
  <si>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</si>
  <si>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</si>
  <si>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</si>
  <si>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2-2301-A</t>
  </si>
  <si>
    <t>D1</t>
  </si>
  <si>
    <t>Notice Rented</t>
  </si>
  <si>
    <t>Heraty, Elizabeth</t>
  </si>
  <si>
    <t>Lease Approved</t>
  </si>
  <si>
    <t>2024/2025 (08/17/2024-07/31/2025)</t>
  </si>
  <si>
    <t>Resident</t>
  </si>
  <si>
    <t>Base Rent</t>
  </si>
  <si>
    <t>Charge Total:</t>
  </si>
  <si>
    <t>Building 2-2301-B</t>
  </si>
  <si>
    <t>D1</t>
  </si>
  <si>
    <t>Notice Rented</t>
  </si>
  <si>
    <t>Hodge, Karissa</t>
  </si>
  <si>
    <t>Lease Approved</t>
  </si>
  <si>
    <t>2024/2025 (08/17/2024-07/31/2025)</t>
  </si>
  <si>
    <t>Resident</t>
  </si>
  <si>
    <t>Base Rent</t>
  </si>
  <si>
    <t>Charge Total:</t>
  </si>
  <si>
    <t>Building 2-2301-C</t>
  </si>
  <si>
    <t>D1</t>
  </si>
  <si>
    <t>Notice Rented</t>
  </si>
  <si>
    <t>Hurst, Ellie</t>
  </si>
  <si>
    <t>Lease Approved</t>
  </si>
  <si>
    <t>2024/2025 (08/17/2024-07/31/2025)</t>
  </si>
  <si>
    <t>Resident</t>
  </si>
  <si>
    <t>Base Rent</t>
  </si>
  <si>
    <t>Charge Total:</t>
  </si>
  <si>
    <t>Building 2-2301-D</t>
  </si>
  <si>
    <t>D1</t>
  </si>
  <si>
    <t>Notice Rented</t>
  </si>
  <si>
    <t>Hurst, William</t>
  </si>
  <si>
    <t>Lease Approved</t>
  </si>
  <si>
    <t>2024/2025 (08/17/2024-07/31/2025)</t>
  </si>
  <si>
    <t>Resident</t>
  </si>
  <si>
    <t>Base Rent</t>
  </si>
  <si>
    <t>Charge Total:</t>
  </si>
  <si>
    <t>Building 2-2304-A</t>
  </si>
  <si>
    <t>D1</t>
  </si>
  <si>
    <t>Notice Rented</t>
  </si>
  <si>
    <t>Fear, Olivia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</si>
  <si>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</si>
  <si>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</si>
  <si>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</si>
  <si>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</si>
  <si>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</si>
  <si>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</si>
  <si>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2-2304-B</t>
  </si>
  <si>
    <t>D1</t>
  </si>
  <si>
    <t>Notice Rented</t>
  </si>
  <si>
    <t>Shelton, Ariana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</si>
  <si>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</si>
  <si>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</si>
  <si>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</si>
  <si>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</si>
  <si>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</si>
  <si>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</si>
  <si>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2-2304-C</t>
  </si>
  <si>
    <t>D1</t>
  </si>
  <si>
    <t>Notice Rented</t>
  </si>
  <si>
    <t>McBride, Molly</t>
  </si>
  <si>
    <t>Lease Approved</t>
  </si>
  <si>
    <t>2024/2025 (08/17/2024-07/31/2025)</t>
  </si>
  <si>
    <t>Resident</t>
  </si>
  <si>
    <t>Base Rent</t>
  </si>
  <si>
    <t>Charge Total:</t>
  </si>
  <si>
    <t>Building 2-2304-D</t>
  </si>
  <si>
    <t>D1</t>
  </si>
  <si>
    <t>Notice Rented</t>
  </si>
  <si>
    <t>Lenaghan, Alison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</si>
  <si>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</si>
  <si>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</si>
  <si>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</si>
  <si>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</si>
  <si>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</si>
  <si>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</si>
  <si>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2-2305-A</t>
  </si>
  <si>
    <t>D1</t>
  </si>
  <si>
    <t>Notice Rented</t>
  </si>
  <si>
    <t>Pechacek, Grace</t>
  </si>
  <si>
    <t>Lease Approved</t>
  </si>
  <si>
    <t>2024/2025 (08/17/2024-07/31/2025)</t>
  </si>
  <si>
    <t>Resident</t>
  </si>
  <si>
    <t>Base Rent</t>
  </si>
  <si>
    <t>Charge Total:</t>
  </si>
  <si>
    <t>Building 2-2305-B</t>
  </si>
  <si>
    <t>D1</t>
  </si>
  <si>
    <t>Notice Rented</t>
  </si>
  <si>
    <t>Cuda, Mikala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</si>
  <si>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</si>
  <si>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</si>
  <si>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</si>
  <si>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</si>
  <si>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</si>
  <si>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</si>
  <si>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2-2305-C</t>
  </si>
  <si>
    <t>D1</t>
  </si>
  <si>
    <t>Notice Rented</t>
  </si>
  <si>
    <t>Wilson, Caitlin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</si>
  <si>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</si>
  <si>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</si>
  <si>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</si>
  <si>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</si>
  <si>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</si>
  <si>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</si>
  <si>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2-2305-D</t>
  </si>
  <si>
    <t>D1</t>
  </si>
  <si>
    <t>Notice Rented</t>
  </si>
  <si>
    <t>Al-janabi, Nour</t>
  </si>
  <si>
    <t>Lease Approved</t>
  </si>
  <si>
    <t>2024/2025 (08/17/2024-07/31/2025)</t>
  </si>
  <si>
    <t>Resident</t>
  </si>
  <si>
    <t>Base Rent</t>
  </si>
  <si>
    <t>Charge Total:</t>
  </si>
  <si>
    <t>Building 2-2307-A</t>
  </si>
  <si>
    <t>D1</t>
  </si>
  <si>
    <t>Occupied No Notice</t>
  </si>
  <si>
    <t>Cassidy, Wyatt</t>
  </si>
  <si>
    <t>Renewal Lease Approved</t>
  </si>
  <si>
    <t>2024/2025 (08/17/2024-07/31/2025)</t>
  </si>
  <si>
    <t>Resident</t>
  </si>
  <si>
    <t>Covered Parking</t>
  </si>
  <si>
    <t>Base Rent</t>
  </si>
  <si>
    <t>Renewal Gift Card</t>
  </si>
  <si>
    <t>Renewal Gift Card Adjustment</t>
  </si>
  <si>
    <t>Charge Total:</t>
  </si>
  <si>
    <t>Building 2-2307-B</t>
  </si>
  <si>
    <t>D1</t>
  </si>
  <si>
    <t>Occupied No Notice</t>
  </si>
  <si>
    <t>Davis, Tyler</t>
  </si>
  <si>
    <t>Renewal Lease Approved</t>
  </si>
  <si>
    <t>2024/2025 (08/17/2024-07/31/2025)</t>
  </si>
  <si>
    <t>Resident</t>
  </si>
  <si>
    <t>Base Rent</t>
  </si>
  <si>
    <t>Renewal Gift Card</t>
  </si>
  <si>
    <t>Renewal Gift Card Adjustment</t>
  </si>
  <si>
    <t>Covered Parking</t>
  </si>
  <si>
    <t>Charge Total:</t>
  </si>
  <si>
    <t>Building 2-2307-C</t>
  </si>
  <si>
    <t>D1</t>
  </si>
  <si>
    <t>Notice Rented</t>
  </si>
  <si>
    <t>Pickell, Ryan</t>
  </si>
  <si>
    <t>Lease Approved</t>
  </si>
  <si>
    <t>2024/2025 (08/17/2024-07/31/2025)</t>
  </si>
  <si>
    <t>Resident</t>
  </si>
  <si>
    <t>Base Rent</t>
  </si>
  <si>
    <t>Charge Total:</t>
  </si>
  <si>
    <t>Building 2-2307-D</t>
  </si>
  <si>
    <t>D1</t>
  </si>
  <si>
    <t>Occupied No Notice</t>
  </si>
  <si>
    <t>Wemhoff, Gabe</t>
  </si>
  <si>
    <t>Renewal Lease Approved</t>
  </si>
  <si>
    <t>2024/2025 (08/17/2024-07/31/2025)</t>
  </si>
  <si>
    <t>Resident</t>
  </si>
  <si>
    <t>Renewal Gift Card</t>
  </si>
  <si>
    <t>Uncovered Garage Parking</t>
  </si>
  <si>
    <t>Renewal Gift Card Adjustment</t>
  </si>
  <si>
    <t>Base Rent</t>
  </si>
  <si>
    <t>Charge Total:</t>
  </si>
  <si>
    <t>Building 2-2401-A</t>
  </si>
  <si>
    <t>D1</t>
  </si>
  <si>
    <t>Notice Rented</t>
  </si>
  <si>
    <t>Brown, Matthew</t>
  </si>
  <si>
    <t>Lease Approved</t>
  </si>
  <si>
    <t>2024/2025 (08/17/2024-07/31/2025)</t>
  </si>
  <si>
    <t>Resident</t>
  </si>
  <si>
    <t>Base Rent</t>
  </si>
  <si>
    <t>Charge Total:</t>
  </si>
  <si>
    <t>Building 2-2401-B</t>
  </si>
  <si>
    <t>D1</t>
  </si>
  <si>
    <t>Occupied No Notice</t>
  </si>
  <si>
    <t>Huang, Fan</t>
  </si>
  <si>
    <t>Renewal Lease Approved</t>
  </si>
  <si>
    <t>2024/2025 (08/17/2024-07/31/2025)</t>
  </si>
  <si>
    <t>Resident</t>
  </si>
  <si>
    <t>Base Rent</t>
  </si>
  <si>
    <t>Charge Total:</t>
  </si>
  <si>
    <t>Building 2-2401-C</t>
  </si>
  <si>
    <t>D1</t>
  </si>
  <si>
    <t>Notice Rented</t>
  </si>
  <si>
    <t>DiBraccio, Jason</t>
  </si>
  <si>
    <t>Lease Approved</t>
  </si>
  <si>
    <t>2024/2025 (08/17/2024-07/31/2025)</t>
  </si>
  <si>
    <t>Resident</t>
  </si>
  <si>
    <t>Base Rent</t>
  </si>
  <si>
    <t>Charge Total:</t>
  </si>
  <si>
    <t>Building 2-2401-D</t>
  </si>
  <si>
    <t>D1</t>
  </si>
  <si>
    <t>Occupied No Notice</t>
  </si>
  <si>
    <t>Stanley, Tyler</t>
  </si>
  <si>
    <t>Renewal Lease Approved</t>
  </si>
  <si>
    <t>2024/2025 (08/17/2024-07/31/2025)</t>
  </si>
  <si>
    <t>Resident</t>
  </si>
  <si>
    <t>Base Rent</t>
  </si>
  <si>
    <t>Charge Total:</t>
  </si>
  <si>
    <t>Building 2-2404-A</t>
  </si>
  <si>
    <t>D1</t>
  </si>
  <si>
    <t>Occupied No Notice</t>
  </si>
  <si>
    <t>Loibl, Nicholas</t>
  </si>
  <si>
    <t>Renewal Lease Approved</t>
  </si>
  <si>
    <t>2024/2025 (08/17/2024-07/31/2025)</t>
  </si>
  <si>
    <t>Resident</t>
  </si>
  <si>
    <t>Base Rent</t>
  </si>
  <si>
    <t>Charge Total:</t>
  </si>
  <si>
    <t>Building 2-2404-B</t>
  </si>
  <si>
    <t>D1</t>
  </si>
  <si>
    <t>Occupied No Notice</t>
  </si>
  <si>
    <t>Kaalund, Garrett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</si>
  <si>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</si>
  <si>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</si>
  <si>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</si>
  <si>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</si>
  <si>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</si>
  <si>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</si>
  <si>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2-2404-C</t>
  </si>
  <si>
    <t>D1</t>
  </si>
  <si>
    <t>Occupied No Notice</t>
  </si>
  <si>
    <t>Sirmon, Thaddeus</t>
  </si>
  <si>
    <t>Renewal Lease Approved</t>
  </si>
  <si>
    <t>2024/2025 (08/17/2024-07/31/2025)</t>
  </si>
  <si>
    <t>Resident</t>
  </si>
  <si>
    <t>Base Rent</t>
  </si>
  <si>
    <t>Charge Total:</t>
  </si>
  <si>
    <t>Building 2-2404-D</t>
  </si>
  <si>
    <t>D1</t>
  </si>
  <si>
    <t>Vacant Rented Ready</t>
  </si>
  <si>
    <t>Rome, Austin</t>
  </si>
  <si>
    <t>Lease Approved</t>
  </si>
  <si>
    <t>2024/2025 (08/17/2024-07/31/2025)</t>
  </si>
  <si>
    <t>Resident</t>
  </si>
  <si>
    <t>Base Rent</t>
  </si>
  <si>
    <t>Charge Total:</t>
  </si>
  <si>
    <t>Building 2-2405-A</t>
  </si>
  <si>
    <t>D1</t>
  </si>
  <si>
    <t>Notice Rented</t>
  </si>
  <si>
    <t>Nelsen, Julian</t>
  </si>
  <si>
    <t>Lease Approved</t>
  </si>
  <si>
    <t>2024/2025 (08/17/2024-07/31/2025)</t>
  </si>
  <si>
    <t>Resident</t>
  </si>
  <si>
    <t>Base Rent</t>
  </si>
  <si>
    <t>Charge Total:</t>
  </si>
  <si>
    <t>Building 2-2405-B</t>
  </si>
  <si>
    <t>D1</t>
  </si>
  <si>
    <t>Notice Rented</t>
  </si>
  <si>
    <t>Nelsen, Madalyn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</si>
  <si>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</si>
  <si>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</si>
  <si>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</si>
  <si>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</si>
  <si>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</si>
  <si>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</si>
  <si>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2-2405-C</t>
  </si>
  <si>
    <t>D1</t>
  </si>
  <si>
    <t>Notice Rented</t>
  </si>
  <si>
    <t>Keatts, Alexis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</si>
  <si>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</si>
  <si>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</si>
  <si>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</si>
  <si>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</si>
  <si>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</si>
  <si>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</si>
  <si>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2-2405-D</t>
  </si>
  <si>
    <t>D1</t>
  </si>
  <si>
    <t>Notice Rented</t>
  </si>
  <si>
    <t>Main, Lauren</t>
  </si>
  <si>
    <t>Lease Approved</t>
  </si>
  <si>
    <t>2024/2025 (08/17/2024-07/31/2025)</t>
  </si>
  <si>
    <t>Resident</t>
  </si>
  <si>
    <t>Base Rent</t>
  </si>
  <si>
    <t>New Lease Gift Card Adjustment</t>
  </si>
  <si>
    <t>New Lease Gift Card</t>
  </si>
  <si>
    <t>Charge Total:</t>
  </si>
  <si>
    <t>Building 2-2407-A</t>
  </si>
  <si>
    <t>D1</t>
  </si>
  <si>
    <t>Occupied No Notice</t>
  </si>
  <si>
    <t>Foster, Zayne</t>
  </si>
  <si>
    <t>Renewal Lease Approved</t>
  </si>
  <si>
    <t>2024/2025 (08/17/2024-07/31/2025)</t>
  </si>
  <si>
    <t>Resident</t>
  </si>
  <si>
    <t>Base Rent</t>
  </si>
  <si>
    <t>Charge Total:</t>
  </si>
  <si>
    <t>Building 2-2407-B</t>
  </si>
  <si>
    <t>D1</t>
  </si>
  <si>
    <t>Notice Rented</t>
  </si>
  <si>
    <t>Lynch, Kirk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</si>
  <si>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</si>
  <si>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</si>
  <si>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</si>
  <si>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</si>
  <si>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</si>
  <si>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</si>
  <si>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2-2407-C</t>
  </si>
  <si>
    <t>D1</t>
  </si>
  <si>
    <t>Notice Rented</t>
  </si>
  <si>
    <t>Mihm, Tanner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</si>
  <si>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</si>
  <si>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</si>
  <si>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</si>
  <si>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</si>
  <si>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</si>
  <si>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</si>
  <si>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2-2407-D</t>
  </si>
  <si>
    <t>D1</t>
  </si>
  <si>
    <t>Notice Rented</t>
  </si>
  <si>
    <t>Harley, Conor</t>
  </si>
  <si>
    <t>Lease Approved</t>
  </si>
  <si>
    <t>2024/2025 (08/17/2024-07/31/2025)</t>
  </si>
  <si>
    <t>Resident</t>
  </si>
  <si>
    <t>Base Rent</t>
  </si>
  <si>
    <t>Charge Total:</t>
  </si>
  <si>
    <t>Building 2-2501-A</t>
  </si>
  <si>
    <t>D1</t>
  </si>
  <si>
    <t>Notice Rented</t>
  </si>
  <si>
    <t>Miller, Margaret</t>
  </si>
  <si>
    <t>Lease Approved</t>
  </si>
  <si>
    <t>2024/2025 (08/17/2024-07/31/2025)</t>
  </si>
  <si>
    <t>Resident</t>
  </si>
  <si>
    <t>New Lease Gift Card Adjustment</t>
  </si>
  <si>
    <t>New Lease Gift Card</t>
  </si>
  <si>
    <t>Base Rent</t>
  </si>
  <si>
    <t>Charge Total:</t>
  </si>
  <si>
    <t>Building 2-2501-B</t>
  </si>
  <si>
    <t>D1</t>
  </si>
  <si>
    <t>Notice Rented</t>
  </si>
  <si>
    <t>Flickinger, McKenzie</t>
  </si>
  <si>
    <t>Lease Approved</t>
  </si>
  <si>
    <t>2024/2025 (08/17/2024-07/31/2025)</t>
  </si>
  <si>
    <t>Resident</t>
  </si>
  <si>
    <t>Base Rent</t>
  </si>
  <si>
    <t>New Lease Gift Card Adjustment</t>
  </si>
  <si>
    <t>New Lease Gift Card</t>
  </si>
  <si>
    <t>Charge Total:</t>
  </si>
  <si>
    <t>Building 2-2501-C</t>
  </si>
  <si>
    <t>D1</t>
  </si>
  <si>
    <t>Vacant Rented Ready</t>
  </si>
  <si>
    <t>Graham, Zoie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</si>
  <si>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</si>
  <si>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</si>
  <si>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</si>
  <si>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</si>
  <si>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</si>
  <si>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</si>
  <si>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2-2501-D</t>
  </si>
  <si>
    <t>D1</t>
  </si>
  <si>
    <t>Occupied No Notice</t>
  </si>
  <si>
    <t>Purkait, Tirna</t>
  </si>
  <si>
    <t>Renewal Lease Approved</t>
  </si>
  <si>
    <t>2024/2025 (08/17/2024-07/31/2025)</t>
  </si>
  <si>
    <t>Resident</t>
  </si>
  <si>
    <t>Renewal Gift Card Adjustment</t>
  </si>
  <si>
    <t>Base Rent</t>
  </si>
  <si>
    <t>Renewal Gift Card</t>
  </si>
  <si>
    <t>Charge Total:</t>
  </si>
  <si>
    <t>Building 2-2504-A</t>
  </si>
  <si>
    <t>D1</t>
  </si>
  <si>
    <t>Notice Rented</t>
  </si>
  <si>
    <t>Bahl, Lily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</si>
  <si>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</si>
  <si>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</si>
  <si>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</si>
  <si>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</si>
  <si>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</si>
  <si>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</si>
  <si>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2-2504-B</t>
  </si>
  <si>
    <t>D1</t>
  </si>
  <si>
    <t>Notice Rented</t>
  </si>
  <si>
    <t>Spears, Isel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</si>
  <si>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</si>
  <si>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</si>
  <si>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</si>
  <si>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</si>
  <si>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</si>
  <si>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</si>
  <si>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2-2504-C</t>
  </si>
  <si>
    <t>D1</t>
  </si>
  <si>
    <t>Occupied No Notice</t>
  </si>
  <si>
    <t>De Klerk, Mine (Mine)</t>
  </si>
  <si>
    <t>Renewal Lease Approved</t>
  </si>
  <si>
    <t>2024/2025 (08/17/2024-07/31/2025)</t>
  </si>
  <si>
    <t>Resident</t>
  </si>
  <si>
    <t>Base Rent</t>
  </si>
  <si>
    <t>Renewal Gift Card</t>
  </si>
  <si>
    <t>Renewal Gift Card Adjustment</t>
  </si>
  <si>
    <t>Charge Total:</t>
  </si>
  <si>
    <t>Building 2-2504-D</t>
  </si>
  <si>
    <t>D1</t>
  </si>
  <si>
    <t>Occupied No Notice</t>
  </si>
  <si>
    <t>Pecora, Rebecca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</si>
  <si>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</si>
  <si>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</si>
  <si>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</si>
  <si>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</si>
  <si>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</si>
  <si>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</si>
  <si>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</si>
  <si>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2-2505-A</t>
  </si>
  <si>
    <t>D1</t>
  </si>
  <si>
    <t>Occupied No Notice</t>
  </si>
  <si>
    <t>Meininger, Alaina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</si>
  <si>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</si>
  <si>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</si>
  <si>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</si>
  <si>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</si>
  <si>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</si>
  <si>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</si>
  <si>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2-2505-B</t>
  </si>
  <si>
    <t>D1</t>
  </si>
  <si>
    <t>Occupied No Notice</t>
  </si>
  <si>
    <t>Carlson, Sara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</si>
  <si>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</si>
  <si>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</si>
  <si>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</si>
  <si>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</si>
  <si>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</si>
  <si>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</si>
  <si>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2-2505-C</t>
  </si>
  <si>
    <t>D1</t>
  </si>
  <si>
    <t>Notice Rented</t>
  </si>
  <si>
    <t>Kucera, Shaylin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</si>
  <si>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</si>
  <si>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</si>
  <si>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</si>
  <si>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</si>
  <si>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</si>
  <si>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</si>
  <si>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2-2505-D</t>
  </si>
  <si>
    <t>D1</t>
  </si>
  <si>
    <t>Occupied No Notice</t>
  </si>
  <si>
    <t>Rosfeld, Irelyn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</si>
  <si>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</si>
  <si>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</si>
  <si>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</si>
  <si>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</si>
  <si>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</si>
  <si>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</si>
  <si>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2-2507-A</t>
  </si>
  <si>
    <t>D1</t>
  </si>
  <si>
    <t>Notice Rented</t>
  </si>
  <si>
    <t>Ulrich, Grace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</si>
  <si>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</si>
  <si>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</si>
  <si>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</si>
  <si>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</si>
  <si>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</si>
  <si>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</si>
  <si>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2-2507-B</t>
  </si>
  <si>
    <t>D1</t>
  </si>
  <si>
    <t>Notice Rented</t>
  </si>
  <si>
    <t>Sieck, Lauren</t>
  </si>
  <si>
    <t>Lease Approved</t>
  </si>
  <si>
    <t>2024/2025 (08/17/2024-07/31/2025)</t>
  </si>
  <si>
    <t>Resident</t>
  </si>
  <si>
    <t>Base Rent</t>
  </si>
  <si>
    <t>Charge Total:</t>
  </si>
  <si>
    <t>Building 2-2507-C</t>
  </si>
  <si>
    <t>D1</t>
  </si>
  <si>
    <t>Notice Rented</t>
  </si>
  <si>
    <t>Phillips, Addison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</si>
  <si>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</si>
  <si>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</si>
  <si>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</si>
  <si>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</si>
  <si>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</si>
  <si>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</si>
  <si>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2-2507-D</t>
  </si>
  <si>
    <t>D1</t>
  </si>
  <si>
    <t>Notice Rented</t>
  </si>
  <si>
    <t>Aurit, Gianna</t>
  </si>
  <si>
    <t>Lease Approved</t>
  </si>
  <si>
    <t>2024/2025 (08/17/2024-07/31/2025)</t>
  </si>
  <si>
    <t>Resident</t>
  </si>
  <si>
    <t>Base Rent</t>
  </si>
  <si>
    <t>Charge Total:</t>
  </si>
  <si>
    <t>Building 3-3105-A</t>
  </si>
  <si>
    <t>D1</t>
  </si>
  <si>
    <t>Occupied No Notice</t>
  </si>
  <si>
    <t>MODEL A, Academy Lincoln</t>
  </si>
  <si>
    <t>Renewal Lease Approved</t>
  </si>
  <si>
    <t>2024/2025 (08/17/2024-07/31/2025)</t>
  </si>
  <si>
    <t>Resident</t>
  </si>
  <si>
    <t>Base Rent</t>
  </si>
  <si>
    <t>Model / Office</t>
  </si>
  <si>
    <t>Charge Total:</t>
  </si>
  <si>
    <t>Building 3-3105-B</t>
  </si>
  <si>
    <t>D1</t>
  </si>
  <si>
    <t>Occupied No Notice</t>
  </si>
  <si>
    <t>MODEL B, Academy Lincoln</t>
  </si>
  <si>
    <t>Renewal Lease Approved</t>
  </si>
  <si>
    <t>2024/2025 (08/17/2024-07/31/2025)</t>
  </si>
  <si>
    <t>Resident</t>
  </si>
  <si>
    <t>Base Rent</t>
  </si>
  <si>
    <t>Model / Office</t>
  </si>
  <si>
    <t>Charge Total:</t>
  </si>
  <si>
    <t>Building 3-3105-C</t>
  </si>
  <si>
    <t>D1</t>
  </si>
  <si>
    <t>Occupied No Notice</t>
  </si>
  <si>
    <t>MODEL C, Academy Lincoln</t>
  </si>
  <si>
    <t>Renewal Lease Approved</t>
  </si>
  <si>
    <t>2024/2025 (08/17/2024-07/31/2025)</t>
  </si>
  <si>
    <t>Resident</t>
  </si>
  <si>
    <t>Model / Office</t>
  </si>
  <si>
    <t>Base Rent</t>
  </si>
  <si>
    <t>Charge Total:</t>
  </si>
  <si>
    <t>Building 3-3105-D</t>
  </si>
  <si>
    <t>D1</t>
  </si>
  <si>
    <t>Occupied No Notice</t>
  </si>
  <si>
    <t>MODEL D, Academy Lincoln</t>
  </si>
  <si>
    <t>Renewal Lease Approved</t>
  </si>
  <si>
    <t>2024/2025 (08/17/2024-07/31/2025)</t>
  </si>
  <si>
    <t>Resident</t>
  </si>
  <si>
    <t>Model / Office</t>
  </si>
  <si>
    <t>Base Rent</t>
  </si>
  <si>
    <t>Charge Total:</t>
  </si>
  <si>
    <t>Building 3-3107-A</t>
  </si>
  <si>
    <t>D1</t>
  </si>
  <si>
    <t>Occupied No Notice</t>
  </si>
  <si>
    <t>Raffensberger, Audrey</t>
  </si>
  <si>
    <t>Renewal Lease Approved</t>
  </si>
  <si>
    <t>2024/2025 (08/17/2024-07/31/2025)</t>
  </si>
  <si>
    <t>Resident</t>
  </si>
  <si>
    <t>Base Rent</t>
  </si>
  <si>
    <t>Charge Total:</t>
  </si>
  <si>
    <t>Building 3-3107-B</t>
  </si>
  <si>
    <t>D1</t>
  </si>
  <si>
    <t>Notice Rented</t>
  </si>
  <si>
    <t>Clary, Skye</t>
  </si>
  <si>
    <t>Lease Approved</t>
  </si>
  <si>
    <t>2024/2025 (08/17/2024-07/31/2025)</t>
  </si>
  <si>
    <t>Resident</t>
  </si>
  <si>
    <t>Base Rent</t>
  </si>
  <si>
    <t>Charge Total:</t>
  </si>
  <si>
    <t>Building 3-3107-D</t>
  </si>
  <si>
    <t>D1</t>
  </si>
  <si>
    <t>Occupied No Notice</t>
  </si>
  <si>
    <t>Escalante, Carmela</t>
  </si>
  <si>
    <t>Renewal Lease Approved</t>
  </si>
  <si>
    <t>2024/2025 (08/17/2024-07/31/2025)</t>
  </si>
  <si>
    <t>Resident</t>
  </si>
  <si>
    <t>Base Rent</t>
  </si>
  <si>
    <t>Charge Total:</t>
  </si>
  <si>
    <t>Building 3-3108-B</t>
  </si>
  <si>
    <t>D1</t>
  </si>
  <si>
    <t>Occupied No Notice</t>
  </si>
  <si>
    <t>Yindrick, Allyson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</si>
  <si>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</si>
  <si>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</si>
  <si>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</si>
  <si>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</si>
  <si>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</si>
  <si>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</si>
  <si>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3-3108-C</t>
  </si>
  <si>
    <t>D1</t>
  </si>
  <si>
    <t>Notice Rented</t>
  </si>
  <si>
    <t>Gute, Carli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</si>
  <si>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</si>
  <si>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</si>
  <si>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</si>
  <si>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</si>
  <si>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</si>
  <si>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</si>
  <si>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3-3108-D</t>
  </si>
  <si>
    <t>D1</t>
  </si>
  <si>
    <t>Notice Rented</t>
  </si>
  <si>
    <t>Gute, Anli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</si>
  <si>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</si>
  <si>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</si>
  <si>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</si>
  <si>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</si>
  <si>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</si>
  <si>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</si>
  <si>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3-3109-A</t>
  </si>
  <si>
    <t>D1</t>
  </si>
  <si>
    <t>Notice Rented</t>
  </si>
  <si>
    <t>Turco, Tristin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</si>
  <si>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</si>
  <si>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</si>
  <si>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</si>
  <si>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</si>
  <si>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</si>
  <si>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</si>
  <si>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3-3109-B</t>
  </si>
  <si>
    <t>D1</t>
  </si>
  <si>
    <t>Notice Rented</t>
  </si>
  <si>
    <t>Perchal, Blake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</si>
  <si>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</si>
  <si>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</si>
  <si>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</si>
  <si>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</si>
  <si>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</si>
  <si>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</si>
  <si>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3-3109-C</t>
  </si>
  <si>
    <t>D1</t>
  </si>
  <si>
    <t>Notice Rented</t>
  </si>
  <si>
    <t>Colliers, Brynlee</t>
  </si>
  <si>
    <t>Lease Approved</t>
  </si>
  <si>
    <t>2024/2025 (08/17/2024-07/31/2025)</t>
  </si>
  <si>
    <t>Resident</t>
  </si>
  <si>
    <t>Base Rent</t>
  </si>
  <si>
    <t>Charge Total:</t>
  </si>
  <si>
    <t>Building 3-3109-D</t>
  </si>
  <si>
    <t>D1</t>
  </si>
  <si>
    <t>Notice Rented</t>
  </si>
  <si>
    <t>Hill, Kieran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</si>
  <si>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</si>
  <si>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</si>
  <si>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</si>
  <si>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</si>
  <si>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</si>
  <si>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</si>
  <si>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3-3110-A</t>
  </si>
  <si>
    <t>D1</t>
  </si>
  <si>
    <t>Notice Rented</t>
  </si>
  <si>
    <t>Gedik, Demet</t>
  </si>
  <si>
    <t>Renewal Lease Approved</t>
  </si>
  <si>
    <t>Transfer 2024/2025 (08/17/2024-07/31/2025)</t>
  </si>
  <si>
    <t>Resident</t>
  </si>
  <si>
    <t>Base Rent</t>
  </si>
  <si>
    <t>Covered Parking</t>
  </si>
  <si>
    <t>Charge Total:</t>
  </si>
  <si>
    <t>Building 3-3110-B</t>
  </si>
  <si>
    <t>D1</t>
  </si>
  <si>
    <t>Notice Rented</t>
  </si>
  <si>
    <t>Landenberger, Brynn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</si>
  <si>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</si>
  <si>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</si>
  <si>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</si>
  <si>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</si>
  <si>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</si>
  <si>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</si>
  <si>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3-3110-D</t>
  </si>
  <si>
    <t>D1</t>
  </si>
  <si>
    <t>Notice Rented</t>
  </si>
  <si>
    <t>Stara, Erin</t>
  </si>
  <si>
    <t>Renewal Lease Approved</t>
  </si>
  <si>
    <t>Transfer 2024/2025 (08/17/2024-07/31/2025)</t>
  </si>
  <si>
    <t>Resident</t>
  </si>
  <si>
    <t>Base Rent</t>
  </si>
  <si>
    <t>Charge Total:</t>
  </si>
  <si>
    <t>Building 3-3111-A</t>
  </si>
  <si>
    <t>D1</t>
  </si>
  <si>
    <t>Notice Rented</t>
  </si>
  <si>
    <t>Jorgensen, Donovan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</si>
  <si>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</si>
  <si>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</si>
  <si>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</si>
  <si>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</si>
  <si>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</si>
  <si>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</si>
  <si>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3-3111-B</t>
  </si>
  <si>
    <t>D1</t>
  </si>
  <si>
    <t>Occupied No Notice</t>
  </si>
  <si>
    <t>King Jr, Terrance</t>
  </si>
  <si>
    <t>Renewal Lease Approved</t>
  </si>
  <si>
    <t>2024/2025 (08/17/2024-07/31/2025)</t>
  </si>
  <si>
    <t>Resident</t>
  </si>
  <si>
    <t>Base Rent</t>
  </si>
  <si>
    <t>Charge Total:</t>
  </si>
  <si>
    <t>Building 3-3111-C</t>
  </si>
  <si>
    <t>D1</t>
  </si>
  <si>
    <t>Notice Unrented</t>
  </si>
  <si>
    <t>Block, Jackson</t>
  </si>
  <si>
    <t>Lease Partially Completed</t>
  </si>
  <si>
    <t>2024/2025 (08/17/2024-07/31/2025)</t>
  </si>
  <si>
    <t>Resident</t>
  </si>
  <si>
    <t>Covered Parking</t>
  </si>
  <si>
    <t>Base Rent</t>
  </si>
  <si>
    <t>Charge Total:</t>
  </si>
  <si>
    <t>Building 3-3111-D</t>
  </si>
  <si>
    <t>D1</t>
  </si>
  <si>
    <t>Vacant Rented Ready</t>
  </si>
  <si>
    <t>Nonneman, Aaron</t>
  </si>
  <si>
    <t>Lease Approved</t>
  </si>
  <si>
    <t>2024/2025 (08/17/2024-07/31/2025)</t>
  </si>
  <si>
    <t>Resident</t>
  </si>
  <si>
    <t>Base Rent</t>
  </si>
  <si>
    <t>Charge Total:</t>
  </si>
  <si>
    <t>Building 3-3113-A</t>
  </si>
  <si>
    <t>D1</t>
  </si>
  <si>
    <t>Notice Rented</t>
  </si>
  <si>
    <t>Holstein, Jonah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</si>
  <si>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</si>
  <si>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</si>
  <si>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</si>
  <si>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</si>
  <si>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</si>
  <si>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</si>
  <si>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3-3113-B</t>
  </si>
  <si>
    <t>D1</t>
  </si>
  <si>
    <t>Notice Rented</t>
  </si>
  <si>
    <t>Radke, Sean</t>
  </si>
  <si>
    <t>Lease Approved</t>
  </si>
  <si>
    <t>2024/2025 (08/17/2024-07/31/2025)</t>
  </si>
  <si>
    <t>Resident</t>
  </si>
  <si>
    <t>Base Rent</t>
  </si>
  <si>
    <t>Charge Total:</t>
  </si>
  <si>
    <t>Building 3-3113-C</t>
  </si>
  <si>
    <t>D1</t>
  </si>
  <si>
    <t>Notice Rented</t>
  </si>
  <si>
    <t>Winslow, Jude</t>
  </si>
  <si>
    <t>Lease Approved</t>
  </si>
  <si>
    <t>2024/2025 (08/17/2024-07/31/2025)</t>
  </si>
  <si>
    <t>Resident</t>
  </si>
  <si>
    <t>Base Rent</t>
  </si>
  <si>
    <t>Charge Total:</t>
  </si>
  <si>
    <t>Building 3-3113-D</t>
  </si>
  <si>
    <t>D1</t>
  </si>
  <si>
    <t>Notice Rented</t>
  </si>
  <si>
    <t>Haarala, Jack</t>
  </si>
  <si>
    <t>Lease Approved</t>
  </si>
  <si>
    <t>2024/2025 (08/17/2024-07/31/2025)</t>
  </si>
  <si>
    <t>Resident</t>
  </si>
  <si>
    <t>Base Rent</t>
  </si>
  <si>
    <t>Charge Total:</t>
  </si>
  <si>
    <t>Building 3-3115-A</t>
  </si>
  <si>
    <t>D1</t>
  </si>
  <si>
    <t>Notice Rented</t>
  </si>
  <si>
    <t>Zhu, Jerry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</si>
  <si>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</si>
  <si>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</si>
  <si>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</si>
  <si>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</si>
  <si>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</si>
  <si>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</si>
  <si>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3-3115-B</t>
  </si>
  <si>
    <t>D1</t>
  </si>
  <si>
    <t>Notice Rented</t>
  </si>
  <si>
    <t>Hiles, Gerald</t>
  </si>
  <si>
    <t>Lease Approved</t>
  </si>
  <si>
    <t>2024/2025 (08/17/2024-07/31/2025)</t>
  </si>
  <si>
    <t>Resident</t>
  </si>
  <si>
    <t>Base Rent</t>
  </si>
  <si>
    <t>Charge Total:</t>
  </si>
  <si>
    <t>Building 3-3115-C</t>
  </si>
  <si>
    <t>D1</t>
  </si>
  <si>
    <t>Notice Rented</t>
  </si>
  <si>
    <t>Wichman, Joshua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</si>
  <si>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</si>
  <si>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</si>
  <si>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</si>
  <si>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</si>
  <si>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</si>
  <si>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</si>
  <si>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3-3115-D</t>
  </si>
  <si>
    <t>D1</t>
  </si>
  <si>
    <t>Notice Rented</t>
  </si>
  <si>
    <t>Wichert, Jacob</t>
  </si>
  <si>
    <t>Lease Approved</t>
  </si>
  <si>
    <t>2024/2025 (08/17/2024-07/31/2025)</t>
  </si>
  <si>
    <t>Resident</t>
  </si>
  <si>
    <t>Base Rent</t>
  </si>
  <si>
    <t>Charge Total:</t>
  </si>
  <si>
    <t>Building 3-3116-A</t>
  </si>
  <si>
    <t>D1</t>
  </si>
  <si>
    <t>Notice Rented</t>
  </si>
  <si>
    <t>Bagwell, Carson</t>
  </si>
  <si>
    <t>Lease Approved</t>
  </si>
  <si>
    <t>2024/2025 (08/17/2024-07/31/2025)</t>
  </si>
  <si>
    <t>Resident</t>
  </si>
  <si>
    <t>Base Rent</t>
  </si>
  <si>
    <t>Charge Total:</t>
  </si>
  <si>
    <t>Building 3-3116-B</t>
  </si>
  <si>
    <t>D1</t>
  </si>
  <si>
    <t>Notice Rented</t>
  </si>
  <si>
    <t>Marlatt, Nolan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</si>
  <si>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</si>
  <si>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</si>
  <si>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</si>
  <si>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</si>
  <si>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</si>
  <si>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</si>
  <si>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3-3116-C</t>
  </si>
  <si>
    <t>D1</t>
  </si>
  <si>
    <t>Notice Rented</t>
  </si>
  <si>
    <t>Guernsey, Jaden</t>
  </si>
  <si>
    <t>Lease Approved</t>
  </si>
  <si>
    <t>2024/2025 (08/17/2024-07/31/2025)</t>
  </si>
  <si>
    <t>Resident</t>
  </si>
  <si>
    <t>Base Rent</t>
  </si>
  <si>
    <t>Charge Total:</t>
  </si>
  <si>
    <t>Building 3-3116-D</t>
  </si>
  <si>
    <t>D1</t>
  </si>
  <si>
    <t>Notice Rented</t>
  </si>
  <si>
    <t>Hamm, Jacoby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</si>
  <si>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</si>
  <si>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</si>
  <si>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</si>
  <si>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</si>
  <si>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</si>
  <si>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</si>
  <si>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3-3201-A</t>
  </si>
  <si>
    <t>D1</t>
  </si>
  <si>
    <t>Occupied No Notice</t>
  </si>
  <si>
    <t>Musich, Savanna</t>
  </si>
  <si>
    <t>Renewal Lease Approved</t>
  </si>
  <si>
    <t>2024/2025 (08/17/2024-07/31/2025)</t>
  </si>
  <si>
    <t>Resident</t>
  </si>
  <si>
    <t>Base Rent</t>
  </si>
  <si>
    <t>Covered Parking</t>
  </si>
  <si>
    <t>Renewal Gift Card Adjustment</t>
  </si>
  <si>
    <t>Renewal Gift Card</t>
  </si>
  <si>
    <t>Charge Total:</t>
  </si>
  <si>
    <t>Building 3-3201-B</t>
  </si>
  <si>
    <t>D1</t>
  </si>
  <si>
    <t>Notice Rented</t>
  </si>
  <si>
    <t>Jurrens, Kenzie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</si>
  <si>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</si>
  <si>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</si>
  <si>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</si>
  <si>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</si>
  <si>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</si>
  <si>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</si>
  <si>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3-3201-C</t>
  </si>
  <si>
    <t>D1</t>
  </si>
  <si>
    <t>Occupied No Notice</t>
  </si>
  <si>
    <t>Meyers, Ally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</si>
  <si>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</si>
  <si>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</si>
  <si>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</si>
  <si>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</si>
  <si>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</si>
  <si>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</si>
  <si>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Covered Parking</t>
  </si>
  <si>
    <t>Charge Total:</t>
  </si>
  <si>
    <t>Building 3-3201-D</t>
  </si>
  <si>
    <t>D1</t>
  </si>
  <si>
    <t>Occupied No Notice</t>
  </si>
  <si>
    <t>Schechinger, Vanessa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</si>
  <si>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</si>
  <si>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</si>
  <si>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</si>
  <si>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</si>
  <si>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</si>
  <si>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</si>
  <si>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Covered Parking</t>
  </si>
  <si>
    <t>Charge Total:</t>
  </si>
  <si>
    <t>Building 3-3203-A</t>
  </si>
  <si>
    <t>D1</t>
  </si>
  <si>
    <t>Notice Rented</t>
  </si>
  <si>
    <t>Kienow, Haley</t>
  </si>
  <si>
    <t>Lease Approved</t>
  </si>
  <si>
    <t>2024/2025 (08/17/2024-07/31/2025)</t>
  </si>
  <si>
    <t>Resident</t>
  </si>
  <si>
    <t>Base Rent</t>
  </si>
  <si>
    <t>Charge Total:</t>
  </si>
  <si>
    <t>Building 3-3203-B</t>
  </si>
  <si>
    <t>D1</t>
  </si>
  <si>
    <t>Notice Rented</t>
  </si>
  <si>
    <t>Smith, Emma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</si>
  <si>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</si>
  <si>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</si>
  <si>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</si>
  <si>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</si>
  <si>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</si>
  <si>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</si>
  <si>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3-3203-C</t>
  </si>
  <si>
    <t>D1</t>
  </si>
  <si>
    <t>Notice Rented</t>
  </si>
  <si>
    <t>Wiswell, Madelyn</t>
  </si>
  <si>
    <t>Lease Approved</t>
  </si>
  <si>
    <t>2024/2025 (08/17/2024-07/31/2025)</t>
  </si>
  <si>
    <t>Resident</t>
  </si>
  <si>
    <t>Base Rent</t>
  </si>
  <si>
    <t>Charge Total:</t>
  </si>
  <si>
    <t>Building 3-3203-D</t>
  </si>
  <si>
    <t>D1</t>
  </si>
  <si>
    <t>Notice Rented</t>
  </si>
  <si>
    <t>Reimann, Christina</t>
  </si>
  <si>
    <t>Lease Approved</t>
  </si>
  <si>
    <t>2024/2025 (08/17/2024-07/31/2025)</t>
  </si>
  <si>
    <t>Resident</t>
  </si>
  <si>
    <t>Base Rent</t>
  </si>
  <si>
    <t>Charge Total:</t>
  </si>
  <si>
    <t>Building 3-3205-A</t>
  </si>
  <si>
    <t>D1</t>
  </si>
  <si>
    <t>Notice Rented</t>
  </si>
  <si>
    <t>Gross, Alexis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</si>
  <si>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</si>
  <si>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</si>
  <si>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</si>
  <si>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</si>
  <si>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</si>
  <si>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</si>
  <si>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3-3205-B</t>
  </si>
  <si>
    <t>D1</t>
  </si>
  <si>
    <t>Notice Rented</t>
  </si>
  <si>
    <t>Perez, Sophia</t>
  </si>
  <si>
    <t>Lease Approved</t>
  </si>
  <si>
    <t>2024/2025 (08/17/2024-07/31/2025)</t>
  </si>
  <si>
    <t>Resident</t>
  </si>
  <si>
    <t>Uncovered Garage Parking</t>
  </si>
  <si>
    <t>New Lease Gift Card</t>
  </si>
  <si>
    <t>New Lease Gift Card Adjustment</t>
  </si>
  <si>
    <t>Base Rent</t>
  </si>
  <si>
    <t>Charge Total:</t>
  </si>
  <si>
    <t>Building 3-3205-C</t>
  </si>
  <si>
    <t>D1</t>
  </si>
  <si>
    <t>Notice Rented</t>
  </si>
  <si>
    <t>Gessner, Maggie</t>
  </si>
  <si>
    <t>Lease Approved</t>
  </si>
  <si>
    <t>2024/2025 (08/17/2024-07/31/2025)</t>
  </si>
  <si>
    <t>Resident</t>
  </si>
  <si>
    <t>New Lease Gift Card</t>
  </si>
  <si>
    <t>New Lease Gift Card Adjustment</t>
  </si>
  <si>
    <t>Base Rent</t>
  </si>
  <si>
    <t>Charge Total:</t>
  </si>
  <si>
    <t>Building 3-3205-D</t>
  </si>
  <si>
    <t>D1</t>
  </si>
  <si>
    <t>Notice Rented</t>
  </si>
  <si>
    <t>Severson, Macie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</si>
  <si>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</si>
  <si>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</si>
  <si>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</si>
  <si>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</si>
  <si>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</si>
  <si>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</si>
  <si>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3-3207-A</t>
  </si>
  <si>
    <t>D1</t>
  </si>
  <si>
    <t>Notice Rented</t>
  </si>
  <si>
    <t>Schlatter, Matthew</t>
  </si>
  <si>
    <t>Lease Approved</t>
  </si>
  <si>
    <t>2024/2025 (08/17/2024-07/31/2025)</t>
  </si>
  <si>
    <t>Resident</t>
  </si>
  <si>
    <t>Base Rent</t>
  </si>
  <si>
    <t>Uncovered Garage Parking</t>
  </si>
  <si>
    <t>New Lease Gift Card Adjustment</t>
  </si>
  <si>
    <t>New Lease Gift Card</t>
  </si>
  <si>
    <t>Charge Total:</t>
  </si>
  <si>
    <t>Building 3-3207-B</t>
  </si>
  <si>
    <t>D1</t>
  </si>
  <si>
    <t>Notice Rented</t>
  </si>
  <si>
    <t>Callahan, Nathan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</si>
  <si>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</si>
  <si>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</si>
  <si>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</si>
  <si>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</si>
  <si>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</si>
  <si>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</si>
  <si>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3-3207-C</t>
  </si>
  <si>
    <t>D1</t>
  </si>
  <si>
    <t>Notice Rented</t>
  </si>
  <si>
    <t>Do, Thang</t>
  </si>
  <si>
    <t>Lease Approved</t>
  </si>
  <si>
    <t>2024/2025 (08/17/2024-07/31/2025)</t>
  </si>
  <si>
    <t>Resident</t>
  </si>
  <si>
    <t>Base Rent</t>
  </si>
  <si>
    <t>Charge Total:</t>
  </si>
  <si>
    <t>Building 3-3207-D</t>
  </si>
  <si>
    <t>D1</t>
  </si>
  <si>
    <t>Notice Rented</t>
  </si>
  <si>
    <t>Steinle, Anthony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</si>
  <si>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</si>
  <si>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</si>
  <si>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</si>
  <si>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</si>
  <si>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</si>
  <si>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</si>
  <si>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3-3208-A</t>
  </si>
  <si>
    <t>D1</t>
  </si>
  <si>
    <t>Occupied No Notice</t>
  </si>
  <si>
    <t>Duero, Katelyn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</si>
  <si>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</si>
  <si>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</si>
  <si>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</si>
  <si>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</si>
  <si>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</si>
  <si>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</si>
  <si>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3-3208-B</t>
  </si>
  <si>
    <t>D1</t>
  </si>
  <si>
    <t>Notice Rented</t>
  </si>
  <si>
    <t>Begos, Alexia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</si>
  <si>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</si>
  <si>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</si>
  <si>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</si>
  <si>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</si>
  <si>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</si>
  <si>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</si>
  <si>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3-3208-C</t>
  </si>
  <si>
    <t>D1</t>
  </si>
  <si>
    <t>Occupied No Notice</t>
  </si>
  <si>
    <t>Hillyer, Addison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</si>
  <si>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</si>
  <si>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</si>
  <si>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</si>
  <si>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</si>
  <si>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</si>
  <si>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</si>
  <si>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3-3208-D</t>
  </si>
  <si>
    <t>D1</t>
  </si>
  <si>
    <t>Occupied No Notice</t>
  </si>
  <si>
    <t>Herro, Livia</t>
  </si>
  <si>
    <t>Renewal Lease Approved</t>
  </si>
  <si>
    <t>2024/2025 (08/17/2024-07/31/2025)</t>
  </si>
  <si>
    <t>Resident</t>
  </si>
  <si>
    <t>Uncovered Garage Parking</t>
  </si>
  <si>
    <t>Base Rent</t>
  </si>
  <si>
    <t>Charge Total:</t>
  </si>
  <si>
    <t>Building 3-3209-A</t>
  </si>
  <si>
    <t>D1</t>
  </si>
  <si>
    <t>Occupied No Notice</t>
  </si>
  <si>
    <t>Tuttle, Jaden</t>
  </si>
  <si>
    <t>Renewal Lease Approved</t>
  </si>
  <si>
    <t>2024/2025 (08/17/2024-07/31/2025)</t>
  </si>
  <si>
    <t>Resident</t>
  </si>
  <si>
    <t>Base Rent</t>
  </si>
  <si>
    <t>Charge Total:</t>
  </si>
  <si>
    <t>Building 3-3209-B</t>
  </si>
  <si>
    <t>D1</t>
  </si>
  <si>
    <t>Occupied No Notice</t>
  </si>
  <si>
    <t>Vrchota, Devin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</si>
  <si>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</si>
  <si>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</si>
  <si>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</si>
  <si>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</si>
  <si>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</si>
  <si>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</si>
  <si>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3-3209-C</t>
  </si>
  <si>
    <t>D1</t>
  </si>
  <si>
    <t>Occupied No Notice</t>
  </si>
  <si>
    <t>Wolph, Justin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</si>
  <si>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</si>
  <si>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</si>
  <si>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</si>
  <si>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</si>
  <si>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</si>
  <si>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</si>
  <si>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3-3209-D</t>
  </si>
  <si>
    <t>D1</t>
  </si>
  <si>
    <t>Occupied No Notice</t>
  </si>
  <si>
    <t>Krahl, Brooklyn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</si>
  <si>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</si>
  <si>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</si>
  <si>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</si>
  <si>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</si>
  <si>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</si>
  <si>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</si>
  <si>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3-3210-A</t>
  </si>
  <si>
    <t>D1</t>
  </si>
  <si>
    <t>Notice Rented</t>
  </si>
  <si>
    <t>Smith, Colbi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</si>
  <si>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</si>
  <si>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</si>
  <si>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</si>
  <si>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</si>
  <si>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</si>
  <si>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</si>
  <si>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3-3210-B</t>
  </si>
  <si>
    <t>D1</t>
  </si>
  <si>
    <t>Notice Rented</t>
  </si>
  <si>
    <t>Petrulis, Addison</t>
  </si>
  <si>
    <t>Lease Approved</t>
  </si>
  <si>
    <t>2024/2025 (08/17/2024-07/31/2025)</t>
  </si>
  <si>
    <t>Resident</t>
  </si>
  <si>
    <t>Base Rent</t>
  </si>
  <si>
    <t>Charge Total:</t>
  </si>
  <si>
    <t>Building 3-3210-C</t>
  </si>
  <si>
    <t>D1</t>
  </si>
  <si>
    <t>Notice Rented</t>
  </si>
  <si>
    <t>Larson, Will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</si>
  <si>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</si>
  <si>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</si>
  <si>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</si>
  <si>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</si>
  <si>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</si>
  <si>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</si>
  <si>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3-3210-D</t>
  </si>
  <si>
    <t>D1</t>
  </si>
  <si>
    <t>Notice Rented</t>
  </si>
  <si>
    <t>Larson, Willem</t>
  </si>
  <si>
    <t>Lease Approved</t>
  </si>
  <si>
    <t>2024/2025 (08/17/2024-07/31/2025)</t>
  </si>
  <si>
    <t>Resident</t>
  </si>
  <si>
    <t>Base Rent</t>
  </si>
  <si>
    <t>Charge Total:</t>
  </si>
  <si>
    <t>Building 3-3211-A</t>
  </si>
  <si>
    <t>D1</t>
  </si>
  <si>
    <t>Notice Rented</t>
  </si>
  <si>
    <t>Libbey, Peyton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</si>
  <si>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</si>
  <si>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</si>
  <si>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</si>
  <si>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</si>
  <si>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</si>
  <si>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</si>
  <si>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3-3211-B</t>
  </si>
  <si>
    <t>D1</t>
  </si>
  <si>
    <t>Notice Rented</t>
  </si>
  <si>
    <t>Kasuske, Abigail</t>
  </si>
  <si>
    <t>Lease Approved</t>
  </si>
  <si>
    <t>2024/2025 (08/17/2024-07/31/2025)</t>
  </si>
  <si>
    <t>Resident</t>
  </si>
  <si>
    <t>Base Rent</t>
  </si>
  <si>
    <t>Charge Total:</t>
  </si>
  <si>
    <t>Building 3-3211-C</t>
  </si>
  <si>
    <t>D1</t>
  </si>
  <si>
    <t>Notice Rented</t>
  </si>
  <si>
    <t>Spears, Candace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</si>
  <si>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</si>
  <si>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</si>
  <si>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</si>
  <si>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</si>
  <si>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</si>
  <si>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</si>
  <si>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3-3211-D</t>
  </si>
  <si>
    <t>D1</t>
  </si>
  <si>
    <t>Notice Rented</t>
  </si>
  <si>
    <t>Spears, Sarah</t>
  </si>
  <si>
    <t>Lease Approved</t>
  </si>
  <si>
    <t>2024/2025 (08/17/2024-07/31/2025)</t>
  </si>
  <si>
    <t>Resident</t>
  </si>
  <si>
    <t>New Lease Gift Card</t>
  </si>
  <si>
    <t>New Lease Gift Card Adjustment</t>
  </si>
  <si>
    <t>Base Rent</t>
  </si>
  <si>
    <t>Charge Total:</t>
  </si>
  <si>
    <t>Building 3-3213-A</t>
  </si>
  <si>
    <t>D1</t>
  </si>
  <si>
    <t>Notice Rented</t>
  </si>
  <si>
    <t>Cradick, Kendall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</si>
  <si>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</si>
  <si>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</si>
  <si>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</si>
  <si>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</si>
  <si>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</si>
  <si>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</si>
  <si>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3-3213-B</t>
  </si>
  <si>
    <t>D1</t>
  </si>
  <si>
    <t>Notice Rented</t>
  </si>
  <si>
    <t>Loch, Avery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</si>
  <si>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</si>
  <si>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</si>
  <si>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</si>
  <si>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</si>
  <si>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</si>
  <si>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</si>
  <si>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3-3213-C</t>
  </si>
  <si>
    <t>D1</t>
  </si>
  <si>
    <t>Notice Rented</t>
  </si>
  <si>
    <t>Hamilton, Hallie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</si>
  <si>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</si>
  <si>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</si>
  <si>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</si>
  <si>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</si>
  <si>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</si>
  <si>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</si>
  <si>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3-3213-D</t>
  </si>
  <si>
    <t>D1</t>
  </si>
  <si>
    <t>Notice Rented</t>
  </si>
  <si>
    <t>Kennedy, Kayla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</si>
  <si>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</si>
  <si>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</si>
  <si>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</si>
  <si>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</si>
  <si>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</si>
  <si>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</si>
  <si>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3-3215-A</t>
  </si>
  <si>
    <t>D1</t>
  </si>
  <si>
    <t>Notice Rented</t>
  </si>
  <si>
    <t>Mabasa, Emily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</si>
  <si>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</si>
  <si>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</si>
  <si>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</si>
  <si>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</si>
  <si>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</si>
  <si>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</si>
  <si>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3-3215-B</t>
  </si>
  <si>
    <t>D1</t>
  </si>
  <si>
    <t>Notice Rented</t>
  </si>
  <si>
    <t>Roney, Madison Mae</t>
  </si>
  <si>
    <t>Lease Approved</t>
  </si>
  <si>
    <t>2024/2025 (08/17/2024-07/31/2025)</t>
  </si>
  <si>
    <t>Resident</t>
  </si>
  <si>
    <t>Base Rent</t>
  </si>
  <si>
    <t>Charge Total:</t>
  </si>
  <si>
    <t>Building 3-3215-C</t>
  </si>
  <si>
    <t>D1</t>
  </si>
  <si>
    <t>Notice Rented</t>
  </si>
  <si>
    <t>George, Julia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</si>
  <si>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</si>
  <si>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</si>
  <si>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</si>
  <si>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</si>
  <si>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</si>
  <si>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</si>
  <si>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3-3215-D</t>
  </si>
  <si>
    <t>D1</t>
  </si>
  <si>
    <t>Notice Rented</t>
  </si>
  <si>
    <t>Riekhof, Laken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</si>
  <si>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</si>
  <si>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</si>
  <si>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</si>
  <si>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</si>
  <si>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</si>
  <si>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</si>
  <si>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3-3216-A</t>
  </si>
  <si>
    <t>D1</t>
  </si>
  <si>
    <t>Occupied No Notice</t>
  </si>
  <si>
    <t>Kaufman, Kelli</t>
  </si>
  <si>
    <t>Renewal Lease Approved</t>
  </si>
  <si>
    <t>2024/2025 (08/17/2024-07/31/2025)</t>
  </si>
  <si>
    <t>Resident</t>
  </si>
  <si>
    <t>Renewal Gift Card Adjustment</t>
  </si>
  <si>
    <t>Base Rent</t>
  </si>
  <si>
    <t>Renewal Gift Card</t>
  </si>
  <si>
    <t>Charge Total:</t>
  </si>
  <si>
    <t>Building 3-3216-B</t>
  </si>
  <si>
    <t>D1</t>
  </si>
  <si>
    <t>Occupied No Notice</t>
  </si>
  <si>
    <t>Olberding, Hailey</t>
  </si>
  <si>
    <t>Renewal Lease Approved</t>
  </si>
  <si>
    <t>2024/2025 (08/17/2024-07/31/2025)</t>
  </si>
  <si>
    <t>Resident</t>
  </si>
  <si>
    <t>Base Rent</t>
  </si>
  <si>
    <t>Covered Parking</t>
  </si>
  <si>
    <t>Renewal Gift Card</t>
  </si>
  <si>
    <t>Renewal Gift Card Adjustment</t>
  </si>
  <si>
    <t>Charge Total:</t>
  </si>
  <si>
    <t>Building 3-3216-C</t>
  </si>
  <si>
    <t>D1</t>
  </si>
  <si>
    <t>Occupied No Notice</t>
  </si>
  <si>
    <t>Palmer, Evada</t>
  </si>
  <si>
    <t>Renewal Lease Approved</t>
  </si>
  <si>
    <t>2024/2025 (08/17/2024-07/31/2025)</t>
  </si>
  <si>
    <t>Resident</t>
  </si>
  <si>
    <t>Covered Parking</t>
  </si>
  <si>
    <t>Renewal Gift Card Adjustment</t>
  </si>
  <si>
    <t>Renewal Gift Card</t>
  </si>
  <si>
    <t>Base Rent</t>
  </si>
  <si>
    <t>Charge Total:</t>
  </si>
  <si>
    <t>Building 3-3216-D</t>
  </si>
  <si>
    <t>D1</t>
  </si>
  <si>
    <t>Occupied No Notice</t>
  </si>
  <si>
    <t>Roberts, Grace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</si>
  <si>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</si>
  <si>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</si>
  <si>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</si>
  <si>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</si>
  <si>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</si>
  <si>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</si>
  <si>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</si>
  <si>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3-3301-A</t>
  </si>
  <si>
    <t>D1</t>
  </si>
  <si>
    <t>Notice Rented</t>
  </si>
  <si>
    <t>Palmer, Grace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</si>
  <si>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</si>
  <si>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</si>
  <si>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</si>
  <si>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</si>
  <si>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</si>
  <si>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</si>
  <si>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3-3301-B</t>
  </si>
  <si>
    <t>D1</t>
  </si>
  <si>
    <t>Notice Rented</t>
  </si>
  <si>
    <t>Maassen, Meredith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</si>
  <si>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</si>
  <si>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</si>
  <si>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</si>
  <si>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</si>
  <si>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</si>
  <si>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</si>
  <si>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3-3301-C</t>
  </si>
  <si>
    <t>D1</t>
  </si>
  <si>
    <t>Notice Rented</t>
  </si>
  <si>
    <t>Richter, Eva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</si>
  <si>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</si>
  <si>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</si>
  <si>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</si>
  <si>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</si>
  <si>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</si>
  <si>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</si>
  <si>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3-3301-D</t>
  </si>
  <si>
    <t>D1</t>
  </si>
  <si>
    <t>Notice Rented</t>
  </si>
  <si>
    <t>Roubidoux, Victoria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</si>
  <si>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</si>
  <si>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</si>
  <si>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</si>
  <si>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</si>
  <si>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</si>
  <si>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</si>
  <si>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3-3303-A</t>
  </si>
  <si>
    <t>D1</t>
  </si>
  <si>
    <t>Notice Rented</t>
  </si>
  <si>
    <t>Olson, Emma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</si>
  <si>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</si>
  <si>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</si>
  <si>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</si>
  <si>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</si>
  <si>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</si>
  <si>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</si>
  <si>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3-3303-B</t>
  </si>
  <si>
    <t>D1</t>
  </si>
  <si>
    <t>Notice Rented</t>
  </si>
  <si>
    <t>Leytham, Courtney</t>
  </si>
  <si>
    <t>Lease Approved</t>
  </si>
  <si>
    <t>2024/2025 (08/17/2024-07/31/2025)</t>
  </si>
  <si>
    <t>Resident</t>
  </si>
  <si>
    <t>Base Rent</t>
  </si>
  <si>
    <t>Charge Total:</t>
  </si>
  <si>
    <t>Building 3-3303-C</t>
  </si>
  <si>
    <t>D1</t>
  </si>
  <si>
    <t>Notice Rented</t>
  </si>
  <si>
    <t>Tubrick, Mady</t>
  </si>
  <si>
    <t>Lease Approved</t>
  </si>
  <si>
    <t>2024/2025 (08/17/2024-07/31/2025)</t>
  </si>
  <si>
    <t>Resident</t>
  </si>
  <si>
    <t>Base Rent</t>
  </si>
  <si>
    <t>Charge Total:</t>
  </si>
  <si>
    <t>Building 3-3303-D</t>
  </si>
  <si>
    <t>D1</t>
  </si>
  <si>
    <t>Notice Rented</t>
  </si>
  <si>
    <t>Caito, Emma</t>
  </si>
  <si>
    <t>Renewal Lease Approved</t>
  </si>
  <si>
    <t>Transfer 2024/2025 (08/17/2024-07/31/2025)</t>
  </si>
  <si>
    <t>Resident</t>
  </si>
  <si>
    <t>Renewal Gift Card</t>
  </si>
  <si>
    <t>Base Rent</t>
  </si>
  <si>
    <t>Renewal Gift Card Adjustment</t>
  </si>
  <si>
    <t>Charge Total:</t>
  </si>
  <si>
    <t>Building 3-3305-A</t>
  </si>
  <si>
    <t>D1</t>
  </si>
  <si>
    <t>Notice Rented</t>
  </si>
  <si>
    <t>Albers, Sofie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</si>
  <si>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</si>
  <si>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</si>
  <si>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</si>
  <si>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</si>
  <si>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</si>
  <si>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</si>
  <si>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3-3305-B</t>
  </si>
  <si>
    <t>D1</t>
  </si>
  <si>
    <t>Vacant Rented Ready</t>
  </si>
  <si>
    <t>Nelson, Callie</t>
  </si>
  <si>
    <t>Lease Approved</t>
  </si>
  <si>
    <t>2024/2025 (08/17/2024-07/31/2025)</t>
  </si>
  <si>
    <t>Resident</t>
  </si>
  <si>
    <t>Base Rent</t>
  </si>
  <si>
    <t>Charge Total:</t>
  </si>
  <si>
    <t>Building 3-3305-C</t>
  </si>
  <si>
    <t>D1</t>
  </si>
  <si>
    <t>Vacant Rented Ready</t>
  </si>
  <si>
    <t>Brown, Haley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</si>
  <si>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</si>
  <si>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</si>
  <si>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</si>
  <si>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</si>
  <si>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</si>
  <si>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</si>
  <si>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3-3305-D</t>
  </si>
  <si>
    <t>D1</t>
  </si>
  <si>
    <t>Notice Rented</t>
  </si>
  <si>
    <t>Okelberry, Lily</t>
  </si>
  <si>
    <t>Lease Approved</t>
  </si>
  <si>
    <t>2024/2025 (08/17/2024-07/31/2025)</t>
  </si>
  <si>
    <t>Resident</t>
  </si>
  <si>
    <t>Base Rent</t>
  </si>
  <si>
    <t>Charge Total:</t>
  </si>
  <si>
    <t>Building 3-3307-A</t>
  </si>
  <si>
    <t>D1</t>
  </si>
  <si>
    <t>Occupied No Notice</t>
  </si>
  <si>
    <t>Reynolds, Allie</t>
  </si>
  <si>
    <t>Renewal Lease Approved</t>
  </si>
  <si>
    <t>2024/2025 (08/17/2024-07/31/2025)</t>
  </si>
  <si>
    <t>Resident</t>
  </si>
  <si>
    <t>Covered Parking</t>
  </si>
  <si>
    <t>Renewal Gift Card</t>
  </si>
  <si>
    <t>Base Rent</t>
  </si>
  <si>
    <t>Renewal Gift Card Adjustment</t>
  </si>
  <si>
    <t>Charge Total:</t>
  </si>
  <si>
    <t>Building 3-3307-B</t>
  </si>
  <si>
    <t>D1</t>
  </si>
  <si>
    <t>Occupied No Notice</t>
  </si>
  <si>
    <t>Haskin, Natalie</t>
  </si>
  <si>
    <t>Renewal Lease Approved</t>
  </si>
  <si>
    <t>2024/2025 (08/17/2024-07/31/2025)</t>
  </si>
  <si>
    <t>Resident</t>
  </si>
  <si>
    <t>Covered Parking</t>
  </si>
  <si>
    <t>Renewal Gift Card Adjustment</t>
  </si>
  <si>
    <t>Base Rent</t>
  </si>
  <si>
    <t>Renewal Gift Card</t>
  </si>
  <si>
    <t>Charge Total:</t>
  </si>
  <si>
    <t>Building 3-3307-C</t>
  </si>
  <si>
    <t>D1</t>
  </si>
  <si>
    <t>Occupied No Notice</t>
  </si>
  <si>
    <t>Weddle, Libby</t>
  </si>
  <si>
    <t>Renewal Lease Approved</t>
  </si>
  <si>
    <t>2024/2025 (08/17/2024-07/31/2025)</t>
  </si>
  <si>
    <t>Resident</t>
  </si>
  <si>
    <t>Covered Parking</t>
  </si>
  <si>
    <t>Base Rent</t>
  </si>
  <si>
    <t>Renewal Gift Card</t>
  </si>
  <si>
    <t>Renewal Gift Card Adjustment</t>
  </si>
  <si>
    <t>Charge Total:</t>
  </si>
  <si>
    <t>Building 3-3307-D</t>
  </si>
  <si>
    <t>D1</t>
  </si>
  <si>
    <t>Notice Rented</t>
  </si>
  <si>
    <t>Alicea, Gia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</si>
  <si>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</si>
  <si>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</si>
  <si>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</si>
  <si>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</si>
  <si>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</si>
  <si>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</si>
  <si>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3-3308-A</t>
  </si>
  <si>
    <t>D1</t>
  </si>
  <si>
    <t>Occupied No Notice</t>
  </si>
  <si>
    <t>Haskin, Casey</t>
  </si>
  <si>
    <t>Renewal Lease Approved</t>
  </si>
  <si>
    <t>2024/2025 (08/17/2024-07/31/2025)</t>
  </si>
  <si>
    <t>Resident</t>
  </si>
  <si>
    <t>Base Rent</t>
  </si>
  <si>
    <t>Renewal Gift Card</t>
  </si>
  <si>
    <t>Renewal Gift Card Adjustment</t>
  </si>
  <si>
    <t>Covered Parking</t>
  </si>
  <si>
    <t>Charge Total:</t>
  </si>
  <si>
    <t>Building 3-3308-B</t>
  </si>
  <si>
    <t>D1</t>
  </si>
  <si>
    <t>Occupied No Notice</t>
  </si>
  <si>
    <t>Canfield, Alexander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</si>
  <si>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</si>
  <si>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</si>
  <si>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</si>
  <si>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</si>
  <si>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</si>
  <si>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</si>
  <si>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Covered Parking</t>
  </si>
  <si>
    <t>Charge Total:</t>
  </si>
  <si>
    <t>Building 3-3308-C</t>
  </si>
  <si>
    <t>D1</t>
  </si>
  <si>
    <t>Occupied No Notice</t>
  </si>
  <si>
    <t>Much, Ian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</si>
  <si>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</si>
  <si>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</si>
  <si>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</si>
  <si>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</si>
  <si>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</si>
  <si>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</si>
  <si>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3-3308-D</t>
  </si>
  <si>
    <t>D1</t>
  </si>
  <si>
    <t>Notice Rented</t>
  </si>
  <si>
    <t>Stark, Porter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</si>
  <si>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</si>
  <si>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</si>
  <si>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</si>
  <si>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</si>
  <si>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</si>
  <si>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</si>
  <si>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3-3309-A</t>
  </si>
  <si>
    <t>D1</t>
  </si>
  <si>
    <t>Notice Rented</t>
  </si>
  <si>
    <t>Felix Morales, Gisela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</si>
  <si>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</si>
  <si>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</si>
  <si>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</si>
  <si>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</si>
  <si>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</si>
  <si>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</si>
  <si>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3-3309-B</t>
  </si>
  <si>
    <t>D1</t>
  </si>
  <si>
    <t>Occupied No Notice</t>
  </si>
  <si>
    <t>Witte, Cecilia</t>
  </si>
  <si>
    <t>Renewal Lease Approved</t>
  </si>
  <si>
    <t>2024/2025 (08/17/2024-07/31/2025)</t>
  </si>
  <si>
    <t>Resident</t>
  </si>
  <si>
    <t>Base Rent</t>
  </si>
  <si>
    <t>New Lease Gift Card Adjustment</t>
  </si>
  <si>
    <t>Covered Parking</t>
  </si>
  <si>
    <t>New Lease Gift Card</t>
  </si>
  <si>
    <t>Charge Total:</t>
  </si>
  <si>
    <t>Building 3-3309-C</t>
  </si>
  <si>
    <t>D1</t>
  </si>
  <si>
    <t>Occupied No Notice</t>
  </si>
  <si>
    <t>Schmidt, Olivia</t>
  </si>
  <si>
    <t>Renewal Lease Approved</t>
  </si>
  <si>
    <t>2024/2025 (08/17/2024-07/31/2025)</t>
  </si>
  <si>
    <t>Resident</t>
  </si>
  <si>
    <t>New Lease Gift Card</t>
  </si>
  <si>
    <t>Covered Parking</t>
  </si>
  <si>
    <t>Base Rent</t>
  </si>
  <si>
    <t>New Lease Gift Card Adjustment</t>
  </si>
  <si>
    <t>Charge Total:</t>
  </si>
  <si>
    <t>Building 3-3309-D</t>
  </si>
  <si>
    <t>D1</t>
  </si>
  <si>
    <t>Occupied No Notice</t>
  </si>
  <si>
    <t>Konecky, Samantha</t>
  </si>
  <si>
    <t>Renewal Lease Approved</t>
  </si>
  <si>
    <t>2024/2025 (08/17/2024-07/31/2025)</t>
  </si>
  <si>
    <t>Resident</t>
  </si>
  <si>
    <t>Covered Parking</t>
  </si>
  <si>
    <t>New Lease Gift Card</t>
  </si>
  <si>
    <t>New Lease Gift Card Adjustment</t>
  </si>
  <si>
    <t>Base Rent</t>
  </si>
  <si>
    <t>Charge Total:</t>
  </si>
  <si>
    <t>Building 3-3310-A</t>
  </si>
  <si>
    <t>D1</t>
  </si>
  <si>
    <t>Vacant Rented Ready</t>
  </si>
  <si>
    <t>Orozco, Benjamin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</si>
  <si>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</si>
  <si>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</si>
  <si>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</si>
  <si>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</si>
  <si>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</si>
  <si>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</si>
  <si>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3-3310-B</t>
  </si>
  <si>
    <t>D1</t>
  </si>
  <si>
    <t>Notice Rented</t>
  </si>
  <si>
    <t>Koch, Aidan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</si>
  <si>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</si>
  <si>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</si>
  <si>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</si>
  <si>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</si>
  <si>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</si>
  <si>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</si>
  <si>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3-3310-C</t>
  </si>
  <si>
    <t>D1</t>
  </si>
  <si>
    <t>Notice Rented</t>
  </si>
  <si>
    <t>Henderson, Michael</t>
  </si>
  <si>
    <t>Lease Approved</t>
  </si>
  <si>
    <t>2024/2025 (08/17/2024-07/31/2025)</t>
  </si>
  <si>
    <t>Resident</t>
  </si>
  <si>
    <t>Base Rent</t>
  </si>
  <si>
    <t>Charge Total:</t>
  </si>
  <si>
    <t>Building 3-3310-D</t>
  </si>
  <si>
    <t>D1</t>
  </si>
  <si>
    <t>Notice Rented</t>
  </si>
  <si>
    <t>Locum, Andrew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</si>
  <si>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</si>
  <si>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</si>
  <si>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</si>
  <si>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</si>
  <si>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</si>
  <si>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</si>
  <si>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3-3311-A</t>
  </si>
  <si>
    <t>D1</t>
  </si>
  <si>
    <t>Occupied No Notice</t>
  </si>
  <si>
    <t>Thayer, Connor</t>
  </si>
  <si>
    <t>Renewal Lease Approved</t>
  </si>
  <si>
    <t>2024/2025 (08/17/2024-07/31/2025)</t>
  </si>
  <si>
    <t>Resident</t>
  </si>
  <si>
    <t>Renewal Gift Card</t>
  </si>
  <si>
    <t>Base Rent</t>
  </si>
  <si>
    <t>Covered Parking</t>
  </si>
  <si>
    <t>Renewal Gift Card Adjustment</t>
  </si>
  <si>
    <t>Charge Total:</t>
  </si>
  <si>
    <t>Building 3-3311-B</t>
  </si>
  <si>
    <t>D1</t>
  </si>
  <si>
    <t>Occupied No Notice</t>
  </si>
  <si>
    <t>Speidel, Jared</t>
  </si>
  <si>
    <t>Renewal Lease Approved</t>
  </si>
  <si>
    <t>2024/2025 (08/17/2024-07/31/2025)</t>
  </si>
  <si>
    <t>Resident</t>
  </si>
  <si>
    <t>Covered Parking</t>
  </si>
  <si>
    <t>Renewal Gift Card Adjustment</t>
  </si>
  <si>
    <t>Renewal Gift Card</t>
  </si>
  <si>
    <t>Base Rent</t>
  </si>
  <si>
    <t>Charge Total:</t>
  </si>
  <si>
    <t>Building 3-3311-C</t>
  </si>
  <si>
    <t>D1</t>
  </si>
  <si>
    <t>Occupied No Notice</t>
  </si>
  <si>
    <t>Krohn, Kalen</t>
  </si>
  <si>
    <t>Renewal Lease Approved</t>
  </si>
  <si>
    <t>2024/2025 (08/17/2024-07/31/2025)</t>
  </si>
  <si>
    <t>Resident</t>
  </si>
  <si>
    <t>Renewal Gift Card Adjustment</t>
  </si>
  <si>
    <t>Covered Parking</t>
  </si>
  <si>
    <t>Base Rent</t>
  </si>
  <si>
    <t>Renewal Gift Card</t>
  </si>
  <si>
    <t>Charge Total:</t>
  </si>
  <si>
    <t>Building 3-3311-D</t>
  </si>
  <si>
    <t>D1</t>
  </si>
  <si>
    <t>Occupied No Notice</t>
  </si>
  <si>
    <t>Borst, Nicholas</t>
  </si>
  <si>
    <t>Renewal Lease Approved</t>
  </si>
  <si>
    <t>2024/2025 (08/17/2024-07/31/2025)</t>
  </si>
  <si>
    <t>Resident</t>
  </si>
  <si>
    <t>Covered Parking</t>
  </si>
  <si>
    <t>Renewal Gift Card Adjustment</t>
  </si>
  <si>
    <t>Renewal Gift Card</t>
  </si>
  <si>
    <t>Base Rent</t>
  </si>
  <si>
    <t>Charge Total:</t>
  </si>
  <si>
    <t>Building 3-3313-A</t>
  </si>
  <si>
    <t>D1</t>
  </si>
  <si>
    <t>Notice Rented</t>
  </si>
  <si>
    <t>Barkmeier, Lily</t>
  </si>
  <si>
    <t>Lease Approved</t>
  </si>
  <si>
    <t>2024/2025 (08/17/2024-07/31/2025)</t>
  </si>
  <si>
    <t>Resident</t>
  </si>
  <si>
    <t>Base Rent</t>
  </si>
  <si>
    <t>Charge Total:</t>
  </si>
  <si>
    <t>Building 3-3313-B</t>
  </si>
  <si>
    <t>D1</t>
  </si>
  <si>
    <t>Notice Rented</t>
  </si>
  <si>
    <t>Erlbacher, Leah</t>
  </si>
  <si>
    <t>Lease Approved</t>
  </si>
  <si>
    <t>2024/2025 (08/17/2024-07/31/2025)</t>
  </si>
  <si>
    <t>Resident</t>
  </si>
  <si>
    <t>Base Rent</t>
  </si>
  <si>
    <t>Charge Total:</t>
  </si>
  <si>
    <t>Building 3-3313-C</t>
  </si>
  <si>
    <t>D1</t>
  </si>
  <si>
    <t>Notice Rented</t>
  </si>
  <si>
    <t>McMillan, Gabrielle</t>
  </si>
  <si>
    <t>Lease Approved</t>
  </si>
  <si>
    <t>2024/2025 (08/17/2024-07/31/2025)</t>
  </si>
  <si>
    <t>Resident</t>
  </si>
  <si>
    <t>Base Rent</t>
  </si>
  <si>
    <t>Charge Total:</t>
  </si>
  <si>
    <t>Building 3-3313-D</t>
  </si>
  <si>
    <t>D1</t>
  </si>
  <si>
    <t>Notice Rented</t>
  </si>
  <si>
    <t>Peterson, Faith</t>
  </si>
  <si>
    <t>Lease Approved</t>
  </si>
  <si>
    <t>2024/2025 (08/17/2024-07/31/2025)</t>
  </si>
  <si>
    <t>Resident</t>
  </si>
  <si>
    <t>Base Rent</t>
  </si>
  <si>
    <t>Charge Total:</t>
  </si>
  <si>
    <t>Building 3-3315-A</t>
  </si>
  <si>
    <t>D1</t>
  </si>
  <si>
    <t>Notice Rented</t>
  </si>
  <si>
    <t>Bandelier, Kyle</t>
  </si>
  <si>
    <t>Lease Approved</t>
  </si>
  <si>
    <t>2024/2025 (08/17/2024-07/31/2025)</t>
  </si>
  <si>
    <t>Resident</t>
  </si>
  <si>
    <t>Base Rent</t>
  </si>
  <si>
    <t>Charge Total:</t>
  </si>
  <si>
    <t>Building 3-3315-B</t>
  </si>
  <si>
    <t>D1</t>
  </si>
  <si>
    <t>Notice Rented</t>
  </si>
  <si>
    <t>Ferguson, Andrew</t>
  </si>
  <si>
    <t>Lease Approved</t>
  </si>
  <si>
    <t>2024/2025 (08/17/2024-07/31/2025)</t>
  </si>
  <si>
    <t>Resident</t>
  </si>
  <si>
    <t>Base Rent</t>
  </si>
  <si>
    <t>Charge Total:</t>
  </si>
  <si>
    <t>Building 3-3315-C</t>
  </si>
  <si>
    <t>D1</t>
  </si>
  <si>
    <t>Notice Rented</t>
  </si>
  <si>
    <t>Simelgor, Joshua</t>
  </si>
  <si>
    <t>Lease Approved</t>
  </si>
  <si>
    <t>2024/2025 (08/17/2024-07/31/2025)</t>
  </si>
  <si>
    <t>Resident</t>
  </si>
  <si>
    <t>Base Rent</t>
  </si>
  <si>
    <t>Charge Total:</t>
  </si>
  <si>
    <t>Building 3-3315-D</t>
  </si>
  <si>
    <t>D1</t>
  </si>
  <si>
    <t>Notice Rented</t>
  </si>
  <si>
    <t>Johnson, Cameron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</si>
  <si>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</si>
  <si>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</si>
  <si>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</si>
  <si>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</si>
  <si>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</si>
  <si>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</si>
  <si>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3-3316-A</t>
  </si>
  <si>
    <t>D1</t>
  </si>
  <si>
    <t>Notice Rented</t>
  </si>
  <si>
    <t>Kounovsky, Zachary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</si>
  <si>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</si>
  <si>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</si>
  <si>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</si>
  <si>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</si>
  <si>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</si>
  <si>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</si>
  <si>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3-3316-B</t>
  </si>
  <si>
    <t>D1</t>
  </si>
  <si>
    <t>Notice Rented</t>
  </si>
  <si>
    <t>Peterson, Samuel</t>
  </si>
  <si>
    <t>Renewal Lease Approved</t>
  </si>
  <si>
    <t>Transfer 2024/2025 (08/17/2024-07/31/2025)</t>
  </si>
  <si>
    <t>Resident</t>
  </si>
  <si>
    <t>Base Rent</t>
  </si>
  <si>
    <t>Charge Total:</t>
  </si>
  <si>
    <t>Building 3-3316-C</t>
  </si>
  <si>
    <t>D1</t>
  </si>
  <si>
    <t>Notice Rented</t>
  </si>
  <si>
    <t>Nichols, Kyler</t>
  </si>
  <si>
    <t>Lease Approved</t>
  </si>
  <si>
    <t>2024/2025 (08/17/2024-07/31/2025)</t>
  </si>
  <si>
    <t>Resident</t>
  </si>
  <si>
    <t>Base Rent</t>
  </si>
  <si>
    <t>Charge Total:</t>
  </si>
  <si>
    <t>Building 3-3316-D</t>
  </si>
  <si>
    <t>D1</t>
  </si>
  <si>
    <t>Notice Rented</t>
  </si>
  <si>
    <t>Nichols, Carson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</si>
  <si>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</si>
  <si>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</si>
  <si>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</si>
  <si>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</si>
  <si>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</si>
  <si>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</si>
  <si>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3-3401-A</t>
  </si>
  <si>
    <t>D1</t>
  </si>
  <si>
    <t>Notice Rented</t>
  </si>
  <si>
    <t>Graves, Elizabeth</t>
  </si>
  <si>
    <t>Lease Approved</t>
  </si>
  <si>
    <t>2024/2025 (08/17/2024-07/31/2025)</t>
  </si>
  <si>
    <t>Resident</t>
  </si>
  <si>
    <t>Base Rent</t>
  </si>
  <si>
    <t>Charge Total:</t>
  </si>
  <si>
    <t>Building 3-3401-B</t>
  </si>
  <si>
    <t>D1</t>
  </si>
  <si>
    <t>Notice Rented</t>
  </si>
  <si>
    <t>Rhode, Ava</t>
  </si>
  <si>
    <t>Lease Approved</t>
  </si>
  <si>
    <t>2024/2025 (08/17/2024-07/31/2025)</t>
  </si>
  <si>
    <t>Resident</t>
  </si>
  <si>
    <t>Base Rent</t>
  </si>
  <si>
    <t>Charge Total:</t>
  </si>
  <si>
    <t>Building 3-3401-C</t>
  </si>
  <si>
    <t>D1</t>
  </si>
  <si>
    <t>Notice Rented</t>
  </si>
  <si>
    <t>Reznicek, Ellie</t>
  </si>
  <si>
    <t>Lease Approved</t>
  </si>
  <si>
    <t>2024/2025 (08/17/2024-07/31/2025)</t>
  </si>
  <si>
    <t>Resident</t>
  </si>
  <si>
    <t>Base Rent</t>
  </si>
  <si>
    <t>Charge Total:</t>
  </si>
  <si>
    <t>Building 3-3401-D</t>
  </si>
  <si>
    <t>D1</t>
  </si>
  <si>
    <t>Notice Rented</t>
  </si>
  <si>
    <t>Graznak, Kaelan</t>
  </si>
  <si>
    <t>Lease Approved</t>
  </si>
  <si>
    <t>2024/2025 (08/17/2024-07/31/2025)</t>
  </si>
  <si>
    <t>Resident</t>
  </si>
  <si>
    <t>Base Rent</t>
  </si>
  <si>
    <t>Charge Total:</t>
  </si>
  <si>
    <t>Building 3-3403-A</t>
  </si>
  <si>
    <t>D1</t>
  </si>
  <si>
    <t>Occupied No Notice</t>
  </si>
  <si>
    <t>Kain, Swarnima</t>
  </si>
  <si>
    <t>Renewal Lease Approved</t>
  </si>
  <si>
    <t>2024/2025 (08/17/2024-07/31/2025)</t>
  </si>
  <si>
    <t>Resident</t>
  </si>
  <si>
    <t>Base Rent</t>
  </si>
  <si>
    <t>Charge Total:</t>
  </si>
  <si>
    <t>Building 3-3403-B</t>
  </si>
  <si>
    <t>D1</t>
  </si>
  <si>
    <t>Occupied No Notice</t>
  </si>
  <si>
    <t>Asigri, Francisca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</si>
  <si>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</si>
  <si>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</si>
  <si>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</si>
  <si>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</si>
  <si>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</si>
  <si>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</si>
  <si>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</si>
  <si>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3-3403-C</t>
  </si>
  <si>
    <t>D1</t>
  </si>
  <si>
    <t>Notice Rented</t>
  </si>
  <si>
    <t>Tee, Jia Xien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</si>
  <si>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</si>
  <si>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</si>
  <si>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</si>
  <si>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</si>
  <si>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</si>
  <si>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</si>
  <si>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3-3403-D</t>
  </si>
  <si>
    <t>D1</t>
  </si>
  <si>
    <t>Occupied No Notice</t>
  </si>
  <si>
    <t>Binti Kamarudzaman, Idzriana Nur Alya</t>
  </si>
  <si>
    <t>Renewal Lease Approved</t>
  </si>
  <si>
    <t>2024/2025 (08/17/2024-07/31/2025)</t>
  </si>
  <si>
    <t>Resident</t>
  </si>
  <si>
    <t>Base Rent</t>
  </si>
  <si>
    <t>Charge Total:</t>
  </si>
  <si>
    <t>Building 3-3405-A</t>
  </si>
  <si>
    <t>D1</t>
  </si>
  <si>
    <t>Occupied No Notice</t>
  </si>
  <si>
    <t>King, McKenzie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</si>
  <si>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</si>
  <si>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</si>
  <si>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</si>
  <si>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</si>
  <si>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</si>
  <si>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</si>
  <si>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Covered Parking</t>
  </si>
  <si>
    <t>Charge Total:</t>
  </si>
  <si>
    <t>Building 3-3405-B</t>
  </si>
  <si>
    <t>D1</t>
  </si>
  <si>
    <t>Occupied No Notice</t>
  </si>
  <si>
    <t>Carlson, Autumn</t>
  </si>
  <si>
    <t>Renewal Lease Approved</t>
  </si>
  <si>
    <t>2024/2025 (08/17/2024-07/31/2025)</t>
  </si>
  <si>
    <t>Resident</t>
  </si>
  <si>
    <t>Pet Rent</t>
  </si>
  <si>
    <t>Covered Parking</t>
  </si>
  <si>
    <t>Base Rent</t>
  </si>
  <si>
    <t>Charge Total:</t>
  </si>
  <si>
    <t>Building 3-3405-C</t>
  </si>
  <si>
    <t>D1</t>
  </si>
  <si>
    <t>Occupied No Notice</t>
  </si>
  <si>
    <t>Vanderloo, Julia</t>
  </si>
  <si>
    <t>Renewal Lease Approved</t>
  </si>
  <si>
    <t>2024/2025 (08/17/2024-07/31/2025)</t>
  </si>
  <si>
    <t>Resident</t>
  </si>
  <si>
    <t>Base Rent</t>
  </si>
  <si>
    <t>New Lease Gift Card</t>
  </si>
  <si>
    <t>Uncovered Garage Parking</t>
  </si>
  <si>
    <t>New Lease Gift Card Adjustment</t>
  </si>
  <si>
    <t>Charge Total:</t>
  </si>
  <si>
    <t>Building 3-3407-A</t>
  </si>
  <si>
    <t>D1</t>
  </si>
  <si>
    <t>Occupied No Notice</t>
  </si>
  <si>
    <t>Raveling, Victoria</t>
  </si>
  <si>
    <t>Renewal Lease Approved</t>
  </si>
  <si>
    <t>2024/2025 (08/17/2024-07/31/2025)</t>
  </si>
  <si>
    <t>Resident</t>
  </si>
  <si>
    <t>Renewal Gift Card Adjustment</t>
  </si>
  <si>
    <t>Base Rent</t>
  </si>
  <si>
    <t>Covered Parking</t>
  </si>
  <si>
    <t>Renewal Gift Card</t>
  </si>
  <si>
    <t>Charge Total:</t>
  </si>
  <si>
    <t>Building 3-3407-B</t>
  </si>
  <si>
    <t>D1</t>
  </si>
  <si>
    <t>Occupied No Notice</t>
  </si>
  <si>
    <t>Schmidt, Amanda</t>
  </si>
  <si>
    <t>Renewal Lease Approved</t>
  </si>
  <si>
    <t>2024/2025 (08/17/2024-07/31/2025)</t>
  </si>
  <si>
    <t>Resident</t>
  </si>
  <si>
    <t>Covered Parking</t>
  </si>
  <si>
    <t>Renewal Gift Card</t>
  </si>
  <si>
    <t>Renewal Gift Card Adjustment</t>
  </si>
  <si>
    <t>Base Rent</t>
  </si>
  <si>
    <t>Charge Total:</t>
  </si>
  <si>
    <t>Building 3-3407-C</t>
  </si>
  <si>
    <t>D1</t>
  </si>
  <si>
    <t>Occupied No Notice</t>
  </si>
  <si>
    <t>Baireddy, Ratnashree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</si>
  <si>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</si>
  <si>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</si>
  <si>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</si>
  <si>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</si>
  <si>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</si>
  <si>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</si>
  <si>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Covered Parking</t>
  </si>
  <si>
    <t>Charge Total:</t>
  </si>
  <si>
    <t>Building 3-3407-D</t>
  </si>
  <si>
    <t>D1</t>
  </si>
  <si>
    <t>Occupied No Notice</t>
  </si>
  <si>
    <t>Anjolok, Iolani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</si>
  <si>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</si>
  <si>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</si>
  <si>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</si>
  <si>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</si>
  <si>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</si>
  <si>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</si>
  <si>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Charge Total:</t>
  </si>
  <si>
    <t>Building 3-3408-A</t>
  </si>
  <si>
    <t>D1</t>
  </si>
  <si>
    <t>Notice Rented</t>
  </si>
  <si>
    <t>Aldrich, Carter</t>
  </si>
  <si>
    <t>Lease Approved</t>
  </si>
  <si>
    <t>2024/2025 (08/17/2024-07/31/2025)</t>
  </si>
  <si>
    <t>Resident</t>
  </si>
  <si>
    <t>Base Rent</t>
  </si>
  <si>
    <t>Pet Rent</t>
  </si>
  <si>
    <t>Charge Total:</t>
  </si>
  <si>
    <t>Building 3-3408-B</t>
  </si>
  <si>
    <t>D1</t>
  </si>
  <si>
    <t>Notice Rented</t>
  </si>
  <si>
    <t>Kruszczak, Marek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</si>
  <si>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</si>
  <si>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</si>
  <si>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</si>
  <si>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</si>
  <si>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</si>
  <si>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</si>
  <si>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3-3408-C</t>
  </si>
  <si>
    <t>D1</t>
  </si>
  <si>
    <t>Occupied No Notice</t>
  </si>
  <si>
    <t>Burgess, Joshua</t>
  </si>
  <si>
    <t>Renewal Lease Approved</t>
  </si>
  <si>
    <t>2024/2025 (08/17/2024-07/31/2025)</t>
  </si>
  <si>
    <t>Resident</t>
  </si>
  <si>
    <t>Renewal Gift Card Adjustment</t>
  </si>
  <si>
    <t>Renewal Gift Card</t>
  </si>
  <si>
    <t>Covered Parking</t>
  </si>
  <si>
    <t>Base Rent</t>
  </si>
  <si>
    <t>Charge Total:</t>
  </si>
  <si>
    <t>Building 3-3408-D</t>
  </si>
  <si>
    <t>D1</t>
  </si>
  <si>
    <t>Notice Rented</t>
  </si>
  <si>
    <t>Tisher, Sam</t>
  </si>
  <si>
    <t>Lease Approved</t>
  </si>
  <si>
    <t>2024/2025 (08/17/2024-07/31/2025)</t>
  </si>
  <si>
    <t>Resident</t>
  </si>
  <si>
    <t>Base Rent</t>
  </si>
  <si>
    <t>Charge Total:</t>
  </si>
  <si>
    <t>Building 3-3409-A</t>
  </si>
  <si>
    <t>D1</t>
  </si>
  <si>
    <t>Notice Rented</t>
  </si>
  <si>
    <t>Meier, Mary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</si>
  <si>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</si>
  <si>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</si>
  <si>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</si>
  <si>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</si>
  <si>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</si>
  <si>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</si>
  <si>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3-3409-B</t>
  </si>
  <si>
    <t>D1</t>
  </si>
  <si>
    <t>Notice Rented</t>
  </si>
  <si>
    <t>Hizer, Peyton</t>
  </si>
  <si>
    <t>Lease Approved</t>
  </si>
  <si>
    <t>2024/2025 (08/17/2024-07/31/2025)</t>
  </si>
  <si>
    <t>Resident</t>
  </si>
  <si>
    <t>Base Rent</t>
  </si>
  <si>
    <t>Charge Total:</t>
  </si>
  <si>
    <t>Building 3-3409-C</t>
  </si>
  <si>
    <t>D1</t>
  </si>
  <si>
    <t>Notice Rented</t>
  </si>
  <si>
    <t>Spencer, Elsa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</si>
  <si>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</si>
  <si>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</si>
  <si>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</si>
  <si>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</si>
  <si>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</si>
  <si>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</si>
  <si>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3-3409-D</t>
  </si>
  <si>
    <t>D1</t>
  </si>
  <si>
    <t>Notice Rented</t>
  </si>
  <si>
    <t>Mercier, Lexi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</si>
  <si>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</si>
  <si>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</si>
  <si>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</si>
  <si>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</si>
  <si>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</si>
  <si>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</si>
  <si>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3-3410-A</t>
  </si>
  <si>
    <t>D1</t>
  </si>
  <si>
    <t>Occupied No Notice</t>
  </si>
  <si>
    <t>Uden, Chloe</t>
  </si>
  <si>
    <t>Renewal Lease Approved</t>
  </si>
  <si>
    <t>2024/2025 (08/17/2024-07/31/2025)</t>
  </si>
  <si>
    <t>Resident</t>
  </si>
  <si>
    <t>Base Rent</t>
  </si>
  <si>
    <t>New Lease Gift Card</t>
  </si>
  <si>
    <t>Covered Parking</t>
  </si>
  <si>
    <t>New Lease Gift Card Adjustment</t>
  </si>
  <si>
    <t>Charge Total:</t>
  </si>
  <si>
    <t>Building 3-3410-B</t>
  </si>
  <si>
    <t>D1</t>
  </si>
  <si>
    <t>Notice Rented</t>
  </si>
  <si>
    <t>Gallagher, Cassidy</t>
  </si>
  <si>
    <t>Lease Approved</t>
  </si>
  <si>
    <t>2024/2025 (08/17/2024-07/31/2025)</t>
  </si>
  <si>
    <t>Resident</t>
  </si>
  <si>
    <t>Covered Parking</t>
  </si>
  <si>
    <t>New Lease Gift Card Adjustment</t>
  </si>
  <si>
    <t>New Lease Gift Card</t>
  </si>
  <si>
    <t>Base Rent</t>
  </si>
  <si>
    <t>Charge Total:</t>
  </si>
  <si>
    <t>Building 3-3410-C</t>
  </si>
  <si>
    <t>D1</t>
  </si>
  <si>
    <t>Occupied No Notice</t>
  </si>
  <si>
    <t>Denney, Josie (Josie Denney)</t>
  </si>
  <si>
    <t>Renewal Lease Approved</t>
  </si>
  <si>
    <t>2024/2025 (08/17/2024-07/31/2025)</t>
  </si>
  <si>
    <t>Resident</t>
  </si>
  <si>
    <t>Covered Parking</t>
  </si>
  <si>
    <t>New Lease Gift Card Adjustment</t>
  </si>
  <si>
    <t>Base Rent</t>
  </si>
  <si>
    <t>New Lease Gift Card</t>
  </si>
  <si>
    <t>Charge Total:</t>
  </si>
  <si>
    <t>Building 3-3410-D</t>
  </si>
  <si>
    <t>D1</t>
  </si>
  <si>
    <t>Occupied No Notice</t>
  </si>
  <si>
    <t>Vrooman, Megan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</si>
  <si>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</si>
  <si>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</si>
  <si>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</si>
  <si>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</si>
  <si>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</si>
  <si>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</si>
  <si>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3-3411-A</t>
  </si>
  <si>
    <t>D1</t>
  </si>
  <si>
    <t>Notice Rented</t>
  </si>
  <si>
    <t>Harrington, Madeleine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</si>
  <si>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</si>
  <si>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</si>
  <si>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</si>
  <si>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</si>
  <si>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</si>
  <si>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</si>
  <si>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3-3411-B</t>
  </si>
  <si>
    <t>D1</t>
  </si>
  <si>
    <t>Occupied No Notice</t>
  </si>
  <si>
    <t>Keith, Kiley (kiley)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</si>
  <si>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</si>
  <si>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</si>
  <si>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</si>
  <si>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</si>
  <si>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</si>
  <si>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</si>
  <si>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3-3411-C</t>
  </si>
  <si>
    <t>D1</t>
  </si>
  <si>
    <t>Occupied No Notice</t>
  </si>
  <si>
    <t>Reniker, Ashley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</si>
  <si>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</si>
  <si>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</si>
  <si>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</si>
  <si>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</si>
  <si>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</si>
  <si>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</si>
  <si>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3-3411-D</t>
  </si>
  <si>
    <t>D1</t>
  </si>
  <si>
    <t>Occupied No Notice</t>
  </si>
  <si>
    <t>Ravella, Sruthi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</si>
  <si>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</si>
  <si>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</si>
  <si>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</si>
  <si>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</si>
  <si>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</si>
  <si>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</si>
  <si>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3-3413-A</t>
  </si>
  <si>
    <t>D1</t>
  </si>
  <si>
    <t>Notice Rented</t>
  </si>
  <si>
    <t>Larson, Kalvin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</si>
  <si>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</si>
  <si>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</si>
  <si>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</si>
  <si>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</si>
  <si>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</si>
  <si>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</si>
  <si>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3-3413-B</t>
  </si>
  <si>
    <t>D1</t>
  </si>
  <si>
    <t>Occupied No Notice</t>
  </si>
  <si>
    <t>Boyle, Tyler</t>
  </si>
  <si>
    <t>Renewal Lease Approved</t>
  </si>
  <si>
    <t>2024/2025 (08/17/2024-07/31/2025)</t>
  </si>
  <si>
    <t>Resident</t>
  </si>
  <si>
    <t>Base Rent</t>
  </si>
  <si>
    <t>Renewal Gift Card</t>
  </si>
  <si>
    <t>Renewal Gift Card Adjustment</t>
  </si>
  <si>
    <t>Charge Total:</t>
  </si>
  <si>
    <t>Building 3-3413-C</t>
  </si>
  <si>
    <t>D1</t>
  </si>
  <si>
    <t>Occupied No Notice</t>
  </si>
  <si>
    <t>Carpenter, Dylan</t>
  </si>
  <si>
    <t>Renewal Lease Approved</t>
  </si>
  <si>
    <t>2024/2025 (08/17/2024-07/31/2025)</t>
  </si>
  <si>
    <t>Resident</t>
  </si>
  <si>
    <t>Base Rent</t>
  </si>
  <si>
    <t>Charge Total:</t>
  </si>
  <si>
    <t>Building 3-3413-D</t>
  </si>
  <si>
    <t>D1</t>
  </si>
  <si>
    <t>Notice Rented</t>
  </si>
  <si>
    <t>Heard, Eric</t>
  </si>
  <si>
    <t>Lease Approved</t>
  </si>
  <si>
    <t>2024/2025 (08/17/2024-07/31/2025)</t>
  </si>
  <si>
    <t>Resident</t>
  </si>
  <si>
    <t>Base Rent</t>
  </si>
  <si>
    <t>Charge Total:</t>
  </si>
  <si>
    <t>Building 3-3415-A</t>
  </si>
  <si>
    <t>D1</t>
  </si>
  <si>
    <t>Occupied No Notice</t>
  </si>
  <si>
    <t>Burgwald, Elena</t>
  </si>
  <si>
    <t>Renewal Lease Approved</t>
  </si>
  <si>
    <t>2024/2025 (08/17/2024-07/31/2025)</t>
  </si>
  <si>
    <t>Resident</t>
  </si>
  <si>
    <t>Base Rent</t>
  </si>
  <si>
    <t>New Lease Gift Card</t>
  </si>
  <si>
    <t>Covered Parking</t>
  </si>
  <si>
    <t>New Lease Gift Card Adjustment</t>
  </si>
  <si>
    <t>Charge Total:</t>
  </si>
  <si>
    <t>Building 3-3415-B</t>
  </si>
  <si>
    <t>D1</t>
  </si>
  <si>
    <t>Occupied No Notice</t>
  </si>
  <si>
    <t>Adams, Abigail</t>
  </si>
  <si>
    <t>Renewal Lease Approved</t>
  </si>
  <si>
    <t>2024/2025 (08/17/2024-07/31/2025)</t>
  </si>
  <si>
    <t>Resident</t>
  </si>
  <si>
    <t>Base Rent</t>
  </si>
  <si>
    <t>New Lease Gift Card Adjustment</t>
  </si>
  <si>
    <t>New Lease Gift Card</t>
  </si>
  <si>
    <t>Uncovered Garage Parking</t>
  </si>
  <si>
    <t>Charge Total:</t>
  </si>
  <si>
    <t>Building 3-3415-C</t>
  </si>
  <si>
    <t>D1</t>
  </si>
  <si>
    <t>Occupied No Notice</t>
  </si>
  <si>
    <t>Crawford, Karli</t>
  </si>
  <si>
    <t>Renewal Lease Approved</t>
  </si>
  <si>
    <t>2024/2025 (08/17/2024-07/31/2025)</t>
  </si>
  <si>
    <t>Resident</t>
  </si>
  <si>
    <t>Base Rent</t>
  </si>
  <si>
    <t>New Lease Gift Card Adjustment</t>
  </si>
  <si>
    <t>Uncovered Garage Parking</t>
  </si>
  <si>
    <t>New Lease Gift Card</t>
  </si>
  <si>
    <t>Charge Total:</t>
  </si>
  <si>
    <t>Building 3-3415-D</t>
  </si>
  <si>
    <t>D1</t>
  </si>
  <si>
    <t>Occupied No Notice</t>
  </si>
  <si>
    <t>Nielsen, Gabrielle</t>
  </si>
  <si>
    <t>Renewal Lease Approved</t>
  </si>
  <si>
    <t>2024/2025 (08/17/2024-07/31/2025)</t>
  </si>
  <si>
    <t>Resident</t>
  </si>
  <si>
    <t>New Lease Gift Card</t>
  </si>
  <si>
    <t>Uncovered Garage Parking</t>
  </si>
  <si>
    <t>Base Rent</t>
  </si>
  <si>
    <t>New Lease Gift Card Adjustment</t>
  </si>
  <si>
    <t>Charge Total:</t>
  </si>
  <si>
    <t>Building 3-3416-A</t>
  </si>
  <si>
    <t>D1</t>
  </si>
  <si>
    <t>Notice Rented</t>
  </si>
  <si>
    <t>Brocopp, Tatum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</si>
  <si>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</si>
  <si>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</si>
  <si>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</si>
  <si>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</si>
  <si>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</si>
  <si>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</si>
  <si>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3-3416-B</t>
  </si>
  <si>
    <t>D1</t>
  </si>
  <si>
    <t>Notice Rented</t>
  </si>
  <si>
    <t>Frech, Emily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</si>
  <si>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</si>
  <si>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</si>
  <si>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</si>
  <si>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</si>
  <si>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</si>
  <si>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</si>
  <si>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3-3416-C</t>
  </si>
  <si>
    <t>D1</t>
  </si>
  <si>
    <t>Notice Rented</t>
  </si>
  <si>
    <t>Kruse, Jenna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</si>
  <si>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</si>
  <si>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</si>
  <si>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</si>
  <si>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</si>
  <si>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</si>
  <si>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</si>
  <si>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3-3416-D</t>
  </si>
  <si>
    <t>D1</t>
  </si>
  <si>
    <t>Notice Rented</t>
  </si>
  <si>
    <t>Dunker, Paige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</si>
  <si>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</si>
  <si>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</si>
  <si>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</si>
  <si>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</si>
  <si>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</si>
  <si>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</si>
  <si>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3-3501-A</t>
  </si>
  <si>
    <t>D1</t>
  </si>
  <si>
    <t>Notice Rented</t>
  </si>
  <si>
    <t>Clarke, Isabel</t>
  </si>
  <si>
    <t>Lease Approved</t>
  </si>
  <si>
    <t>2024/2025 (08/17/2024-07/31/2025)</t>
  </si>
  <si>
    <t>Resident</t>
  </si>
  <si>
    <t>Base Rent</t>
  </si>
  <si>
    <t>Charge Total:</t>
  </si>
  <si>
    <t>Building 3-3501-B</t>
  </si>
  <si>
    <t>D1</t>
  </si>
  <si>
    <t>Notice Rented</t>
  </si>
  <si>
    <t>Swanson, Karli</t>
  </si>
  <si>
    <t>Lease Approved</t>
  </si>
  <si>
    <t>2024/2025 (08/17/2024-07/31/2025)</t>
  </si>
  <si>
    <t>Resident</t>
  </si>
  <si>
    <t>Base Rent</t>
  </si>
  <si>
    <t>Charge Total:</t>
  </si>
  <si>
    <t>Building 3-3501-C</t>
  </si>
  <si>
    <t>D1</t>
  </si>
  <si>
    <t>Occupied No Notice</t>
  </si>
  <si>
    <t>Salman, Fatima</t>
  </si>
  <si>
    <t>Renewal Lease Approved</t>
  </si>
  <si>
    <t>2024/2025 (08/17/2024-07/31/2025)</t>
  </si>
  <si>
    <t>Resident</t>
  </si>
  <si>
    <t>Base Rent</t>
  </si>
  <si>
    <t>Charge Total:</t>
  </si>
  <si>
    <t>Building 3-3501-D</t>
  </si>
  <si>
    <t>D1</t>
  </si>
  <si>
    <t>Notice Rented</t>
  </si>
  <si>
    <t>Renteria-Novak, Natalie</t>
  </si>
  <si>
    <t>Lease Approved</t>
  </si>
  <si>
    <t>2024/2025 (08/17/2024-07/31/2025)</t>
  </si>
  <si>
    <t>Resident</t>
  </si>
  <si>
    <t>Base Rent</t>
  </si>
  <si>
    <t>Charge Total:</t>
  </si>
  <si>
    <t>Building 3-3503-A</t>
  </si>
  <si>
    <t>D1</t>
  </si>
  <si>
    <t>Notice Rented</t>
  </si>
  <si>
    <t>Kniep, Bryn</t>
  </si>
  <si>
    <t>Lease Approved</t>
  </si>
  <si>
    <t>2024/2025 (08/17/2024-07/31/2025)</t>
  </si>
  <si>
    <t>Resident</t>
  </si>
  <si>
    <t>Base Rent</t>
  </si>
  <si>
    <t>Charge Total:</t>
  </si>
  <si>
    <t>Building 3-3503-B</t>
  </si>
  <si>
    <t>D1</t>
  </si>
  <si>
    <t>Notice Rented</t>
  </si>
  <si>
    <t>Corbridge, Hayley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</si>
  <si>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</si>
  <si>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</si>
  <si>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</si>
  <si>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</si>
  <si>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</si>
  <si>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</si>
  <si>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3-3503-C</t>
  </si>
  <si>
    <t>D1</t>
  </si>
  <si>
    <t>Notice Rented</t>
  </si>
  <si>
    <t>Harcrow, Kinsley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</si>
  <si>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</si>
  <si>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</si>
  <si>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</si>
  <si>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</si>
  <si>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</si>
  <si>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</si>
  <si>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3-3503-D</t>
  </si>
  <si>
    <t>D1</t>
  </si>
  <si>
    <t>Notice Rented</t>
  </si>
  <si>
    <t>Delano, Kaileigh</t>
  </si>
  <si>
    <t>Lease Approved</t>
  </si>
  <si>
    <t>2024/2025 (08/17/2024-07/31/2025)</t>
  </si>
  <si>
    <t>Resident</t>
  </si>
  <si>
    <t>Base Rent</t>
  </si>
  <si>
    <t>Charge Total:</t>
  </si>
  <si>
    <t>Building 3-3505-A</t>
  </si>
  <si>
    <t>D1</t>
  </si>
  <si>
    <t>Notice Rented</t>
  </si>
  <si>
    <t>Hodge, Nathaniel</t>
  </si>
  <si>
    <t>Lease Approved</t>
  </si>
  <si>
    <t>2024/2025 (08/17/2024-07/31/2025)</t>
  </si>
  <si>
    <t>Resident</t>
  </si>
  <si>
    <t>Base Rent</t>
  </si>
  <si>
    <t>Charge Total:</t>
  </si>
  <si>
    <t>Building 3-3505-B</t>
  </si>
  <si>
    <t>D1</t>
  </si>
  <si>
    <t>Notice Rented</t>
  </si>
  <si>
    <t>Rodenbiker, Alexander</t>
  </si>
  <si>
    <t>Lease Approved</t>
  </si>
  <si>
    <t>2024/2025 (08/17/2024-07/31/2025)</t>
  </si>
  <si>
    <t>Resident</t>
  </si>
  <si>
    <t>Base Rent</t>
  </si>
  <si>
    <t>Charge Total:</t>
  </si>
  <si>
    <t>Building 3-3505-C</t>
  </si>
  <si>
    <t>D1</t>
  </si>
  <si>
    <t>Notice Rented</t>
  </si>
  <si>
    <t>Zoucha, Jerzy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</si>
  <si>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</si>
  <si>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</si>
  <si>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</si>
  <si>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</si>
  <si>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</si>
  <si>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</si>
  <si>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3-3505-D</t>
  </si>
  <si>
    <t>D1</t>
  </si>
  <si>
    <t>Notice Rented</t>
  </si>
  <si>
    <t>Ebbeka, Nicholas</t>
  </si>
  <si>
    <t>Renewal Lease Approved</t>
  </si>
  <si>
    <t>Transfer 2024/2025 (08/17/2024-07/31/2025)</t>
  </si>
  <si>
    <t>Resident</t>
  </si>
  <si>
    <t>Covered Parking</t>
  </si>
  <si>
    <t>Base Rent</t>
  </si>
  <si>
    <t>Charge Total:</t>
  </si>
  <si>
    <t>Building 3-3507-A</t>
  </si>
  <si>
    <t>D1</t>
  </si>
  <si>
    <t>Occupied No Notice</t>
  </si>
  <si>
    <t>McGinty, Denis</t>
  </si>
  <si>
    <t>Renewal Lease Approved</t>
  </si>
  <si>
    <t>2024/2025 (08/17/2024-07/31/2025)</t>
  </si>
  <si>
    <t>Resident</t>
  </si>
  <si>
    <t>Base Rent</t>
  </si>
  <si>
    <t>Uncovered Garage Parking</t>
  </si>
  <si>
    <t>Charge Total:</t>
  </si>
  <si>
    <t>Building 3-3507-B</t>
  </si>
  <si>
    <t>D1</t>
  </si>
  <si>
    <t>Notice Rented</t>
  </si>
  <si>
    <t>Downer, Dylan</t>
  </si>
  <si>
    <t>Lease Approved</t>
  </si>
  <si>
    <t>2024/2025 (08/17/2024-07/31/2025)</t>
  </si>
  <si>
    <t>Resident</t>
  </si>
  <si>
    <t>Base Rent</t>
  </si>
  <si>
    <t>Charge Total:</t>
  </si>
  <si>
    <t>Building 3-3507-C</t>
  </si>
  <si>
    <t>D1</t>
  </si>
  <si>
    <t>Occupied No Notice</t>
  </si>
  <si>
    <t>Olivera, Keegan</t>
  </si>
  <si>
    <t>Renewal Lease Approved</t>
  </si>
  <si>
    <t>2024/2025 (08/17/2024-07/31/2025)</t>
  </si>
  <si>
    <t>Resident</t>
  </si>
  <si>
    <t>Base Rent</t>
  </si>
  <si>
    <t>Charge Total:</t>
  </si>
  <si>
    <t>Building 3-3507-D</t>
  </si>
  <si>
    <t>D1</t>
  </si>
  <si>
    <t>Occupied No Notice</t>
  </si>
  <si>
    <t>Lellios, Drake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</si>
  <si>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</si>
  <si>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</si>
  <si>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</si>
  <si>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</si>
  <si>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</si>
  <si>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</si>
  <si>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3-3508-A</t>
  </si>
  <si>
    <t>D1</t>
  </si>
  <si>
    <t>Occupied No Notice</t>
  </si>
  <si>
    <t>Putnam, Emmerson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</si>
  <si>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</si>
  <si>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</si>
  <si>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</si>
  <si>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</si>
  <si>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</si>
  <si>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</si>
  <si>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3-3508-B</t>
  </si>
  <si>
    <t>D1</t>
  </si>
  <si>
    <t>Occupied No Notice</t>
  </si>
  <si>
    <t>Kutilek, Brooke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</si>
  <si>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</si>
  <si>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</si>
  <si>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</si>
  <si>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</si>
  <si>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</si>
  <si>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</si>
  <si>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3-3508-C</t>
  </si>
  <si>
    <t>D1</t>
  </si>
  <si>
    <t>Notice Rented</t>
  </si>
  <si>
    <t>Christensen, Kennedy</t>
  </si>
  <si>
    <t>Renewal Lease Approved</t>
  </si>
  <si>
    <t>Transfer 2024/2025 (08/17/2024-07/31/2025)</t>
  </si>
  <si>
    <t>Resident</t>
  </si>
  <si>
    <t>Base Rent</t>
  </si>
  <si>
    <t>Covered Parking</t>
  </si>
  <si>
    <t>Charge Total:</t>
  </si>
  <si>
    <t>Building 3-3508-D</t>
  </si>
  <si>
    <t>D1</t>
  </si>
  <si>
    <t>Occupied No Notice</t>
  </si>
  <si>
    <t>Pelton, Madeline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</si>
  <si>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</si>
  <si>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</si>
  <si>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</si>
  <si>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</si>
  <si>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</si>
  <si>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</si>
  <si>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3-3509-A</t>
  </si>
  <si>
    <t>D1</t>
  </si>
  <si>
    <t>Notice Rented</t>
  </si>
  <si>
    <t>Smolsky, Amanda</t>
  </si>
  <si>
    <t>Lease Approved</t>
  </si>
  <si>
    <t>2024/2025 (08/17/2024-07/31/2025)</t>
  </si>
  <si>
    <t>Resident</t>
  </si>
  <si>
    <t>Base Rent</t>
  </si>
  <si>
    <t>Charge Total:</t>
  </si>
  <si>
    <t>Building 3-3509-B</t>
  </si>
  <si>
    <t>D1</t>
  </si>
  <si>
    <t>Occupied No Notice</t>
  </si>
  <si>
    <t>Boesiger, Kyra</t>
  </si>
  <si>
    <t>Renewal Lease Approved</t>
  </si>
  <si>
    <t>2024/2025 (08/17/2024-07/31/2025)</t>
  </si>
  <si>
    <t>Resident</t>
  </si>
  <si>
    <t>Renewal Gift Card</t>
  </si>
  <si>
    <t>Base Rent</t>
  </si>
  <si>
    <t>Renewal Gift Card Adjustment</t>
  </si>
  <si>
    <t>Charge Total:</t>
  </si>
  <si>
    <t>Building 3-3509-C</t>
  </si>
  <si>
    <t>D1</t>
  </si>
  <si>
    <t>Notice Rented</t>
  </si>
  <si>
    <t>Dinslage, Claire</t>
  </si>
  <si>
    <t>Lease Approved</t>
  </si>
  <si>
    <t>2024/2025 (08/17/2024-07/31/2025)</t>
  </si>
  <si>
    <t>Resident</t>
  </si>
  <si>
    <t>Base Rent</t>
  </si>
  <si>
    <t>Charge Total:</t>
  </si>
  <si>
    <t>Building 3-3509-D</t>
  </si>
  <si>
    <t>D1</t>
  </si>
  <si>
    <t>Occupied No Notice</t>
  </si>
  <si>
    <t>Ghaffar, Saba</t>
  </si>
  <si>
    <t>Renewal Lease Approved</t>
  </si>
  <si>
    <t>2024/2025 (08/17/2024-07/31/2025)</t>
  </si>
  <si>
    <t>Resident</t>
  </si>
  <si>
    <t>Base Rent</t>
  </si>
  <si>
    <t>Charge Total:</t>
  </si>
  <si>
    <t>Building 3-3510-A</t>
  </si>
  <si>
    <t>D1</t>
  </si>
  <si>
    <t>Notice Rented</t>
  </si>
  <si>
    <t>Madsen, Rasmus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</si>
  <si>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</si>
  <si>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</si>
  <si>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</si>
  <si>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</si>
  <si>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</si>
  <si>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</si>
  <si>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3-3510-B</t>
  </si>
  <si>
    <t>D1</t>
  </si>
  <si>
    <t>Notice Rented</t>
  </si>
  <si>
    <t>Jenkins, Evan</t>
  </si>
  <si>
    <t>Lease Approved</t>
  </si>
  <si>
    <t>2024/2025 (08/17/2024-07/31/2025)</t>
  </si>
  <si>
    <t>Resident</t>
  </si>
  <si>
    <t>Base Rent</t>
  </si>
  <si>
    <t>Charge Total:</t>
  </si>
  <si>
    <t>Building 3-3510-C</t>
  </si>
  <si>
    <t>D1</t>
  </si>
  <si>
    <t>Occupied No Notice</t>
  </si>
  <si>
    <t>Rainey, Tre-Vawn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</si>
  <si>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</si>
  <si>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</si>
  <si>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</si>
  <si>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</si>
  <si>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</si>
  <si>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</si>
  <si>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3-3510-D</t>
  </si>
  <si>
    <t>D1</t>
  </si>
  <si>
    <t>Notice Rented</t>
  </si>
  <si>
    <t>Koung, Moses</t>
  </si>
  <si>
    <t>Lease Approved</t>
  </si>
  <si>
    <t>2024/2025 (08/17/2024-07/31/2025)</t>
  </si>
  <si>
    <t>Resident</t>
  </si>
  <si>
    <t>Base Rent</t>
  </si>
  <si>
    <t>Charge Total:</t>
  </si>
  <si>
    <t>Building 3-3511-A</t>
  </si>
  <si>
    <t>D1</t>
  </si>
  <si>
    <t>Notice Rented</t>
  </si>
  <si>
    <t>Howell, Jordan</t>
  </si>
  <si>
    <t>Lease Approved</t>
  </si>
  <si>
    <t>2024/2025 (08/17/2024-07/31/2025)</t>
  </si>
  <si>
    <t>Resident</t>
  </si>
  <si>
    <t>Uncovered Garage Parking</t>
  </si>
  <si>
    <t>Base Rent</t>
  </si>
  <si>
    <t>Charge Total:</t>
  </si>
  <si>
    <t>Building 3-3511-B</t>
  </si>
  <si>
    <t>D1</t>
  </si>
  <si>
    <t>Occupied No Notice</t>
  </si>
  <si>
    <t>Ernesti, Alyshia (Aly)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</si>
  <si>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</si>
  <si>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</si>
  <si>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</si>
  <si>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</si>
  <si>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</si>
  <si>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</si>
  <si>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3-3511-C</t>
  </si>
  <si>
    <t>D1</t>
  </si>
  <si>
    <t>Notice Rented</t>
  </si>
  <si>
    <t>Koenig, Bridget</t>
  </si>
  <si>
    <t>Renewal Lease Approved</t>
  </si>
  <si>
    <t>2024/2025 (08/17/2024-07/31/2025)</t>
  </si>
  <si>
    <t>Resident</t>
  </si>
  <si>
    <t>Base Rent</t>
  </si>
  <si>
    <t>Renewal Gift Card Adjustment</t>
  </si>
  <si>
    <t>Renewal Gift Card</t>
  </si>
  <si>
    <t>Charge Total:</t>
  </si>
  <si>
    <t>Building 3-3511-D</t>
  </si>
  <si>
    <t>D1</t>
  </si>
  <si>
    <t>Vacant Rented Ready</t>
  </si>
  <si>
    <t>Randall, Addison</t>
  </si>
  <si>
    <t>Renewal Lease Approved</t>
  </si>
  <si>
    <t>2024/2025 (08/17/2024-07/31/2025)</t>
  </si>
  <si>
    <t>Resident</t>
  </si>
  <si>
    <t>Renewal Gift Card Adjustment</t>
  </si>
  <si>
    <t>Renewal Gift Card</t>
  </si>
  <si>
    <t>Covered Parking</t>
  </si>
  <si>
    <t>Base Rent</t>
  </si>
  <si>
    <t>Charge Total:</t>
  </si>
  <si>
    <t>Building 3-3513-A</t>
  </si>
  <si>
    <t>D1</t>
  </si>
  <si>
    <t>Occupied No Notice</t>
  </si>
  <si>
    <t>Miller, Lauren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</si>
  <si>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</si>
  <si>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</si>
  <si>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</si>
  <si>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</si>
  <si>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</si>
  <si>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</si>
  <si>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3-3513-B</t>
  </si>
  <si>
    <t>D1</t>
  </si>
  <si>
    <t>Notice Rented</t>
  </si>
  <si>
    <t>Rohrs, Claire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</si>
  <si>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</si>
  <si>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</si>
  <si>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</si>
  <si>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</si>
  <si>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</si>
  <si>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</si>
  <si>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3-3513-C</t>
  </si>
  <si>
    <t>D1</t>
  </si>
  <si>
    <t>Occupied No Notice</t>
  </si>
  <si>
    <t>Schmitz, Olivia</t>
  </si>
  <si>
    <t>Renewal Lease Approved</t>
  </si>
  <si>
    <t>2024/2025 (08/17/2024-07/31/2025)</t>
  </si>
  <si>
    <t>Resident</t>
  </si>
  <si>
    <t>Renewal Gift Card Adjustment</t>
  </si>
  <si>
    <t>Base Rent</t>
  </si>
  <si>
    <t>Covered Parking</t>
  </si>
  <si>
    <t>Renewal Gift Card</t>
  </si>
  <si>
    <t>Charge Total:</t>
  </si>
  <si>
    <t>Building 3-3513-D</t>
  </si>
  <si>
    <t>D1</t>
  </si>
  <si>
    <t>Occupied No Notice</t>
  </si>
  <si>
    <t>Cary, Megan</t>
  </si>
  <si>
    <t>Renewal Lease Approved</t>
  </si>
  <si>
    <t>2024/2025 (08/17/2024-07/31/2025)</t>
  </si>
  <si>
    <t>Resident</t>
  </si>
  <si>
    <t>Renewal Gift Card Adjustment</t>
  </si>
  <si>
    <t>Renewal Gift Card</t>
  </si>
  <si>
    <t>Base Rent</t>
  </si>
  <si>
    <t>Covered Parking</t>
  </si>
  <si>
    <t>Charge Total:</t>
  </si>
  <si>
    <t>Building 3-3515-A</t>
  </si>
  <si>
    <t>D1</t>
  </si>
  <si>
    <t>Notice Rented</t>
  </si>
  <si>
    <t>LaSure, Ava</t>
  </si>
  <si>
    <t>Lease Approved</t>
  </si>
  <si>
    <t>2024/2025 (08/17/2024-07/31/2025)</t>
  </si>
  <si>
    <t>Resident</t>
  </si>
  <si>
    <t>Renewal Gift Card</t>
  </si>
  <si>
    <t>Covered Parking</t>
  </si>
  <si>
    <t>Base Rent</t>
  </si>
  <si>
    <t>Renewal Gift Card Adjustment</t>
  </si>
  <si>
    <t>Charge Total:</t>
  </si>
  <si>
    <t>Building 3-3515-B</t>
  </si>
  <si>
    <t>D1</t>
  </si>
  <si>
    <t>Occupied No Notice</t>
  </si>
  <si>
    <t>Kaiser, Kaylee</t>
  </si>
  <si>
    <t>Renewal Lease Approved</t>
  </si>
  <si>
    <t>2024/2025 (08/17/2024-07/31/2025)</t>
  </si>
  <si>
    <t>Resident</t>
  </si>
  <si>
    <t>Renewal Gift Card</t>
  </si>
  <si>
    <t>Renewal Gift Card Adjustment</t>
  </si>
  <si>
    <t>Base Rent</t>
  </si>
  <si>
    <t>Covered Parking</t>
  </si>
  <si>
    <t>Charge Total:</t>
  </si>
  <si>
    <t>Building 3-3515-C</t>
  </si>
  <si>
    <t>D1</t>
  </si>
  <si>
    <t>Occupied No Notice</t>
  </si>
  <si>
    <t>Wilczewski, Brynn</t>
  </si>
  <si>
    <t>Renewal Lease Approved</t>
  </si>
  <si>
    <t>2024/2025 (08/17/2024-07/31/2025)</t>
  </si>
  <si>
    <t>Resident</t>
  </si>
  <si>
    <t>Renewal Gift Card</t>
  </si>
  <si>
    <t>Base Rent</t>
  </si>
  <si>
    <t>Renewal Gift Card Adjustment</t>
  </si>
  <si>
    <t>Covered Parking</t>
  </si>
  <si>
    <t>Charge Total:</t>
  </si>
  <si>
    <t>Building 3-3515-D</t>
  </si>
  <si>
    <t>D1</t>
  </si>
  <si>
    <t>Notice Rented</t>
  </si>
  <si>
    <t>LaSure, Abigail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</si>
  <si>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</si>
  <si>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</si>
  <si>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</si>
  <si>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</si>
  <si>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</si>
  <si>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</si>
  <si>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3-3516-A</t>
  </si>
  <si>
    <t>D1</t>
  </si>
  <si>
    <t>Notice Rented</t>
  </si>
  <si>
    <t>Rachwitz, Gavan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</si>
  <si>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</si>
  <si>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</si>
  <si>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</si>
  <si>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</si>
  <si>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</si>
  <si>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</si>
  <si>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3-3516-B</t>
  </si>
  <si>
    <t>D1</t>
  </si>
  <si>
    <t>Notice Rented</t>
  </si>
  <si>
    <t>Remollena, Matthew John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</si>
  <si>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</si>
  <si>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</si>
  <si>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</si>
  <si>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</si>
  <si>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</si>
  <si>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</si>
  <si>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3-3516-C</t>
  </si>
  <si>
    <t>D1</t>
  </si>
  <si>
    <t>Notice Rented</t>
  </si>
  <si>
    <t>Sims, Joseph</t>
  </si>
  <si>
    <t>Lease Approved</t>
  </si>
  <si>
    <t>2024/2025 (08/17/2024-07/31/2025)</t>
  </si>
  <si>
    <t>Resident</t>
  </si>
  <si>
    <t>Base Rent</t>
  </si>
  <si>
    <t>Charge Total:</t>
  </si>
  <si>
    <t>Building 3-3516-D</t>
  </si>
  <si>
    <t>D1</t>
  </si>
  <si>
    <t>Notice Rented</t>
  </si>
  <si>
    <t>Sauley, Collin</t>
  </si>
  <si>
    <t>Lease Approved</t>
  </si>
  <si>
    <t>2024/2025 (08/17/2024-07/31/2025)</t>
  </si>
  <si>
    <t>Resident</t>
  </si>
  <si>
    <t>Base Rent</t>
  </si>
  <si>
    <t>Charge Total:</t>
  </si>
  <si>
    <t>Unit Type: D2</t>
  </si>
  <si>
    <t>Building 3-3117-A</t>
  </si>
  <si>
    <t>D2</t>
  </si>
  <si>
    <t>Notice Rented</t>
  </si>
  <si>
    <t>Saettele, Arianna</t>
  </si>
  <si>
    <t>Lease Approved</t>
  </si>
  <si>
    <t>2024/2025 (08/17/2024-07/31/2025)</t>
  </si>
  <si>
    <t>Resident</t>
  </si>
  <si>
    <t>Base Rent</t>
  </si>
  <si>
    <t>Charge Total:</t>
  </si>
  <si>
    <t>Building 3-3117-B</t>
  </si>
  <si>
    <t>D2</t>
  </si>
  <si>
    <t>Notice Rented</t>
  </si>
  <si>
    <t>Woods, Eric</t>
  </si>
  <si>
    <t>Lease Approved</t>
  </si>
  <si>
    <t>2024/2025 (08/17/2024-07/31/2025)</t>
  </si>
  <si>
    <t>Resident</t>
  </si>
  <si>
    <t>Base Rent</t>
  </si>
  <si>
    <t>Charge Total:</t>
  </si>
  <si>
    <t>Building 3-3117-C</t>
  </si>
  <si>
    <t>D2</t>
  </si>
  <si>
    <t>Notice Rented</t>
  </si>
  <si>
    <t>Kenney, Isaac</t>
  </si>
  <si>
    <t>Lease Approved</t>
  </si>
  <si>
    <t>2024/2025 (08/17/2024-07/31/2025)</t>
  </si>
  <si>
    <t>Resident</t>
  </si>
  <si>
    <t>Base Rent</t>
  </si>
  <si>
    <t>Charge Total:</t>
  </si>
  <si>
    <t>Building 3-3117-D</t>
  </si>
  <si>
    <t>D2</t>
  </si>
  <si>
    <t>Notice Rented</t>
  </si>
  <si>
    <t>Kielian, Nathaniel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</si>
  <si>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</si>
  <si>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</si>
  <si>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</si>
  <si>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</si>
  <si>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</si>
  <si>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</si>
  <si>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3-3202-A</t>
  </si>
  <si>
    <t>D2</t>
  </si>
  <si>
    <t>Notice Rented</t>
  </si>
  <si>
    <t>Johnson, Cole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</si>
  <si>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</si>
  <si>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</si>
  <si>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</si>
  <si>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</si>
  <si>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</si>
  <si>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</si>
  <si>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3-3202-B</t>
  </si>
  <si>
    <t>D2</t>
  </si>
  <si>
    <t>Notice Rented</t>
  </si>
  <si>
    <t>Anderson, Matthew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</si>
  <si>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</si>
  <si>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</si>
  <si>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</si>
  <si>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</si>
  <si>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</si>
  <si>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</si>
  <si>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3-3202-C</t>
  </si>
  <si>
    <t>D2</t>
  </si>
  <si>
    <t>Notice Rented</t>
  </si>
  <si>
    <t>Peterson, Caleb</t>
  </si>
  <si>
    <t>Lease Approved</t>
  </si>
  <si>
    <t>2024/2025 (08/17/2024-07/31/2025)</t>
  </si>
  <si>
    <t>Resident</t>
  </si>
  <si>
    <t>Base Rent</t>
  </si>
  <si>
    <t>Charge Total:</t>
  </si>
  <si>
    <t>Building 3-3202-D</t>
  </si>
  <si>
    <t>D2</t>
  </si>
  <si>
    <t>Notice Rented</t>
  </si>
  <si>
    <t>Kvasnicka, Ethan</t>
  </si>
  <si>
    <t>Lease Approved</t>
  </si>
  <si>
    <t>2024/2025 (08/17/2024-07/31/2025)</t>
  </si>
  <si>
    <t>Resident</t>
  </si>
  <si>
    <t>Base Rent</t>
  </si>
  <si>
    <t>Charge Total:</t>
  </si>
  <si>
    <t>Building 3-3217-A</t>
  </si>
  <si>
    <t>D2</t>
  </si>
  <si>
    <t>Occupied No Notice</t>
  </si>
  <si>
    <t>Wassenaar, Kia</t>
  </si>
  <si>
    <t>Renewal Lease Approved</t>
  </si>
  <si>
    <t>2024/2025 (08/17/2024-07/31/2025)</t>
  </si>
  <si>
    <t>Resident</t>
  </si>
  <si>
    <t>Base Rent</t>
  </si>
  <si>
    <t>Uncovered Garage Parking</t>
  </si>
  <si>
    <t>Charge Total:</t>
  </si>
  <si>
    <t>Building 3-3217-B</t>
  </si>
  <si>
    <t>D2</t>
  </si>
  <si>
    <t>Occupied No Notice</t>
  </si>
  <si>
    <t>Miedema, Gabrielle</t>
  </si>
  <si>
    <t>Renewal Lease Approved</t>
  </si>
  <si>
    <t>2024/2025 (08/17/2024-07/31/2025)</t>
  </si>
  <si>
    <t>Resident</t>
  </si>
  <si>
    <t>Uncovered Garage Parking</t>
  </si>
  <si>
    <t>Base Rent</t>
  </si>
  <si>
    <t>Charge Total:</t>
  </si>
  <si>
    <t>Building 3-3217-C</t>
  </si>
  <si>
    <t>D2</t>
  </si>
  <si>
    <t>Occupied No Notice</t>
  </si>
  <si>
    <t>McAllister, Claire</t>
  </si>
  <si>
    <t>Renewal Lease Approved</t>
  </si>
  <si>
    <t>2024/2025 (08/17/2024-07/31/2025)</t>
  </si>
  <si>
    <t>Resident</t>
  </si>
  <si>
    <t>Covered Parking</t>
  </si>
  <si>
    <t>Base Rent</t>
  </si>
  <si>
    <t>Charge Total:</t>
  </si>
  <si>
    <t>Building 3-3217-D</t>
  </si>
  <si>
    <t>D2</t>
  </si>
  <si>
    <t>Occupied No Notice</t>
  </si>
  <si>
    <t>Cerny, Brooklyn</t>
  </si>
  <si>
    <t>Renewal Lease Approved</t>
  </si>
  <si>
    <t>2024/2025 (08/17/2024-07/31/2025)</t>
  </si>
  <si>
    <t>Resident</t>
  </si>
  <si>
    <t>Base Rent</t>
  </si>
  <si>
    <t>Charge Total:</t>
  </si>
  <si>
    <t>Building 3-3302-A</t>
  </si>
  <si>
    <t>D2</t>
  </si>
  <si>
    <t>Notice Rented</t>
  </si>
  <si>
    <t>DeMaria, Ashlee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</si>
  <si>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</si>
  <si>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</si>
  <si>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</si>
  <si>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</si>
  <si>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</si>
  <si>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</si>
  <si>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3-3302-B</t>
  </si>
  <si>
    <t>D2</t>
  </si>
  <si>
    <t>Notice Rented</t>
  </si>
  <si>
    <t>Manivannan, Raynuka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</si>
  <si>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</si>
  <si>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</si>
  <si>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</si>
  <si>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</si>
  <si>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</si>
  <si>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</si>
  <si>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3-3302-C</t>
  </si>
  <si>
    <t>D2</t>
  </si>
  <si>
    <t>Notice Rented</t>
  </si>
  <si>
    <t>Yelick, Reagan</t>
  </si>
  <si>
    <t>Lease Approved</t>
  </si>
  <si>
    <t>2024/2025 (08/17/2024-07/31/2025)</t>
  </si>
  <si>
    <t>Resident</t>
  </si>
  <si>
    <t>Base Rent</t>
  </si>
  <si>
    <t>Uncovered Garage Parking</t>
  </si>
  <si>
    <t>Charge Total:</t>
  </si>
  <si>
    <t>Building 3-3302-D</t>
  </si>
  <si>
    <t>D2</t>
  </si>
  <si>
    <t>Notice Rented</t>
  </si>
  <si>
    <t>Sterling, Keira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</si>
  <si>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</si>
  <si>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</si>
  <si>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</si>
  <si>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</si>
  <si>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</si>
  <si>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</si>
  <si>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3-3317-A</t>
  </si>
  <si>
    <t>D2</t>
  </si>
  <si>
    <t>Occupied No Notice</t>
  </si>
  <si>
    <t>Hraban, Ashtyn</t>
  </si>
  <si>
    <t>Renewal Lease Approved</t>
  </si>
  <si>
    <t>2024/2025 (08/17/2024-07/31/2025)</t>
  </si>
  <si>
    <t>Resident</t>
  </si>
  <si>
    <t>Base Rent</t>
  </si>
  <si>
    <t>Charge Total:</t>
  </si>
  <si>
    <t>Building 3-3317-B</t>
  </si>
  <si>
    <t>D2</t>
  </si>
  <si>
    <t>Notice Rented</t>
  </si>
  <si>
    <t>Arrigo, Julia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</si>
  <si>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</si>
  <si>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</si>
  <si>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</si>
  <si>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</si>
  <si>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</si>
  <si>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</si>
  <si>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3-3317-C</t>
  </si>
  <si>
    <t>D2</t>
  </si>
  <si>
    <t>Occupied No Notice</t>
  </si>
  <si>
    <t>Butterbaugh, Claire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</si>
  <si>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</si>
  <si>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</si>
  <si>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</si>
  <si>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</si>
  <si>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</si>
  <si>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</si>
  <si>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3-3402-A</t>
  </si>
  <si>
    <t>D2</t>
  </si>
  <si>
    <t>Occupied No Notice</t>
  </si>
  <si>
    <t>Guo, Juntao</t>
  </si>
  <si>
    <t>Renewal Lease Approved</t>
  </si>
  <si>
    <t>2024/2025 (08/17/2024-07/31/2025)</t>
  </si>
  <si>
    <t>Resident</t>
  </si>
  <si>
    <t>Base Rent</t>
  </si>
  <si>
    <t>Charge Total:</t>
  </si>
  <si>
    <t>Building 3-3402-B</t>
  </si>
  <si>
    <t>D2</t>
  </si>
  <si>
    <t>Occupied No Notice</t>
  </si>
  <si>
    <t>Li, Bingquan</t>
  </si>
  <si>
    <t>Renewal Lease Approved</t>
  </si>
  <si>
    <t>2024/2025 (08/17/2024-07/31/2025)</t>
  </si>
  <si>
    <t>Resident</t>
  </si>
  <si>
    <t>Base Rent</t>
  </si>
  <si>
    <t>Charge Total:</t>
  </si>
  <si>
    <t>Building 3-3402-C</t>
  </si>
  <si>
    <t>D2</t>
  </si>
  <si>
    <t>Notice Rented</t>
  </si>
  <si>
    <t>Goerke, Ethan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</si>
  <si>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</si>
  <si>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</si>
  <si>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</si>
  <si>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</si>
  <si>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</si>
  <si>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</si>
  <si>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3-3402-D</t>
  </si>
  <si>
    <t>D2</t>
  </si>
  <si>
    <t>Occupied No Notice</t>
  </si>
  <si>
    <t>Liu, Xuheng</t>
  </si>
  <si>
    <t>Renewal Lease Approved</t>
  </si>
  <si>
    <t>2024/2025 (08/17/2024-07/31/2025)</t>
  </si>
  <si>
    <t>Resident</t>
  </si>
  <si>
    <t>Base Rent</t>
  </si>
  <si>
    <t>Charge Total:</t>
  </si>
  <si>
    <t>Building 3-3417-A</t>
  </si>
  <si>
    <t>D2</t>
  </si>
  <si>
    <t>Notice Rented</t>
  </si>
  <si>
    <t>Weber, Jaxson</t>
  </si>
  <si>
    <t>Lease Approved</t>
  </si>
  <si>
    <t>2024/2025 (08/17/2024-07/31/2025)</t>
  </si>
  <si>
    <t>Resident</t>
  </si>
  <si>
    <t>New Lease Gift Card Adjustment</t>
  </si>
  <si>
    <t>New Lease Gift Card</t>
  </si>
  <si>
    <t>Base Rent</t>
  </si>
  <si>
    <t>Charge Total:</t>
  </si>
  <si>
    <t>Building 3-3417-B</t>
  </si>
  <si>
    <t>D2</t>
  </si>
  <si>
    <t>Notice Rented</t>
  </si>
  <si>
    <t>Cotter, Rhet</t>
  </si>
  <si>
    <t>Lease Approved</t>
  </si>
  <si>
    <t>2024/2025 (08/17/2024-07/31/2025)</t>
  </si>
  <si>
    <t>Resident</t>
  </si>
  <si>
    <t>Base Rent</t>
  </si>
  <si>
    <t>Charge Total:</t>
  </si>
  <si>
    <t>Building 3-3417-C</t>
  </si>
  <si>
    <t>D2</t>
  </si>
  <si>
    <t>Notice Rented</t>
  </si>
  <si>
    <t>Deavan, Christopher</t>
  </si>
  <si>
    <t>Lease Approved</t>
  </si>
  <si>
    <t>2024/2025 (08/17/2024-07/31/2025)</t>
  </si>
  <si>
    <t>Resident</t>
  </si>
  <si>
    <t>New Lease Gift Card</t>
  </si>
  <si>
    <t>Base Rent</t>
  </si>
  <si>
    <t>New Lease Gift Card Adjustment</t>
  </si>
  <si>
    <t>Charge Total:</t>
  </si>
  <si>
    <t>Building 3-3417-D</t>
  </si>
  <si>
    <t>D2</t>
  </si>
  <si>
    <t>Notice Rented</t>
  </si>
  <si>
    <t>Siegmeier, Benjamin</t>
  </si>
  <si>
    <t>Lease Approved</t>
  </si>
  <si>
    <t>2024/2025 (08/17/2024-07/31/2025)</t>
  </si>
  <si>
    <t>Resident</t>
  </si>
  <si>
    <t>Base Rent</t>
  </si>
  <si>
    <t>Charge Total:</t>
  </si>
  <si>
    <t>Building 3-3502-A</t>
  </si>
  <si>
    <t>D2</t>
  </si>
  <si>
    <t>Notice Rented</t>
  </si>
  <si>
    <t>Shattuck, Jack</t>
  </si>
  <si>
    <t>Lease Approved</t>
  </si>
  <si>
    <t>2024/2025 (08/17/2024-07/31/2025)</t>
  </si>
  <si>
    <t>Resident</t>
  </si>
  <si>
    <t>Base Rent</t>
  </si>
  <si>
    <t>New Lease Gift Card</t>
  </si>
  <si>
    <t>New Lease Gift Card Adjustment</t>
  </si>
  <si>
    <t>Charge Total:</t>
  </si>
  <si>
    <t>Building 3-3502-B</t>
  </si>
  <si>
    <t>D2</t>
  </si>
  <si>
    <t>Occupied No Notice</t>
  </si>
  <si>
    <t>Sipple, Vaughn</t>
  </si>
  <si>
    <t>Renewal Lease Approved</t>
  </si>
  <si>
    <t>2024/2025 (08/17/2024-07/31/2025)</t>
  </si>
  <si>
    <t>Resident</t>
  </si>
  <si>
    <t>Base Rent</t>
  </si>
  <si>
    <t>Covered Parking</t>
  </si>
  <si>
    <t>Charge Total:</t>
  </si>
  <si>
    <t>Building 3-3502-C</t>
  </si>
  <si>
    <t>D2</t>
  </si>
  <si>
    <t>Notice Rented</t>
  </si>
  <si>
    <t>Cleveland, Miles</t>
  </si>
  <si>
    <t>Lease Approved</t>
  </si>
  <si>
    <t>2024/2025 (08/17/2024-07/31/2025)</t>
  </si>
  <si>
    <t>Resident</t>
  </si>
  <si>
    <t>Base Rent</t>
  </si>
  <si>
    <t>Charge Total:</t>
  </si>
  <si>
    <t>Building 3-3502-D</t>
  </si>
  <si>
    <t>D2</t>
  </si>
  <si>
    <t>Notice Rented</t>
  </si>
  <si>
    <t>Martinez, Ezequiel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</si>
  <si>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</si>
  <si>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</si>
  <si>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</si>
  <si>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</si>
  <si>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</si>
  <si>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</si>
  <si>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3-3517-A</t>
  </si>
  <si>
    <t>D2</t>
  </si>
  <si>
    <t>Occupied No Notice</t>
  </si>
  <si>
    <t>Avila, Blake</t>
  </si>
  <si>
    <t>Renewal Lease Approved</t>
  </si>
  <si>
    <t>2024/2025 (08/17/2024-07/31/2025)</t>
  </si>
  <si>
    <t>Resident</t>
  </si>
  <si>
    <t>Base Rent</t>
  </si>
  <si>
    <t>Charge Total:</t>
  </si>
  <si>
    <t>Building 3-3517-B</t>
  </si>
  <si>
    <t>D2</t>
  </si>
  <si>
    <t>Notice Rented</t>
  </si>
  <si>
    <t>Leone, Angelo</t>
  </si>
  <si>
    <t>Lease Approved</t>
  </si>
  <si>
    <t>2024/2025 (08/17/2024-07/31/2025)</t>
  </si>
  <si>
    <t>Resident</t>
  </si>
  <si>
    <t>Base Rent</t>
  </si>
  <si>
    <t>Covered Parking</t>
  </si>
  <si>
    <t>Charge Total:</t>
  </si>
  <si>
    <t>Building 3-3517-C</t>
  </si>
  <si>
    <t>D2</t>
  </si>
  <si>
    <t>Vacant Rented Ready</t>
  </si>
  <si>
    <t>Gregory, Elijah</t>
  </si>
  <si>
    <t>Lease Approved</t>
  </si>
  <si>
    <t>2024/2025 (08/17/2024-07/31/2025)</t>
  </si>
  <si>
    <t>Resident</t>
  </si>
  <si>
    <t>Covered Parking</t>
  </si>
  <si>
    <t>Base Rent</t>
  </si>
  <si>
    <t>Charge Total:</t>
  </si>
  <si>
    <t>Building 3-3517-D</t>
  </si>
  <si>
    <t>D2</t>
  </si>
  <si>
    <t>Vacant Rented Ready</t>
  </si>
  <si>
    <t>Gillespie, Anthony</t>
  </si>
  <si>
    <t>Lease Approved</t>
  </si>
  <si>
    <t>2024/2025 (08/17/2024-07/31/2025)</t>
  </si>
  <si>
    <t>Resident</t>
  </si>
  <si>
    <t>Base Rent</t>
  </si>
  <si>
    <t>Charge Total:</t>
  </si>
  <si>
    <t>Total/Average:</t>
  </si>
  <si>
    <t>Pre-Lease</t>
  </si>
  <si>
    <t>The Dean Campustown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</si>
  <si>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</si>
  <si>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</si>
  <si>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</si>
  <si>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</si>
  <si>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</si>
  <si>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</si>
  <si>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</si>
  <si>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</si>
  <si>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</si>
  <si>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</si>
  <si>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</si>
  <si>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</si>
  <si>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</si>
  <si>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</si>
  <si>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</si>
  <si>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</si>
  <si>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</si>
  <si>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</si>
  <si>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</si>
  <si>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</si>
  <si>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</si>
  <si>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</si>
  <si>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</si>
  <si>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</si>
  <si>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A1</t>
  </si>
  <si>
    <t>A2 Deluxe</t>
  </si>
  <si>
    <t>B1</t>
  </si>
  <si>
    <t>B2</t>
  </si>
  <si>
    <t>B3 XL</t>
  </si>
  <si>
    <t>B4 XL</t>
  </si>
  <si>
    <t>D1</t>
  </si>
  <si>
    <t>D2</t>
  </si>
  <si>
    <t>D3</t>
  </si>
  <si>
    <t>D4</t>
  </si>
  <si>
    <t>D5</t>
  </si>
  <si>
    <t>M1</t>
  </si>
  <si>
    <t>Not Selected</t>
  </si>
  <si>
    <t>S1</t>
  </si>
  <si>
    <t>S2</t>
  </si>
  <si>
    <t>S3 XL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</si>
  <si>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</si>
  <si>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</si>
  <si>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</si>
  <si>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</si>
  <si>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</si>
  <si>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</si>
  <si>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</si>
  <si>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</si>
  <si>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</si>
  <si>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</si>
  <si>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</si>
  <si>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</si>
  <si>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</si>
  <si>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</si>
  <si>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</si>
  <si>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</si>
  <si>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</si>
  <si>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Ledger</t>
  </si>
  <si>
    <t>Charge Code</t>
  </si>
  <si>
    <t>Scheduled Charges</t>
  </si>
  <si>
    <t>Posted Charges</t>
  </si>
  <si>
    <t>Details: Scheduled Charges Total</t>
  </si>
  <si>
    <t>Details: Scheduled Rent1</t>
  </si>
  <si>
    <t>Unit Type: A1</t>
  </si>
  <si>
    <t>417</t>
  </si>
  <si>
    <t>A1</t>
  </si>
  <si>
    <t>Notice Rented</t>
  </si>
  <si>
    <t>Riggs, Allison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</si>
  <si>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</si>
  <si>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</si>
  <si>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</si>
  <si>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</si>
  <si>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</si>
  <si>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</si>
  <si>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517</t>
  </si>
  <si>
    <t>A1</t>
  </si>
  <si>
    <t>Occupied No Notice</t>
  </si>
  <si>
    <t>Sun, Weijie (Sara)</t>
  </si>
  <si>
    <t>Renewal Lease Approved</t>
  </si>
  <si>
    <t>2024/2025 (08/19/2024-07/31/2025)</t>
  </si>
  <si>
    <t>Resident</t>
  </si>
  <si>
    <t>Base Rent</t>
  </si>
  <si>
    <t>Charge Total:</t>
  </si>
  <si>
    <t>617</t>
  </si>
  <si>
    <t>A1</t>
  </si>
  <si>
    <t>Occupied No Notice</t>
  </si>
  <si>
    <t>Lark, Lukas (Lukas Yang-Lark)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</si>
  <si>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</si>
  <si>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</si>
  <si>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</si>
  <si>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</si>
  <si>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</si>
  <si>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</si>
  <si>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717</t>
  </si>
  <si>
    <t>A1</t>
  </si>
  <si>
    <t>Notice Rented</t>
  </si>
  <si>
    <t>Campbell, Kennedy</t>
  </si>
  <si>
    <t>Lease Approved</t>
  </si>
  <si>
    <t>2024/2025 (08/19/2024-07/31/2025)</t>
  </si>
  <si>
    <t>Resident</t>
  </si>
  <si>
    <t>Base Rent</t>
  </si>
  <si>
    <t>Charge Total:</t>
  </si>
  <si>
    <t>817</t>
  </si>
  <si>
    <t>A1</t>
  </si>
  <si>
    <t>Occupied No Notice</t>
  </si>
  <si>
    <t>Abughazaleh, Marwan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</si>
  <si>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</si>
  <si>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</si>
  <si>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</si>
  <si>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</si>
  <si>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</si>
  <si>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</si>
  <si>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917</t>
  </si>
  <si>
    <t>A1</t>
  </si>
  <si>
    <t>Occupied No Notice</t>
  </si>
  <si>
    <t>Majeed, Aleena</t>
  </si>
  <si>
    <t>Renewal Lease Approved</t>
  </si>
  <si>
    <t>2024/2025 (08/19/2024-07/31/2025)</t>
  </si>
  <si>
    <t>Resident</t>
  </si>
  <si>
    <t>Base Rent</t>
  </si>
  <si>
    <t>Charge Total:</t>
  </si>
  <si>
    <t>1017</t>
  </si>
  <si>
    <t>A1</t>
  </si>
  <si>
    <t>Notice Rented</t>
  </si>
  <si>
    <t>Verma, Abhay</t>
  </si>
  <si>
    <t>Renewal Lease Approved</t>
  </si>
  <si>
    <t>2024/2025 (08/19/2024-07/31/2025)</t>
  </si>
  <si>
    <t>Resident</t>
  </si>
  <si>
    <t>Base Rent</t>
  </si>
  <si>
    <t>Charge Total:</t>
  </si>
  <si>
    <t>1117</t>
  </si>
  <si>
    <t>A1</t>
  </si>
  <si>
    <t>Notice Rented</t>
  </si>
  <si>
    <t>Kim, Doyoung</t>
  </si>
  <si>
    <t>Lease Approved</t>
  </si>
  <si>
    <t>2024/2025 (08/19/2024-07/31/2025)</t>
  </si>
  <si>
    <t>Resident</t>
  </si>
  <si>
    <t>Base Rent</t>
  </si>
  <si>
    <t>Charge Total:</t>
  </si>
  <si>
    <t>1217</t>
  </si>
  <si>
    <t>A1</t>
  </si>
  <si>
    <t>Occupied No Notice</t>
  </si>
  <si>
    <t>Iarrapino, Michael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</si>
  <si>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</si>
  <si>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</si>
  <si>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</si>
  <si>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</si>
  <si>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</si>
  <si>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</si>
  <si>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1317</t>
  </si>
  <si>
    <t>A1</t>
  </si>
  <si>
    <t>Notice Rented</t>
  </si>
  <si>
    <t>Peng, Zixin</t>
  </si>
  <si>
    <t>Lease Approved</t>
  </si>
  <si>
    <t>2024/2025 (08/19/2024-07/31/2025)</t>
  </si>
  <si>
    <t>Resident</t>
  </si>
  <si>
    <t>Base Rent</t>
  </si>
  <si>
    <t>Charge Total:</t>
  </si>
  <si>
    <t>1417</t>
  </si>
  <si>
    <t>A1</t>
  </si>
  <si>
    <t>Occupied No Notice</t>
  </si>
  <si>
    <t>Shen, Meixi (Cici)</t>
  </si>
  <si>
    <t>Renewal Lease Approved</t>
  </si>
  <si>
    <t>2024/2025 (08/19/2024-07/31/2025)</t>
  </si>
  <si>
    <t>Resident</t>
  </si>
  <si>
    <t>Group Renewal Gift Card Adjustment</t>
  </si>
  <si>
    <t>Base Rent</t>
  </si>
  <si>
    <t>Group Renewal Gift Card</t>
  </si>
  <si>
    <t>Garage Parking</t>
  </si>
  <si>
    <t>Charge Total:</t>
  </si>
  <si>
    <t>1517</t>
  </si>
  <si>
    <t>A1</t>
  </si>
  <si>
    <t>Occupied No Notice</t>
  </si>
  <si>
    <t>Tsai, Yi-Ting</t>
  </si>
  <si>
    <t>Renewal Lease Approved</t>
  </si>
  <si>
    <t>2024/2025 (08/19/2024-07/31/2025)</t>
  </si>
  <si>
    <t>Resident</t>
  </si>
  <si>
    <t>Base Rent</t>
  </si>
  <si>
    <t>Charge Total:</t>
  </si>
  <si>
    <t>1617</t>
  </si>
  <si>
    <t>A1</t>
  </si>
  <si>
    <t>Notice Rented</t>
  </si>
  <si>
    <t>Li, Yalin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</si>
  <si>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</si>
  <si>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</si>
  <si>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</si>
  <si>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</si>
  <si>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</si>
  <si>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</si>
  <si>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1717</t>
  </si>
  <si>
    <t>A1</t>
  </si>
  <si>
    <t>Notice Rented</t>
  </si>
  <si>
    <t>CHEN, SHANSHAN (SHANSHANCHEN)</t>
  </si>
  <si>
    <t>Renewal Lease Approved</t>
  </si>
  <si>
    <t>2024/2025 (08/19/2024-07/31/2025)</t>
  </si>
  <si>
    <t>Resident</t>
  </si>
  <si>
    <t>Group New Lease Gift Card</t>
  </si>
  <si>
    <t>Group New Lease Gift Card Adjustment</t>
  </si>
  <si>
    <t>Base Rent</t>
  </si>
  <si>
    <t>Charge Total:</t>
  </si>
  <si>
    <t>Unit Type: A2 Deluxe</t>
  </si>
  <si>
    <t>412-A</t>
  </si>
  <si>
    <t>A2 Deluxe</t>
  </si>
  <si>
    <t>Occupied No Notice</t>
  </si>
  <si>
    <t>Zhou, Qi (Aaron)</t>
  </si>
  <si>
    <t>Renewal Lease Approved</t>
  </si>
  <si>
    <t>2024/2025 (08/19/2024-07/31/2025)</t>
  </si>
  <si>
    <t>Resident</t>
  </si>
  <si>
    <t>Base Rent</t>
  </si>
  <si>
    <t>Charge Total:</t>
  </si>
  <si>
    <t>412-B</t>
  </si>
  <si>
    <t>A2 Deluxe</t>
  </si>
  <si>
    <t>Occupied No Notice</t>
  </si>
  <si>
    <t>Zhou, Qi (Aaron)</t>
  </si>
  <si>
    <t>Renewal Lease Approved</t>
  </si>
  <si>
    <t>2024/2025 (08/19/2024-07/31/2025)</t>
  </si>
  <si>
    <t>Resident</t>
  </si>
  <si>
    <t>Base Rent</t>
  </si>
  <si>
    <t>Charge Total:</t>
  </si>
  <si>
    <t>512-A</t>
  </si>
  <si>
    <t>A2 Deluxe</t>
  </si>
  <si>
    <t>Occupied No Notice</t>
  </si>
  <si>
    <t>Ghosh, Jayesh (Jay)</t>
  </si>
  <si>
    <t>Renewal Lease Approved</t>
  </si>
  <si>
    <t>2024/2025 (08/19/2024-07/31/2025)</t>
  </si>
  <si>
    <t>Resident</t>
  </si>
  <si>
    <t>Base Rent</t>
  </si>
  <si>
    <t>Charge Total:</t>
  </si>
  <si>
    <t>512-B</t>
  </si>
  <si>
    <t>A2 Deluxe</t>
  </si>
  <si>
    <t>Occupied No Notice</t>
  </si>
  <si>
    <t>Ghosh, Jayesh (Jay)</t>
  </si>
  <si>
    <t>Renewal Lease Approved</t>
  </si>
  <si>
    <t>2024/2025 (08/19/2024-07/31/2025)</t>
  </si>
  <si>
    <t>Resident</t>
  </si>
  <si>
    <t>Base Rent</t>
  </si>
  <si>
    <t>Charge Total:</t>
  </si>
  <si>
    <t>612-A</t>
  </si>
  <si>
    <t>A2 Deluxe</t>
  </si>
  <si>
    <t>Notice Rented</t>
  </si>
  <si>
    <t>Xia, Yujie</t>
  </si>
  <si>
    <t>Lease Approved</t>
  </si>
  <si>
    <t>2024/2025 (08/19/2024-07/31/2025)</t>
  </si>
  <si>
    <t>Resident</t>
  </si>
  <si>
    <t>Base Rent</t>
  </si>
  <si>
    <t>Charge Total:</t>
  </si>
  <si>
    <t>612-B</t>
  </si>
  <si>
    <t>A2 Deluxe</t>
  </si>
  <si>
    <t>Notice Rented</t>
  </si>
  <si>
    <t>Xia, Yujie</t>
  </si>
  <si>
    <t>Lease Approved</t>
  </si>
  <si>
    <t>2024/2025 (08/19/2024-07/31/2025)</t>
  </si>
  <si>
    <t>Resident</t>
  </si>
  <si>
    <t>Base Rent</t>
  </si>
  <si>
    <t>Charge Total:</t>
  </si>
  <si>
    <t>712-A</t>
  </si>
  <si>
    <t>A2 Deluxe</t>
  </si>
  <si>
    <t>Notice Rented</t>
  </si>
  <si>
    <t>Yatzkan, Andrew</t>
  </si>
  <si>
    <t>Lease Approved</t>
  </si>
  <si>
    <t>2024/2025 (08/19/2024-07/31/2025)</t>
  </si>
  <si>
    <t>Resident</t>
  </si>
  <si>
    <t>Base Rent</t>
  </si>
  <si>
    <t>Charge Total:</t>
  </si>
  <si>
    <t>712-B</t>
  </si>
  <si>
    <t>A2 Deluxe</t>
  </si>
  <si>
    <t>Notice Rented</t>
  </si>
  <si>
    <t>Yatzkan, Andrew</t>
  </si>
  <si>
    <t>Lease Approved</t>
  </si>
  <si>
    <t>2024/2025 (08/19/2024-07/31/2025)</t>
  </si>
  <si>
    <t>Resident</t>
  </si>
  <si>
    <t>Base Rent</t>
  </si>
  <si>
    <t>Charge Total:</t>
  </si>
  <si>
    <t>812-A</t>
  </si>
  <si>
    <t>A2 Deluxe</t>
  </si>
  <si>
    <t>Notice Rented</t>
  </si>
  <si>
    <t>Liu, Ruiqing (Camille)</t>
  </si>
  <si>
    <t>Renewal Lease Approved</t>
  </si>
  <si>
    <t>2024/2025 (08/19/2024-07/31/2025)</t>
  </si>
  <si>
    <t>Resident</t>
  </si>
  <si>
    <t>Base Rent</t>
  </si>
  <si>
    <t>Charge Total:</t>
  </si>
  <si>
    <t>812-B</t>
  </si>
  <si>
    <t>A2 Deluxe</t>
  </si>
  <si>
    <t>Notice Rented</t>
  </si>
  <si>
    <t>Liu, Ruiqing (Camille)</t>
  </si>
  <si>
    <t>Renewal Lease Approved</t>
  </si>
  <si>
    <t>2024/2025 (08/19/2024-07/31/2025)</t>
  </si>
  <si>
    <t>Resident</t>
  </si>
  <si>
    <t>Base Rent</t>
  </si>
  <si>
    <t>Charge Total:</t>
  </si>
  <si>
    <t>912-A</t>
  </si>
  <si>
    <t>A2 Deluxe</t>
  </si>
  <si>
    <t>Notice Rented</t>
  </si>
  <si>
    <t>Lin, I Wei (Vivi)</t>
  </si>
  <si>
    <t>Lease Approved</t>
  </si>
  <si>
    <t>2024/2025 (08/20/2024-07/31/2025)</t>
  </si>
  <si>
    <t>Resident</t>
  </si>
  <si>
    <t>Base Rent</t>
  </si>
  <si>
    <t>Charge Total:</t>
  </si>
  <si>
    <t>912-B</t>
  </si>
  <si>
    <t>A2 Deluxe</t>
  </si>
  <si>
    <t>Notice Rented</t>
  </si>
  <si>
    <t>Lin, I Wei (Vivi)</t>
  </si>
  <si>
    <t>Lease Approved</t>
  </si>
  <si>
    <t>2024/2025 (08/20/2024-07/31/2025)</t>
  </si>
  <si>
    <t>Resident</t>
  </si>
  <si>
    <t>Base Rent</t>
  </si>
  <si>
    <t>Charge Total:</t>
  </si>
  <si>
    <t>1012-A</t>
  </si>
  <si>
    <t>A2 Deluxe</t>
  </si>
  <si>
    <t>Vacant Rented Ready</t>
  </si>
  <si>
    <t>Song, Yuxuan (Fitz)</t>
  </si>
  <si>
    <t>Lease Approved</t>
  </si>
  <si>
    <t>2024/2025 (08/20/2024-07/31/2025)</t>
  </si>
  <si>
    <t>Resident</t>
  </si>
  <si>
    <t>Garage Parking</t>
  </si>
  <si>
    <t>Base Rent</t>
  </si>
  <si>
    <t>Charge Total:</t>
  </si>
  <si>
    <t>1012-B</t>
  </si>
  <si>
    <t>A2 Deluxe</t>
  </si>
  <si>
    <t>Vacant Rented Ready</t>
  </si>
  <si>
    <t>Song, Yuxuan (Fitz)</t>
  </si>
  <si>
    <t>Lease Approved</t>
  </si>
  <si>
    <t>2024/2025 (08/20/2024-07/31/2025)</t>
  </si>
  <si>
    <t>Resident</t>
  </si>
  <si>
    <t>Base Rent</t>
  </si>
  <si>
    <t>Garage Parking</t>
  </si>
  <si>
    <t>Charge Total:</t>
  </si>
  <si>
    <t>1112-A</t>
  </si>
  <si>
    <t>A2 Deluxe</t>
  </si>
  <si>
    <t>Occupied No Notice</t>
  </si>
  <si>
    <t>Wang, Yinghan</t>
  </si>
  <si>
    <t>Renewal Lease Approved</t>
  </si>
  <si>
    <t>2024/2025 (08/20/2024-07/31/2025)</t>
  </si>
  <si>
    <t>Resident</t>
  </si>
  <si>
    <t>Group New Lease Gift Card Adjustment</t>
  </si>
  <si>
    <t>Group New Lease Gift Card</t>
  </si>
  <si>
    <t>Base Rent</t>
  </si>
  <si>
    <t>Charge Total:</t>
  </si>
  <si>
    <t>1112-B</t>
  </si>
  <si>
    <t>A2 Deluxe</t>
  </si>
  <si>
    <t>Occupied No Notice</t>
  </si>
  <si>
    <t>Wang, Yinghan</t>
  </si>
  <si>
    <t>Renewal Lease Approved</t>
  </si>
  <si>
    <t>2024/2025 (08/20/2024-07/31/2025)</t>
  </si>
  <si>
    <t>Resident</t>
  </si>
  <si>
    <t>Group New Lease Gift Card Adjustment</t>
  </si>
  <si>
    <t>Base Rent</t>
  </si>
  <si>
    <t>Group New Lease Gift Card</t>
  </si>
  <si>
    <t>Charge Total:</t>
  </si>
  <si>
    <t>1212-A</t>
  </si>
  <si>
    <t>A2 Deluxe</t>
  </si>
  <si>
    <t>Occupied No Notice</t>
  </si>
  <si>
    <t>Xu, Peng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</si>
  <si>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</si>
  <si>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</si>
  <si>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</si>
  <si>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</si>
  <si>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</si>
  <si>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</si>
  <si>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1212-B</t>
  </si>
  <si>
    <t>A2 Deluxe</t>
  </si>
  <si>
    <t>Occupied No Notice</t>
  </si>
  <si>
    <t>Xu, Peng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</si>
  <si>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</si>
  <si>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</si>
  <si>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</si>
  <si>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</si>
  <si>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</si>
  <si>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</si>
  <si>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1312-A</t>
  </si>
  <si>
    <t>A2 Deluxe</t>
  </si>
  <si>
    <t>Notice Rented</t>
  </si>
  <si>
    <t>Chang, Xuanzhen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</si>
  <si>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</si>
  <si>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</si>
  <si>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</si>
  <si>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</si>
  <si>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</si>
  <si>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</si>
  <si>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1312-B</t>
  </si>
  <si>
    <t>A2 Deluxe</t>
  </si>
  <si>
    <t>Notice Rented</t>
  </si>
  <si>
    <t>Chang, Xuanzhen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</si>
  <si>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</si>
  <si>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</si>
  <si>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</si>
  <si>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</si>
  <si>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</si>
  <si>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</si>
  <si>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1412-A</t>
  </si>
  <si>
    <t>A2 Deluxe</t>
  </si>
  <si>
    <t>Notice Rented</t>
  </si>
  <si>
    <t>Choudhry, Abdullah</t>
  </si>
  <si>
    <t>Lease Approved</t>
  </si>
  <si>
    <t>2024/2025 (08/19/2024-07/31/2025)</t>
  </si>
  <si>
    <t>Resident</t>
  </si>
  <si>
    <t>Base Rent</t>
  </si>
  <si>
    <t>Charge Total:</t>
  </si>
  <si>
    <t>1412-B</t>
  </si>
  <si>
    <t>A2 Deluxe</t>
  </si>
  <si>
    <t>Notice Rented</t>
  </si>
  <si>
    <t>Choudhry, Abdullah</t>
  </si>
  <si>
    <t>Lease Approved</t>
  </si>
  <si>
    <t>2024/2025 (08/19/2024-07/31/2025)</t>
  </si>
  <si>
    <t>Resident</t>
  </si>
  <si>
    <t>Base Rent</t>
  </si>
  <si>
    <t>Charge Total:</t>
  </si>
  <si>
    <t>1512-A</t>
  </si>
  <si>
    <t>A2 Deluxe</t>
  </si>
  <si>
    <t>Notice Rented</t>
  </si>
  <si>
    <t>Ashrafi, Jaya</t>
  </si>
  <si>
    <t>Lease Approved</t>
  </si>
  <si>
    <t>2024/2025 (08/19/2024-07/31/2025)</t>
  </si>
  <si>
    <t>Resident</t>
  </si>
  <si>
    <t>Base Rent</t>
  </si>
  <si>
    <t>Charge Total:</t>
  </si>
  <si>
    <t>1512-B</t>
  </si>
  <si>
    <t>A2 Deluxe</t>
  </si>
  <si>
    <t>Notice Rented</t>
  </si>
  <si>
    <t>Ashrafi, Jaya</t>
  </si>
  <si>
    <t>Lease Approved</t>
  </si>
  <si>
    <t>2024/2025 (08/19/2024-07/31/2025)</t>
  </si>
  <si>
    <t>Resident</t>
  </si>
  <si>
    <t>Base Rent</t>
  </si>
  <si>
    <t>Charge Total:</t>
  </si>
  <si>
    <t>1612-A</t>
  </si>
  <si>
    <t>A2 Deluxe</t>
  </si>
  <si>
    <t>Notice Rented</t>
  </si>
  <si>
    <t>Zhao, Zhenting</t>
  </si>
  <si>
    <t>Lease Approved</t>
  </si>
  <si>
    <t>2024/2025 (08/19/2024-07/31/2025)</t>
  </si>
  <si>
    <t>Resident</t>
  </si>
  <si>
    <t>Base Rent</t>
  </si>
  <si>
    <t>Charge Total:</t>
  </si>
  <si>
    <t>1612-B</t>
  </si>
  <si>
    <t>A2 Deluxe</t>
  </si>
  <si>
    <t>Notice Rented</t>
  </si>
  <si>
    <t>Zhao, Zhenting</t>
  </si>
  <si>
    <t>Lease Approved</t>
  </si>
  <si>
    <t>2024/2025 (08/19/2024-07/31/2025)</t>
  </si>
  <si>
    <t>Resident</t>
  </si>
  <si>
    <t>Base Rent</t>
  </si>
  <si>
    <t>Charge Total:</t>
  </si>
  <si>
    <t>1712-A</t>
  </si>
  <si>
    <t>A2 Deluxe</t>
  </si>
  <si>
    <t>Notice Rented</t>
  </si>
  <si>
    <t>Shen, Bo (Bo)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</si>
  <si>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</si>
  <si>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</si>
  <si>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</si>
  <si>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</si>
  <si>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</si>
  <si>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</si>
  <si>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1712-B</t>
  </si>
  <si>
    <t>A2 Deluxe</t>
  </si>
  <si>
    <t>Notice Rented</t>
  </si>
  <si>
    <t>Shen, Bo (Bo)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</si>
  <si>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</si>
  <si>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</si>
  <si>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</si>
  <si>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</si>
  <si>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</si>
  <si>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</si>
  <si>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Unit Type: B1</t>
  </si>
  <si>
    <t>403-A</t>
  </si>
  <si>
    <t>B1</t>
  </si>
  <si>
    <t>Notice Rented</t>
  </si>
  <si>
    <t>Radek, Natalie (Natalie)</t>
  </si>
  <si>
    <t>Lease Approved</t>
  </si>
  <si>
    <t>2024/2025 (08/19/2024-07/31/2025)</t>
  </si>
  <si>
    <t>Resident</t>
  </si>
  <si>
    <t>Base Rent</t>
  </si>
  <si>
    <t>Charge Total:</t>
  </si>
  <si>
    <t>403-B</t>
  </si>
  <si>
    <t>B1</t>
  </si>
  <si>
    <t>Notice Rented</t>
  </si>
  <si>
    <t>Joy, Megan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</si>
  <si>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</si>
  <si>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</si>
  <si>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</si>
  <si>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</si>
  <si>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</si>
  <si>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</si>
  <si>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503-A</t>
  </si>
  <si>
    <t>B1</t>
  </si>
  <si>
    <t>Notice Rented</t>
  </si>
  <si>
    <t>Tian, Yufan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</si>
  <si>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</si>
  <si>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</si>
  <si>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</si>
  <si>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</si>
  <si>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</si>
  <si>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</si>
  <si>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503-B</t>
  </si>
  <si>
    <t>B1</t>
  </si>
  <si>
    <t>Notice Rented</t>
  </si>
  <si>
    <t>Fang, Meng</t>
  </si>
  <si>
    <t>Lease Approved</t>
  </si>
  <si>
    <t>2024/2025 (08/19/2024-07/31/2025)</t>
  </si>
  <si>
    <t>Resident</t>
  </si>
  <si>
    <t>Base Rent</t>
  </si>
  <si>
    <t>Charge Total:</t>
  </si>
  <si>
    <t>603-A</t>
  </si>
  <si>
    <t>B1</t>
  </si>
  <si>
    <t>Notice Rented</t>
  </si>
  <si>
    <t>Cheng, Chang</t>
  </si>
  <si>
    <t>Lease Approved</t>
  </si>
  <si>
    <t>2024/2025 (08/19/2024-07/31/2025)</t>
  </si>
  <si>
    <t>Resident</t>
  </si>
  <si>
    <t>Base Rent</t>
  </si>
  <si>
    <t>Charge Total:</t>
  </si>
  <si>
    <t>603-B</t>
  </si>
  <si>
    <t>B1</t>
  </si>
  <si>
    <t>Notice Rented</t>
  </si>
  <si>
    <t>Liang, Xinyi</t>
  </si>
  <si>
    <t>Lease Approved</t>
  </si>
  <si>
    <t>2024/2025 (08/19/2024-07/31/2025)</t>
  </si>
  <si>
    <t>Resident</t>
  </si>
  <si>
    <t>Base Rent</t>
  </si>
  <si>
    <t>Charge Total:</t>
  </si>
  <si>
    <t>703-A</t>
  </si>
  <si>
    <t>B1</t>
  </si>
  <si>
    <t>Notice Rented</t>
  </si>
  <si>
    <t>Ferrino, Lisa (Lisa)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</si>
  <si>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</si>
  <si>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</si>
  <si>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</si>
  <si>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</si>
  <si>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</si>
  <si>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</si>
  <si>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703-B</t>
  </si>
  <si>
    <t>B1</t>
  </si>
  <si>
    <t>Notice Rented</t>
  </si>
  <si>
    <t>Vakil, Isabella</t>
  </si>
  <si>
    <t>Lease Approved</t>
  </si>
  <si>
    <t>2024/2025 (08/19/2024-07/31/2025)</t>
  </si>
  <si>
    <t>Resident</t>
  </si>
  <si>
    <t>Base Rent</t>
  </si>
  <si>
    <t>Charge Total:</t>
  </si>
  <si>
    <t>803-A</t>
  </si>
  <si>
    <t>B1</t>
  </si>
  <si>
    <t>Notice Rented</t>
  </si>
  <si>
    <t>Machaj, Jason</t>
  </si>
  <si>
    <t>Lease Approved</t>
  </si>
  <si>
    <t>2024/2025 (08/19/2024-07/31/2025)</t>
  </si>
  <si>
    <t>Resident</t>
  </si>
  <si>
    <t>Base Rent</t>
  </si>
  <si>
    <t>Charge Total:</t>
  </si>
  <si>
    <t>803-B</t>
  </si>
  <si>
    <t>B1</t>
  </si>
  <si>
    <t>Notice Rented</t>
  </si>
  <si>
    <t>LOVANH, JENNA (Jenna)</t>
  </si>
  <si>
    <t>Lease Approved</t>
  </si>
  <si>
    <t>2024/2025 (08/19/2024-07/31/2025)</t>
  </si>
  <si>
    <t>Resident</t>
  </si>
  <si>
    <t>Base Rent</t>
  </si>
  <si>
    <t>Charge Total:</t>
  </si>
  <si>
    <t>903-A</t>
  </si>
  <si>
    <t>B1</t>
  </si>
  <si>
    <t>Occupied No Notice</t>
  </si>
  <si>
    <t>Qiu, Kelly</t>
  </si>
  <si>
    <t>Renewal Lease Approved</t>
  </si>
  <si>
    <t>2024/2025 (08/19/2024-07/31/2025)</t>
  </si>
  <si>
    <t>Resident</t>
  </si>
  <si>
    <t>Group Renewal Gift Card</t>
  </si>
  <si>
    <t>Base Rent</t>
  </si>
  <si>
    <t>Group Renewal Gift Card Adjustment</t>
  </si>
  <si>
    <t>Charge Total:</t>
  </si>
  <si>
    <t>903-B</t>
  </si>
  <si>
    <t>B1</t>
  </si>
  <si>
    <t>Vacant Rented Not Ready</t>
  </si>
  <si>
    <t>Wang, Yunhsuan</t>
  </si>
  <si>
    <t>Renewal Lease Approved</t>
  </si>
  <si>
    <t>2024/2025 (08/19/2024-07/31/2025)</t>
  </si>
  <si>
    <t>Resident</t>
  </si>
  <si>
    <t>Base Rent</t>
  </si>
  <si>
    <t>Charge Total:</t>
  </si>
  <si>
    <t>1003-A</t>
  </si>
  <si>
    <t>B1</t>
  </si>
  <si>
    <t>Occupied No Notice</t>
  </si>
  <si>
    <t>Zhang, Danyi</t>
  </si>
  <si>
    <t>Renewal Lease Approved</t>
  </si>
  <si>
    <t>2024/2025 (08/19/2024-07/31/2025)</t>
  </si>
  <si>
    <t>Resident</t>
  </si>
  <si>
    <t>Group Renewal Gift Card Adjustment</t>
  </si>
  <si>
    <t>Group Renewal Gift Card</t>
  </si>
  <si>
    <t>Base Rent</t>
  </si>
  <si>
    <t>Charge Total:</t>
  </si>
  <si>
    <t>1003-B</t>
  </si>
  <si>
    <t>B1</t>
  </si>
  <si>
    <t>Notice Rented</t>
  </si>
  <si>
    <t>Zhang, WeiQian (Wendy)</t>
  </si>
  <si>
    <t>Renewal Lease Approved</t>
  </si>
  <si>
    <t>2024/2025 (08/20/2024-07/31/2025)</t>
  </si>
  <si>
    <t>Resident</t>
  </si>
  <si>
    <t>Base Rent</t>
  </si>
  <si>
    <t>Charge Total:</t>
  </si>
  <si>
    <t>1103-A</t>
  </si>
  <si>
    <t>B1</t>
  </si>
  <si>
    <t>Notice Rented</t>
  </si>
  <si>
    <t>Gurudutt, Aditi</t>
  </si>
  <si>
    <t>Lease Approved</t>
  </si>
  <si>
    <t>2024/2025 (08/19/2024-07/31/2025)</t>
  </si>
  <si>
    <t>Resident</t>
  </si>
  <si>
    <t>Base Rent</t>
  </si>
  <si>
    <t>Charge Total:</t>
  </si>
  <si>
    <t>1103-B</t>
  </si>
  <si>
    <t>B1</t>
  </si>
  <si>
    <t>Notice Rented</t>
  </si>
  <si>
    <t>Khan, Hibah</t>
  </si>
  <si>
    <t>Lease Approved</t>
  </si>
  <si>
    <t>2024/2025 (08/19/2024-07/31/2025)</t>
  </si>
  <si>
    <t>Resident</t>
  </si>
  <si>
    <t>Base Rent</t>
  </si>
  <si>
    <t>Charge Total:</t>
  </si>
  <si>
    <t>1203-A</t>
  </si>
  <si>
    <t>B1</t>
  </si>
  <si>
    <t>Notice Rented</t>
  </si>
  <si>
    <t>Mi, Xinyue</t>
  </si>
  <si>
    <t>Renewal Lease Approved</t>
  </si>
  <si>
    <t>2024/2025 (08/19/2024-07/31/2025)</t>
  </si>
  <si>
    <t>Resident</t>
  </si>
  <si>
    <t>Group New Lease Gift Card Adjustment</t>
  </si>
  <si>
    <t>Group New Lease Gift Card</t>
  </si>
  <si>
    <t>Base Rent</t>
  </si>
  <si>
    <t>Charge Total:</t>
  </si>
  <si>
    <t>1203-B</t>
  </si>
  <si>
    <t>B1</t>
  </si>
  <si>
    <t>Notice Rented</t>
  </si>
  <si>
    <t>Chen, Yuhan (Britney)</t>
  </si>
  <si>
    <t>Renewal Lease Approved</t>
  </si>
  <si>
    <t>2024/2025 (08/19/2024-07/31/2025)</t>
  </si>
  <si>
    <t>Resident</t>
  </si>
  <si>
    <t>Base Rent</t>
  </si>
  <si>
    <t>Group New Lease Gift Card Adjustment</t>
  </si>
  <si>
    <t>Group New Lease Gift Card</t>
  </si>
  <si>
    <t>Charge Total:</t>
  </si>
  <si>
    <t>1303-A</t>
  </si>
  <si>
    <t>B1</t>
  </si>
  <si>
    <t>Occupied No Notice</t>
  </si>
  <si>
    <t>Fan, Jin (Flora)</t>
  </si>
  <si>
    <t>Renewal Lease Approved</t>
  </si>
  <si>
    <t>2024/2025 (08/19/2024-07/31/2025)</t>
  </si>
  <si>
    <t>Resident</t>
  </si>
  <si>
    <t>Base Rent</t>
  </si>
  <si>
    <t>Charge Total:</t>
  </si>
  <si>
    <t>1303-B</t>
  </si>
  <si>
    <t>B1</t>
  </si>
  <si>
    <t>Notice Rented</t>
  </si>
  <si>
    <t>Diao, Mingjiao</t>
  </si>
  <si>
    <t>Renewal Lease Approved</t>
  </si>
  <si>
    <t>2024/2025 (08/20/2024-07/31/2025)</t>
  </si>
  <si>
    <t>Resident</t>
  </si>
  <si>
    <t>Base Rent</t>
  </si>
  <si>
    <t>Charge Total:</t>
  </si>
  <si>
    <t>1403-A</t>
  </si>
  <si>
    <t>B1</t>
  </si>
  <si>
    <t>Occupied No Notice</t>
  </si>
  <si>
    <t>He, Sitong (Ivy)</t>
  </si>
  <si>
    <t>Renewal Lease Approved</t>
  </si>
  <si>
    <t>2024/2025 (08/19/2024-07/31/2025)</t>
  </si>
  <si>
    <t>Resident</t>
  </si>
  <si>
    <t>Group Renewal Gift Card</t>
  </si>
  <si>
    <t>Group Renewal Gift Card Adjustment</t>
  </si>
  <si>
    <t>Base Rent</t>
  </si>
  <si>
    <t>Charge Total:</t>
  </si>
  <si>
    <t>1403-B</t>
  </si>
  <si>
    <t>B1</t>
  </si>
  <si>
    <t>Occupied No Notice</t>
  </si>
  <si>
    <t>Sukosol, Samantha (Samantha)</t>
  </si>
  <si>
    <t>Renewal Lease Approved</t>
  </si>
  <si>
    <t>2024/2025 (08/19/2024-07/31/2025)</t>
  </si>
  <si>
    <t>Resident</t>
  </si>
  <si>
    <t>Base Rent</t>
  </si>
  <si>
    <t>Charge Total:</t>
  </si>
  <si>
    <t>1503-A</t>
  </si>
  <si>
    <t>B1</t>
  </si>
  <si>
    <t>Notice Rented</t>
  </si>
  <si>
    <t>Visutvatanasak, Sila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</si>
  <si>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</si>
  <si>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</si>
  <si>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</si>
  <si>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</si>
  <si>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</si>
  <si>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</si>
  <si>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1503-B</t>
  </si>
  <si>
    <t>B1</t>
  </si>
  <si>
    <t>Notice Rented</t>
  </si>
  <si>
    <t>Gong, George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</si>
  <si>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</si>
  <si>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</si>
  <si>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</si>
  <si>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</si>
  <si>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</si>
  <si>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</si>
  <si>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</si>
  <si>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1603-A</t>
  </si>
  <si>
    <t>B1</t>
  </si>
  <si>
    <t>Notice Rented</t>
  </si>
  <si>
    <t>Ye, Binchao</t>
  </si>
  <si>
    <t>Lease Approved</t>
  </si>
  <si>
    <t>2024/2025 (08/19/2024-07/31/2025)</t>
  </si>
  <si>
    <t>Resident</t>
  </si>
  <si>
    <t>Base Rent</t>
  </si>
  <si>
    <t>Charge Total:</t>
  </si>
  <si>
    <t>1603-B</t>
  </si>
  <si>
    <t>B1</t>
  </si>
  <si>
    <t>Notice Rented</t>
  </si>
  <si>
    <t>Qiu, Xinrui</t>
  </si>
  <si>
    <t>Lease Approved</t>
  </si>
  <si>
    <t>2024/2025 (08/19/2024-07/31/2025)</t>
  </si>
  <si>
    <t>Resident</t>
  </si>
  <si>
    <t>Base Rent</t>
  </si>
  <si>
    <t>Charge Total:</t>
  </si>
  <si>
    <t>1703-A</t>
  </si>
  <si>
    <t>B1</t>
  </si>
  <si>
    <t>Notice Rented</t>
  </si>
  <si>
    <t>Jung, Joseph</t>
  </si>
  <si>
    <t>Lease Approved</t>
  </si>
  <si>
    <t>2024/2025 (08/19/2024-07/31/2025)</t>
  </si>
  <si>
    <t>Resident</t>
  </si>
  <si>
    <t>Base Rent</t>
  </si>
  <si>
    <t>Charge Total:</t>
  </si>
  <si>
    <t>1703-B</t>
  </si>
  <si>
    <t>B1</t>
  </si>
  <si>
    <t>Occupied No Notice</t>
  </si>
  <si>
    <t>Zhang, Zixu</t>
  </si>
  <si>
    <t>Renewal Lease Approved</t>
  </si>
  <si>
    <t>2024/2025 (08/19/2024-07/31/2025)</t>
  </si>
  <si>
    <t>Resident</t>
  </si>
  <si>
    <t>Base Rent</t>
  </si>
  <si>
    <t>Charge Total:</t>
  </si>
  <si>
    <t>Unit Type: B2</t>
  </si>
  <si>
    <t>421-A</t>
  </si>
  <si>
    <t>B2</t>
  </si>
  <si>
    <t>Notice Rented</t>
  </si>
  <si>
    <t>McInerney, Chase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</si>
  <si>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</si>
  <si>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</si>
  <si>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</si>
  <si>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</si>
  <si>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</si>
  <si>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</si>
  <si>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421-B</t>
  </si>
  <si>
    <t>B2</t>
  </si>
  <si>
    <t>Notice Rented</t>
  </si>
  <si>
    <t>McInerney, Gavin (Gavin)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</si>
  <si>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</si>
  <si>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</si>
  <si>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</si>
  <si>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</si>
  <si>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</si>
  <si>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</si>
  <si>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521-A</t>
  </si>
  <si>
    <t>B2</t>
  </si>
  <si>
    <t>Notice Rented</t>
  </si>
  <si>
    <t>Houlihan, Grace</t>
  </si>
  <si>
    <t>Lease Approved</t>
  </si>
  <si>
    <t>2024/2025 (08/19/2024-07/31/2025)</t>
  </si>
  <si>
    <t>Resident</t>
  </si>
  <si>
    <t>Base Rent</t>
  </si>
  <si>
    <t>Charge Total:</t>
  </si>
  <si>
    <t>521-B</t>
  </si>
  <si>
    <t>B2</t>
  </si>
  <si>
    <t>Occupied No Notice</t>
  </si>
  <si>
    <t>Lin, Yiheng (Yiheng)</t>
  </si>
  <si>
    <t>Renewal Lease Approved</t>
  </si>
  <si>
    <t>2024/2025 (08/19/2024-07/31/2025)</t>
  </si>
  <si>
    <t>Resident</t>
  </si>
  <si>
    <t>Base Rent</t>
  </si>
  <si>
    <t>Charge Total:</t>
  </si>
  <si>
    <t>621-A</t>
  </si>
  <si>
    <t>B2</t>
  </si>
  <si>
    <t>Notice Rented</t>
  </si>
  <si>
    <t>Pan, Qizihui</t>
  </si>
  <si>
    <t>Lease Approved</t>
  </si>
  <si>
    <t>2024/2025 (08/19/2024-07/31/2025)</t>
  </si>
  <si>
    <t>Resident</t>
  </si>
  <si>
    <t>Base Rent</t>
  </si>
  <si>
    <t>Charge Total:</t>
  </si>
  <si>
    <t>621-B</t>
  </si>
  <si>
    <t>B2</t>
  </si>
  <si>
    <t>Notice Rented</t>
  </si>
  <si>
    <t>Wu, Jiaran</t>
  </si>
  <si>
    <t>Lease Approved</t>
  </si>
  <si>
    <t>2024/2025 (08/19/2024-07/31/2025)</t>
  </si>
  <si>
    <t>Resident</t>
  </si>
  <si>
    <t>Base Rent</t>
  </si>
  <si>
    <t>Charge Total:</t>
  </si>
  <si>
    <t>721-A</t>
  </si>
  <si>
    <t>B2</t>
  </si>
  <si>
    <t>Notice Rented</t>
  </si>
  <si>
    <t>Xue, Yixin</t>
  </si>
  <si>
    <t>Lease Approved</t>
  </si>
  <si>
    <t>2024/2025 (08/19/2024-07/31/2025)</t>
  </si>
  <si>
    <t>Resident</t>
  </si>
  <si>
    <t>Base Rent</t>
  </si>
  <si>
    <t>Charge Total:</t>
  </si>
  <si>
    <t>721-B</t>
  </si>
  <si>
    <t>B2</t>
  </si>
  <si>
    <t>Notice Rented</t>
  </si>
  <si>
    <t>Li, Yuyin (Ariana)</t>
  </si>
  <si>
    <t>Lease Approved</t>
  </si>
  <si>
    <t>2024/2025 (08/19/2024-07/31/2025)</t>
  </si>
  <si>
    <t>Resident</t>
  </si>
  <si>
    <t>Base Rent</t>
  </si>
  <si>
    <t>Charge Total:</t>
  </si>
  <si>
    <t>821-A</t>
  </si>
  <si>
    <t>B2</t>
  </si>
  <si>
    <t>Notice Rented</t>
  </si>
  <si>
    <t>Li, Jingyi</t>
  </si>
  <si>
    <t>Lease Approved</t>
  </si>
  <si>
    <t>2024/2025 (08/19/2024-07/31/2025)</t>
  </si>
  <si>
    <t>Resident</t>
  </si>
  <si>
    <t>Base Rent</t>
  </si>
  <si>
    <t>Charge Total:</t>
  </si>
  <si>
    <t>821-B</t>
  </si>
  <si>
    <t>B2</t>
  </si>
  <si>
    <t>Notice Rented</t>
  </si>
  <si>
    <t>Lin, Liangchan</t>
  </si>
  <si>
    <t>Lease Approved</t>
  </si>
  <si>
    <t>2024/2025 (08/19/2024-07/31/2025)</t>
  </si>
  <si>
    <t>Resident</t>
  </si>
  <si>
    <t>Base Rent</t>
  </si>
  <si>
    <t>Charge Total:</t>
  </si>
  <si>
    <t>921-A</t>
  </si>
  <si>
    <t>B2</t>
  </si>
  <si>
    <t>Occupied No Notice</t>
  </si>
  <si>
    <t>Wang, Yaxin</t>
  </si>
  <si>
    <t>Renewal Lease Approved</t>
  </si>
  <si>
    <t>2024/2025 (08/19/2024-07/31/2025)</t>
  </si>
  <si>
    <t>Resident</t>
  </si>
  <si>
    <t>Group Renewal Gift Card Adjustment</t>
  </si>
  <si>
    <t>Base Rent</t>
  </si>
  <si>
    <t>Group Renewal Gift Card</t>
  </si>
  <si>
    <t>Charge Total:</t>
  </si>
  <si>
    <t>921-B</t>
  </si>
  <si>
    <t>B2</t>
  </si>
  <si>
    <t>Occupied No Notice</t>
  </si>
  <si>
    <t>Hu, Yueling</t>
  </si>
  <si>
    <t>Renewal Lease Approved</t>
  </si>
  <si>
    <t>2024/2025 (08/19/2024-07/31/2025)</t>
  </si>
  <si>
    <t>Resident</t>
  </si>
  <si>
    <t>Group Renewal Gift Card Adjustment</t>
  </si>
  <si>
    <t>Group Renewal Gift Card</t>
  </si>
  <si>
    <t>Base Rent</t>
  </si>
  <si>
    <t>Charge Total:</t>
  </si>
  <si>
    <t>1021-A</t>
  </si>
  <si>
    <t>B2</t>
  </si>
  <si>
    <t>Occupied No Notice</t>
  </si>
  <si>
    <t>Park, Changmin (Changmin)</t>
  </si>
  <si>
    <t>Renewal Lease Approved</t>
  </si>
  <si>
    <t>2024/2025 (08/19/2024-07/31/2025)</t>
  </si>
  <si>
    <t>Resident</t>
  </si>
  <si>
    <t>Base Rent</t>
  </si>
  <si>
    <t>Charge Total:</t>
  </si>
  <si>
    <t>1021-B</t>
  </si>
  <si>
    <t>B2</t>
  </si>
  <si>
    <t>Occupied No Notice</t>
  </si>
  <si>
    <t>Ko, Young-Kwon (Michael)</t>
  </si>
  <si>
    <t>Renewal Lease Approved</t>
  </si>
  <si>
    <t>2024/2025 (08/19/2024-07/31/2025)</t>
  </si>
  <si>
    <t>Resident</t>
  </si>
  <si>
    <t>Base Rent</t>
  </si>
  <si>
    <t>Charge Total:</t>
  </si>
  <si>
    <t>1121-A</t>
  </si>
  <si>
    <t>B2</t>
  </si>
  <si>
    <t>Notice Rented</t>
  </si>
  <si>
    <t>Chen, Ping</t>
  </si>
  <si>
    <t>Lease Approved</t>
  </si>
  <si>
    <t>2024/2025 (08/19/2024-07/31/2025)</t>
  </si>
  <si>
    <t>Resident</t>
  </si>
  <si>
    <t>Base Rent</t>
  </si>
  <si>
    <t>Charge Total:</t>
  </si>
  <si>
    <t>1121-B</t>
  </si>
  <si>
    <t>B2</t>
  </si>
  <si>
    <t>Notice Rented</t>
  </si>
  <si>
    <t>Liu, William</t>
  </si>
  <si>
    <t>Lease Approved</t>
  </si>
  <si>
    <t>2024/2025 (08/19/2024-07/31/2025)</t>
  </si>
  <si>
    <t>Resident</t>
  </si>
  <si>
    <t>Base Rent</t>
  </si>
  <si>
    <t>Charge Total:</t>
  </si>
  <si>
    <t>1221-A</t>
  </si>
  <si>
    <t>B2</t>
  </si>
  <si>
    <t>Occupied No Notice</t>
  </si>
  <si>
    <t>Wang, Linhai</t>
  </si>
  <si>
    <t>Renewal Lease Approved</t>
  </si>
  <si>
    <t>2024/2025 (08/19/2024-07/31/2025)</t>
  </si>
  <si>
    <t>Resident</t>
  </si>
  <si>
    <t>Base Rent</t>
  </si>
  <si>
    <t>Charge Total:</t>
  </si>
  <si>
    <t>1221-B</t>
  </si>
  <si>
    <t>B2</t>
  </si>
  <si>
    <t>Occupied No Notice</t>
  </si>
  <si>
    <t>Wang, Yuning</t>
  </si>
  <si>
    <t>Renewal Lease Approved</t>
  </si>
  <si>
    <t>2024/2025 (08/19/2024-07/31/2025)</t>
  </si>
  <si>
    <t>Resident</t>
  </si>
  <si>
    <t>Base Rent</t>
  </si>
  <si>
    <t>Charge Total:</t>
  </si>
  <si>
    <t>1321-A</t>
  </si>
  <si>
    <t>B2</t>
  </si>
  <si>
    <t>Occupied No Notice</t>
  </si>
  <si>
    <t>Bell, Lia</t>
  </si>
  <si>
    <t>Renewal Lease Approved</t>
  </si>
  <si>
    <t>2024/2025 (08/19/2024-07/31/2025)</t>
  </si>
  <si>
    <t>Resident</t>
  </si>
  <si>
    <t>Base Rent</t>
  </si>
  <si>
    <t>Charge Total:</t>
  </si>
  <si>
    <t>1321-B</t>
  </si>
  <si>
    <t>B2</t>
  </si>
  <si>
    <t>Occupied No Notice</t>
  </si>
  <si>
    <t>Singhal, Diwakar</t>
  </si>
  <si>
    <t>Renewal Lease Approved</t>
  </si>
  <si>
    <t>2024/2025 (08/19/2024-07/31/2025)</t>
  </si>
  <si>
    <t>Resident</t>
  </si>
  <si>
    <t>Base Rent</t>
  </si>
  <si>
    <t>Charge Total:</t>
  </si>
  <si>
    <t>1421-A</t>
  </si>
  <si>
    <t>B2</t>
  </si>
  <si>
    <t>Notice Rented</t>
  </si>
  <si>
    <t>Aydogan, Nareen (Nareen)</t>
  </si>
  <si>
    <t>Lease Approved</t>
  </si>
  <si>
    <t>2024/2025 (08/19/2024-07/31/2025)</t>
  </si>
  <si>
    <t>Resident</t>
  </si>
  <si>
    <t>Base Rent</t>
  </si>
  <si>
    <t>Charge Total:</t>
  </si>
  <si>
    <t>1421-B</t>
  </si>
  <si>
    <t>B2</t>
  </si>
  <si>
    <t>Notice Rented</t>
  </si>
  <si>
    <t>Yilmaz, Aysegul (Aysegul Yilmaz)</t>
  </si>
  <si>
    <t>Lease Approved</t>
  </si>
  <si>
    <t>2024/2025 (08/19/2024-07/31/2025)</t>
  </si>
  <si>
    <t>Resident</t>
  </si>
  <si>
    <t>Base Rent</t>
  </si>
  <si>
    <t>Charge Total:</t>
  </si>
  <si>
    <t>1521-A</t>
  </si>
  <si>
    <t>B2</t>
  </si>
  <si>
    <t>Notice Rented</t>
  </si>
  <si>
    <t>Ji, Shannon</t>
  </si>
  <si>
    <t>Lease Approved</t>
  </si>
  <si>
    <t>2024/2025 (08/19/2024-07/31/2025)</t>
  </si>
  <si>
    <t>Resident</t>
  </si>
  <si>
    <t>Base Rent</t>
  </si>
  <si>
    <t>Charge Total:</t>
  </si>
  <si>
    <t>1521-B</t>
  </si>
  <si>
    <t>B2</t>
  </si>
  <si>
    <t>Notice Rented</t>
  </si>
  <si>
    <t>Cheung, Brianna</t>
  </si>
  <si>
    <t>Lease Approved</t>
  </si>
  <si>
    <t>2024/2025 (08/19/2024-07/31/2025)</t>
  </si>
  <si>
    <t>Resident</t>
  </si>
  <si>
    <t>Base Rent</t>
  </si>
  <si>
    <t>Charge Total:</t>
  </si>
  <si>
    <t>1621-A</t>
  </si>
  <si>
    <t>B2</t>
  </si>
  <si>
    <t>Occupied No Notice</t>
  </si>
  <si>
    <t>Zhang, Shiyuan (Jess)</t>
  </si>
  <si>
    <t>Renewal Lease Approved</t>
  </si>
  <si>
    <t>2024/2025 (08/19/2024-07/31/2025)</t>
  </si>
  <si>
    <t>Resident</t>
  </si>
  <si>
    <t>Group Renewal Gift Card Adjustment</t>
  </si>
  <si>
    <t>Group Renewal Gift Card</t>
  </si>
  <si>
    <t>Base Rent</t>
  </si>
  <si>
    <t>Charge Total:</t>
  </si>
  <si>
    <t>1621-B</t>
  </si>
  <si>
    <t>B2</t>
  </si>
  <si>
    <t>Occupied No Notice</t>
  </si>
  <si>
    <t>Wu, Zhuoyi (Joy)</t>
  </si>
  <si>
    <t>Renewal Lease Approved</t>
  </si>
  <si>
    <t>2024/2025 (08/19/2024-07/31/2025)</t>
  </si>
  <si>
    <t>Resident</t>
  </si>
  <si>
    <t>Base Rent</t>
  </si>
  <si>
    <t>Group Renewal Gift Card Adjustment</t>
  </si>
  <si>
    <t>Group Renewal Gift Card</t>
  </si>
  <si>
    <t>Charge Total:</t>
  </si>
  <si>
    <t>1721-A</t>
  </si>
  <si>
    <t>B2</t>
  </si>
  <si>
    <t>Occupied No Notice</t>
  </si>
  <si>
    <t>Shi, Yi (Hector)</t>
  </si>
  <si>
    <t>Renewal Lease Approved</t>
  </si>
  <si>
    <t>2024/2025 (08/19/2024-07/31/2025)</t>
  </si>
  <si>
    <t>Resident</t>
  </si>
  <si>
    <t>Base Rent</t>
  </si>
  <si>
    <t>Charge Total:</t>
  </si>
  <si>
    <t>1721-B</t>
  </si>
  <si>
    <t>B2</t>
  </si>
  <si>
    <t>Notice Rented</t>
  </si>
  <si>
    <t>Kang, Yifan</t>
  </si>
  <si>
    <t>Lease Approved</t>
  </si>
  <si>
    <t>2024/2025 (08/19/2024-07/31/2025)</t>
  </si>
  <si>
    <t>Resident</t>
  </si>
  <si>
    <t>Base Rent</t>
  </si>
  <si>
    <t>Charge Total:</t>
  </si>
  <si>
    <t>Unit Type: B3 XL</t>
  </si>
  <si>
    <t>423-A1</t>
  </si>
  <si>
    <t>B3 XL</t>
  </si>
  <si>
    <t>Occupied No Notice</t>
  </si>
  <si>
    <t>Lee, Kyle</t>
  </si>
  <si>
    <t>Renewal Lease Approved</t>
  </si>
  <si>
    <t>2024/2025 (08/19/2024-07/31/2025)</t>
  </si>
  <si>
    <t>Resident</t>
  </si>
  <si>
    <t>Group Renewal Gift Card Adjustment</t>
  </si>
  <si>
    <t>Base Rent</t>
  </si>
  <si>
    <t>Group Renewal Gift Card</t>
  </si>
  <si>
    <t>Charge Total:</t>
  </si>
  <si>
    <t>423-A2</t>
  </si>
  <si>
    <t>B3 XL</t>
  </si>
  <si>
    <t>Occupied No Notice</t>
  </si>
  <si>
    <t>Lee, Kyle</t>
  </si>
  <si>
    <t>Renewal Lease Approved</t>
  </si>
  <si>
    <t>2024/2025 (08/19/2024-07/31/2025)</t>
  </si>
  <si>
    <t>Resident</t>
  </si>
  <si>
    <t>Group Renewal Gift Card</t>
  </si>
  <si>
    <t>Base Rent</t>
  </si>
  <si>
    <t>Group Renewal Gift Card Adjustment</t>
  </si>
  <si>
    <t>Charge Total:</t>
  </si>
  <si>
    <t>423-B1</t>
  </si>
  <si>
    <t>B3 XL</t>
  </si>
  <si>
    <t>Occupied No Notice</t>
  </si>
  <si>
    <t>Mei, Ivan (Ivan)</t>
  </si>
  <si>
    <t>Renewal Lease Approved</t>
  </si>
  <si>
    <t>2024/2025 (08/19/2024-07/31/2025)</t>
  </si>
  <si>
    <t>Resident</t>
  </si>
  <si>
    <t>Group Renewal Gift Card</t>
  </si>
  <si>
    <t>Group Renewal Gift Card Adjustment</t>
  </si>
  <si>
    <t>Base Rent</t>
  </si>
  <si>
    <t>Charge Total:</t>
  </si>
  <si>
    <t>423-B2</t>
  </si>
  <si>
    <t>B3 XL</t>
  </si>
  <si>
    <t>Occupied No Notice</t>
  </si>
  <si>
    <t>Mei, Ivan (Ivan)</t>
  </si>
  <si>
    <t>Renewal Lease Approved</t>
  </si>
  <si>
    <t>2024/2025 (08/19/2024-07/31/2025)</t>
  </si>
  <si>
    <t>Resident</t>
  </si>
  <si>
    <t>Group Renewal Gift Card Adjustment</t>
  </si>
  <si>
    <t>Base Rent</t>
  </si>
  <si>
    <t>Group Renewal Gift Card</t>
  </si>
  <si>
    <t>Charge Total:</t>
  </si>
  <si>
    <t>523-A1</t>
  </si>
  <si>
    <t>B3 XL</t>
  </si>
  <si>
    <t>Notice Rented</t>
  </si>
  <si>
    <t>Wang, Jiayi</t>
  </si>
  <si>
    <t>Lease Approved</t>
  </si>
  <si>
    <t>2024/2025 (08/19/2024-07/31/2025)</t>
  </si>
  <si>
    <t>Resident</t>
  </si>
  <si>
    <t>Base Rent</t>
  </si>
  <si>
    <t>Charge Total:</t>
  </si>
  <si>
    <t>523-A2</t>
  </si>
  <si>
    <t>B3 XL</t>
  </si>
  <si>
    <t>Notice Rented</t>
  </si>
  <si>
    <t>Wang, Jiayi</t>
  </si>
  <si>
    <t>Lease Approved</t>
  </si>
  <si>
    <t>2024/2025 (08/19/2024-07/31/2025)</t>
  </si>
  <si>
    <t>Resident</t>
  </si>
  <si>
    <t>Base Rent</t>
  </si>
  <si>
    <t>Charge Total:</t>
  </si>
  <si>
    <t>523-B1</t>
  </si>
  <si>
    <t>B3 XL</t>
  </si>
  <si>
    <t>Notice Rented</t>
  </si>
  <si>
    <t>Yang, Qingzhi (Leo)</t>
  </si>
  <si>
    <t>Renewal Lease Approved</t>
  </si>
  <si>
    <t>2024/2025 (08/20/2024-07/31/2025)</t>
  </si>
  <si>
    <t>Resident</t>
  </si>
  <si>
    <t>Garage Parking</t>
  </si>
  <si>
    <t>Base Rent</t>
  </si>
  <si>
    <t>Charge Total:</t>
  </si>
  <si>
    <t>523-B2</t>
  </si>
  <si>
    <t>B3 XL</t>
  </si>
  <si>
    <t>Notice Rented</t>
  </si>
  <si>
    <t>Yang, Qingzhi (Leo)</t>
  </si>
  <si>
    <t>Renewal Lease Approved</t>
  </si>
  <si>
    <t>2024/2025 (08/20/2024-07/31/2025)</t>
  </si>
  <si>
    <t>Resident</t>
  </si>
  <si>
    <t>Garage Parking</t>
  </si>
  <si>
    <t>Base Rent</t>
  </si>
  <si>
    <t>Charge Total:</t>
  </si>
  <si>
    <t>623-A1</t>
  </si>
  <si>
    <t>B3 XL</t>
  </si>
  <si>
    <t>Notice Rented</t>
  </si>
  <si>
    <t>Chang, Yibo (Dylan Chang)</t>
  </si>
  <si>
    <t>Lease Approved</t>
  </si>
  <si>
    <t>2024/2025 (08/19/2024-07/31/2025)</t>
  </si>
  <si>
    <t>Resident</t>
  </si>
  <si>
    <t>Base Rent</t>
  </si>
  <si>
    <t>Charge Total:</t>
  </si>
  <si>
    <t>623-A2</t>
  </si>
  <si>
    <t>B3 XL</t>
  </si>
  <si>
    <t>Notice Rented</t>
  </si>
  <si>
    <t>Chang, Yibo (Dylan Chang)</t>
  </si>
  <si>
    <t>Lease Approved</t>
  </si>
  <si>
    <t>2024/2025 (08/19/2024-07/31/2025)</t>
  </si>
  <si>
    <t>Resident</t>
  </si>
  <si>
    <t>Base Rent</t>
  </si>
  <si>
    <t>Charge Total:</t>
  </si>
  <si>
    <t>623-B1</t>
  </si>
  <si>
    <t>B3 XL</t>
  </si>
  <si>
    <t>Notice Rented</t>
  </si>
  <si>
    <t>Lin, Jiacheng (Charles)</t>
  </si>
  <si>
    <t>Lease Approved</t>
  </si>
  <si>
    <t>2024/2025 (08/19/2024-07/31/2025)</t>
  </si>
  <si>
    <t>Resident</t>
  </si>
  <si>
    <t>Base Rent</t>
  </si>
  <si>
    <t>Charge Total:</t>
  </si>
  <si>
    <t>623-B2</t>
  </si>
  <si>
    <t>B3 XL</t>
  </si>
  <si>
    <t>Notice Rented</t>
  </si>
  <si>
    <t>Lin, Jiacheng (Charles)</t>
  </si>
  <si>
    <t>Lease Approved</t>
  </si>
  <si>
    <t>2024/2025 (08/19/2024-07/31/2025)</t>
  </si>
  <si>
    <t>Resident</t>
  </si>
  <si>
    <t>Base Rent</t>
  </si>
  <si>
    <t>Charge Total:</t>
  </si>
  <si>
    <t>723-A1</t>
  </si>
  <si>
    <t>B3 XL</t>
  </si>
  <si>
    <t>Notice Rented</t>
  </si>
  <si>
    <t>Patel, Rohan (Rohan)</t>
  </si>
  <si>
    <t>Lease Approved</t>
  </si>
  <si>
    <t>2024/2025 (08/19/2024-07/31/2025)</t>
  </si>
  <si>
    <t>Resident</t>
  </si>
  <si>
    <t>Base Rent</t>
  </si>
  <si>
    <t>Charge Total:</t>
  </si>
  <si>
    <t>723-A2</t>
  </si>
  <si>
    <t>B3 XL</t>
  </si>
  <si>
    <t>Notice Rented</t>
  </si>
  <si>
    <t>Patel, Rohan (Rohan)</t>
  </si>
  <si>
    <t>Lease Approved</t>
  </si>
  <si>
    <t>2024/2025 (08/19/2024-07/31/2025)</t>
  </si>
  <si>
    <t>Resident</t>
  </si>
  <si>
    <t>Base Rent</t>
  </si>
  <si>
    <t>Charge Total:</t>
  </si>
  <si>
    <t>723-B1</t>
  </si>
  <si>
    <t>B3 XL</t>
  </si>
  <si>
    <t>Notice Rented</t>
  </si>
  <si>
    <t>Patel, Rajan</t>
  </si>
  <si>
    <t>Lease Approved</t>
  </si>
  <si>
    <t>2024/2025 (08/19/2024-07/31/2025)</t>
  </si>
  <si>
    <t>Resident</t>
  </si>
  <si>
    <t>Base Rent</t>
  </si>
  <si>
    <t>Charge Total:</t>
  </si>
  <si>
    <t>723-B2</t>
  </si>
  <si>
    <t>B3 XL</t>
  </si>
  <si>
    <t>Notice Rented</t>
  </si>
  <si>
    <t>Patel, Rajan</t>
  </si>
  <si>
    <t>Lease Approved</t>
  </si>
  <si>
    <t>2024/2025 (08/19/2024-07/31/2025)</t>
  </si>
  <si>
    <t>Resident</t>
  </si>
  <si>
    <t>Base Rent</t>
  </si>
  <si>
    <t>Charge Total:</t>
  </si>
  <si>
    <t>823-A1</t>
  </si>
  <si>
    <t>B3 XL</t>
  </si>
  <si>
    <t>Occupied No Notice</t>
  </si>
  <si>
    <t>Choi, Seunghee (Judy)</t>
  </si>
  <si>
    <t>Renewal Lease Approved</t>
  </si>
  <si>
    <t>2024/2025 (08/19/2024-07/31/2025)</t>
  </si>
  <si>
    <t>Resident</t>
  </si>
  <si>
    <t>Base Rent</t>
  </si>
  <si>
    <t>Charge Total:</t>
  </si>
  <si>
    <t>823-A2</t>
  </si>
  <si>
    <t>B3 XL</t>
  </si>
  <si>
    <t>Occupied No Notice</t>
  </si>
  <si>
    <t>Choi, Seunghee (Judy)</t>
  </si>
  <si>
    <t>Renewal Lease Approved</t>
  </si>
  <si>
    <t>2024/2025 (08/19/2024-07/31/2025)</t>
  </si>
  <si>
    <t>Resident</t>
  </si>
  <si>
    <t>Base Rent</t>
  </si>
  <si>
    <t>Charge Total:</t>
  </si>
  <si>
    <t>823-B1</t>
  </si>
  <si>
    <t>B3 XL</t>
  </si>
  <si>
    <t>Vacant Rented Ready</t>
  </si>
  <si>
    <t>Nam, Clare (Clare)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</si>
  <si>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</si>
  <si>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</si>
  <si>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</si>
  <si>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</si>
  <si>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</si>
  <si>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</si>
  <si>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</si>
  <si>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823-B2</t>
  </si>
  <si>
    <t>B3 XL</t>
  </si>
  <si>
    <t>Vacant Rented Ready</t>
  </si>
  <si>
    <t>Nam, Clare (Clare)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</si>
  <si>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</si>
  <si>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</si>
  <si>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</si>
  <si>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</si>
  <si>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</si>
  <si>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</si>
  <si>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</si>
  <si>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923-A1</t>
  </si>
  <si>
    <t>B3 XL</t>
  </si>
  <si>
    <t>Notice Rented</t>
  </si>
  <si>
    <t>Huo, Shanyi</t>
  </si>
  <si>
    <t>Lease Approved</t>
  </si>
  <si>
    <t>2024/2025 (08/19/2024-07/31/2025)</t>
  </si>
  <si>
    <t>Resident</t>
  </si>
  <si>
    <t>Base Rent</t>
  </si>
  <si>
    <t>Charge Total:</t>
  </si>
  <si>
    <t>923-A2</t>
  </si>
  <si>
    <t>B3 XL</t>
  </si>
  <si>
    <t>Notice Rented</t>
  </si>
  <si>
    <t>Huo, Shanyi</t>
  </si>
  <si>
    <t>Lease Approved</t>
  </si>
  <si>
    <t>2024/2025 (08/19/2024-07/31/2025)</t>
  </si>
  <si>
    <t>Resident</t>
  </si>
  <si>
    <t>Base Rent</t>
  </si>
  <si>
    <t>Charge Total:</t>
  </si>
  <si>
    <t>923-B1</t>
  </si>
  <si>
    <t>B3 XL</t>
  </si>
  <si>
    <t>Notice Rented</t>
  </si>
  <si>
    <t>Xian, Zijun</t>
  </si>
  <si>
    <t>Lease Approved</t>
  </si>
  <si>
    <t>2024/2025 (08/19/2024-07/31/2025)</t>
  </si>
  <si>
    <t>Resident</t>
  </si>
  <si>
    <t>Base Rent</t>
  </si>
  <si>
    <t>Charge Total:</t>
  </si>
  <si>
    <t>923-B2</t>
  </si>
  <si>
    <t>B3 XL</t>
  </si>
  <si>
    <t>Notice Rented</t>
  </si>
  <si>
    <t>Xian, Zijun</t>
  </si>
  <si>
    <t>Lease Approved</t>
  </si>
  <si>
    <t>2024/2025 (08/19/2024-07/31/2025)</t>
  </si>
  <si>
    <t>Resident</t>
  </si>
  <si>
    <t>Base Rent</t>
  </si>
  <si>
    <t>Charge Total:</t>
  </si>
  <si>
    <t>1023-A1</t>
  </si>
  <si>
    <t>B3 XL</t>
  </si>
  <si>
    <t>Notice Rented</t>
  </si>
  <si>
    <t>Ji, Chunya (Irene)</t>
  </si>
  <si>
    <t>Lease Approved</t>
  </si>
  <si>
    <t>2024/2025 (08/19/2024-07/31/2025)</t>
  </si>
  <si>
    <t>Resident</t>
  </si>
  <si>
    <t>Base Rent</t>
  </si>
  <si>
    <t>New Lease Gift Card Adjustment</t>
  </si>
  <si>
    <t>New Lease Gift Card</t>
  </si>
  <si>
    <t>Charge Total:</t>
  </si>
  <si>
    <t>1023-A2</t>
  </si>
  <si>
    <t>B3 XL</t>
  </si>
  <si>
    <t>Notice Rented</t>
  </si>
  <si>
    <t>Ji, Chunya (Irene)</t>
  </si>
  <si>
    <t>Lease Approved</t>
  </si>
  <si>
    <t>2024/2025 (08/19/2024-07/31/2025)</t>
  </si>
  <si>
    <t>Resident</t>
  </si>
  <si>
    <t>Base Rent</t>
  </si>
  <si>
    <t>New Lease Gift Card Adjustment</t>
  </si>
  <si>
    <t>New Lease Gift Card</t>
  </si>
  <si>
    <t>Charge Total:</t>
  </si>
  <si>
    <t>1023-B1</t>
  </si>
  <si>
    <t>B3 XL</t>
  </si>
  <si>
    <t>Notice Rented</t>
  </si>
  <si>
    <t>Zhang, Yujun (Yelena)</t>
  </si>
  <si>
    <t>Lease Approved</t>
  </si>
  <si>
    <t>2024/2025 (08/19/2024-07/31/2025)</t>
  </si>
  <si>
    <t>Resident</t>
  </si>
  <si>
    <t>Base Rent</t>
  </si>
  <si>
    <t>Charge Total:</t>
  </si>
  <si>
    <t>1023-B2</t>
  </si>
  <si>
    <t>B3 XL</t>
  </si>
  <si>
    <t>Notice Rented</t>
  </si>
  <si>
    <t>Zhang, Yujun (Yelena)</t>
  </si>
  <si>
    <t>Lease Approved</t>
  </si>
  <si>
    <t>2024/2025 (08/19/2024-07/31/2025)</t>
  </si>
  <si>
    <t>Resident</t>
  </si>
  <si>
    <t>Base Rent</t>
  </si>
  <si>
    <t>Charge Total:</t>
  </si>
  <si>
    <t>1123-A1</t>
  </si>
  <si>
    <t>B3 XL</t>
  </si>
  <si>
    <t>Occupied No Notice</t>
  </si>
  <si>
    <t>Hua, Zeyi (Zoey)</t>
  </si>
  <si>
    <t>Renewal Lease Approved</t>
  </si>
  <si>
    <t>2024/2025 (08/19/2024-07/31/2025)</t>
  </si>
  <si>
    <t>Resident</t>
  </si>
  <si>
    <t>Base Rent</t>
  </si>
  <si>
    <t>Charge Total:</t>
  </si>
  <si>
    <t>1123-A2</t>
  </si>
  <si>
    <t>B3 XL</t>
  </si>
  <si>
    <t>Occupied No Notice</t>
  </si>
  <si>
    <t>Hua, Zeyi (Zoey)</t>
  </si>
  <si>
    <t>Renewal Lease Approved</t>
  </si>
  <si>
    <t>2024/2025 (08/19/2024-07/31/2025)</t>
  </si>
  <si>
    <t>Resident</t>
  </si>
  <si>
    <t>Base Rent</t>
  </si>
  <si>
    <t>Charge Total:</t>
  </si>
  <si>
    <t>1123-B1</t>
  </si>
  <si>
    <t>B3 XL</t>
  </si>
  <si>
    <t>Notice Rented</t>
  </si>
  <si>
    <t>Wang, Yixuan</t>
  </si>
  <si>
    <t>Renewal Lease Approved</t>
  </si>
  <si>
    <t>2024/2025 (08/19/2024-07/31/2025)</t>
  </si>
  <si>
    <t>Resident</t>
  </si>
  <si>
    <t>Base Rent</t>
  </si>
  <si>
    <t>Charge Total:</t>
  </si>
  <si>
    <t>1123-B2</t>
  </si>
  <si>
    <t>B3 XL</t>
  </si>
  <si>
    <t>Notice Rented</t>
  </si>
  <si>
    <t>Wang, Yixuan</t>
  </si>
  <si>
    <t>Renewal Lease Approved</t>
  </si>
  <si>
    <t>2024/2025 (08/19/2024-07/31/2025)</t>
  </si>
  <si>
    <t>Resident</t>
  </si>
  <si>
    <t>Base Rent</t>
  </si>
  <si>
    <t>Charge Total:</t>
  </si>
  <si>
    <t>1223-A1</t>
  </si>
  <si>
    <t>B3 XL</t>
  </si>
  <si>
    <t>Notice Rented</t>
  </si>
  <si>
    <t>Jones, Caden</t>
  </si>
  <si>
    <t>Lease Approved</t>
  </si>
  <si>
    <t>2024/2025 (08/19/2024-07/31/2025)</t>
  </si>
  <si>
    <t>Resident</t>
  </si>
  <si>
    <t>Base Rent</t>
  </si>
  <si>
    <t>Charge Total:</t>
  </si>
  <si>
    <t>1223-A2</t>
  </si>
  <si>
    <t>B3 XL</t>
  </si>
  <si>
    <t>Notice Rented</t>
  </si>
  <si>
    <t>Jones, Caden</t>
  </si>
  <si>
    <t>Lease Approved</t>
  </si>
  <si>
    <t>2024/2025 (08/19/2024-07/31/2025)</t>
  </si>
  <si>
    <t>Resident</t>
  </si>
  <si>
    <t>Base Rent</t>
  </si>
  <si>
    <t>Charge Total:</t>
  </si>
  <si>
    <t>1223-B1</t>
  </si>
  <si>
    <t>B3 XL</t>
  </si>
  <si>
    <t>Notice Rented</t>
  </si>
  <si>
    <t>Sundararaman, Dhruv</t>
  </si>
  <si>
    <t>Lease Approved</t>
  </si>
  <si>
    <t>2024/2025 (08/19/2024-07/31/2025)</t>
  </si>
  <si>
    <t>Resident</t>
  </si>
  <si>
    <t>Base Rent</t>
  </si>
  <si>
    <t>Charge Total:</t>
  </si>
  <si>
    <t>1223-B2</t>
  </si>
  <si>
    <t>B3 XL</t>
  </si>
  <si>
    <t>Notice Rented</t>
  </si>
  <si>
    <t>Sundararaman, Dhruv</t>
  </si>
  <si>
    <t>Lease Approved</t>
  </si>
  <si>
    <t>2024/2025 (08/19/2024-07/31/2025)</t>
  </si>
  <si>
    <t>Resident</t>
  </si>
  <si>
    <t>Base Rent</t>
  </si>
  <si>
    <t>Charge Total:</t>
  </si>
  <si>
    <t>1323-A1</t>
  </si>
  <si>
    <t>B3 XL</t>
  </si>
  <si>
    <t>Notice Rented</t>
  </si>
  <si>
    <t>Cai, Weiqi (Bunny White)</t>
  </si>
  <si>
    <t>Lease Approved</t>
  </si>
  <si>
    <t>2024/2025 (08/19/2024-07/31/2025)</t>
  </si>
  <si>
    <t>Resident</t>
  </si>
  <si>
    <t>Base Rent</t>
  </si>
  <si>
    <t>Charge Total:</t>
  </si>
  <si>
    <t>1323-A2</t>
  </si>
  <si>
    <t>B3 XL</t>
  </si>
  <si>
    <t>Notice Rented</t>
  </si>
  <si>
    <t>Cai, Weiqi (Bunny White)</t>
  </si>
  <si>
    <t>Lease Approved</t>
  </si>
  <si>
    <t>2024/2025 (08/19/2024-07/31/2025)</t>
  </si>
  <si>
    <t>Resident</t>
  </si>
  <si>
    <t>Base Rent</t>
  </si>
  <si>
    <t>Charge Total:</t>
  </si>
  <si>
    <t>1323-B1</t>
  </si>
  <si>
    <t>B3 XL</t>
  </si>
  <si>
    <t>Notice Rented</t>
  </si>
  <si>
    <t>Zheng, Diyun</t>
  </si>
  <si>
    <t>Lease Approved</t>
  </si>
  <si>
    <t>2024/2025 (08/19/2024-07/31/2025)</t>
  </si>
  <si>
    <t>Resident</t>
  </si>
  <si>
    <t>Base Rent</t>
  </si>
  <si>
    <t>Charge Total:</t>
  </si>
  <si>
    <t>1323-B2</t>
  </si>
  <si>
    <t>B3 XL</t>
  </si>
  <si>
    <t>Notice Rented</t>
  </si>
  <si>
    <t>Zheng, Diyun</t>
  </si>
  <si>
    <t>Lease Approved</t>
  </si>
  <si>
    <t>2024/2025 (08/19/2024-07/31/2025)</t>
  </si>
  <si>
    <t>Resident</t>
  </si>
  <si>
    <t>Base Rent</t>
  </si>
  <si>
    <t>Charge Total:</t>
  </si>
  <si>
    <t>1423-A1</t>
  </si>
  <si>
    <t>B3 XL</t>
  </si>
  <si>
    <t>Notice Rented</t>
  </si>
  <si>
    <t>Li, Xinrui (Rei)</t>
  </si>
  <si>
    <t>Lease Approved</t>
  </si>
  <si>
    <t>2024/2025 (08/19/2024-07/31/2025)</t>
  </si>
  <si>
    <t>Resident</t>
  </si>
  <si>
    <t>Base Rent</t>
  </si>
  <si>
    <t>Charge Total:</t>
  </si>
  <si>
    <t>1423-A2</t>
  </si>
  <si>
    <t>B3 XL</t>
  </si>
  <si>
    <t>Notice Rented</t>
  </si>
  <si>
    <t>Li, Xinrui (Rei)</t>
  </si>
  <si>
    <t>Lease Approved</t>
  </si>
  <si>
    <t>2024/2025 (08/19/2024-07/31/2025)</t>
  </si>
  <si>
    <t>Resident</t>
  </si>
  <si>
    <t>Base Rent</t>
  </si>
  <si>
    <t>Charge Total:</t>
  </si>
  <si>
    <t>1423-B1</t>
  </si>
  <si>
    <t>B3 XL</t>
  </si>
  <si>
    <t>Notice Rented</t>
  </si>
  <si>
    <t>Wang, Haiying (Evelyn)</t>
  </si>
  <si>
    <t>Lease Approved</t>
  </si>
  <si>
    <t>2024/2025 (08/19/2024-07/31/2025)</t>
  </si>
  <si>
    <t>Resident</t>
  </si>
  <si>
    <t>Base Rent</t>
  </si>
  <si>
    <t>Charge Total:</t>
  </si>
  <si>
    <t>1423-B2</t>
  </si>
  <si>
    <t>B3 XL</t>
  </si>
  <si>
    <t>Notice Rented</t>
  </si>
  <si>
    <t>Wang, Haiying (Evelyn)</t>
  </si>
  <si>
    <t>Lease Approved</t>
  </si>
  <si>
    <t>2024/2025 (08/19/2024-07/31/2025)</t>
  </si>
  <si>
    <t>Resident</t>
  </si>
  <si>
    <t>Base Rent</t>
  </si>
  <si>
    <t>Charge Total:</t>
  </si>
  <si>
    <t>1523-A1</t>
  </si>
  <si>
    <t>B3 XL</t>
  </si>
  <si>
    <t>Notice Rented</t>
  </si>
  <si>
    <t>Wang, Zhiyin (zhiyin)</t>
  </si>
  <si>
    <t>Lease Completed</t>
  </si>
  <si>
    <t>2024/2025 (08/20/2024-07/31/2025)</t>
  </si>
  <si>
    <t>Resident</t>
  </si>
  <si>
    <t>Base Rent</t>
  </si>
  <si>
    <t>Charge Total:</t>
  </si>
  <si>
    <t>1523-A2</t>
  </si>
  <si>
    <t>B3 XL</t>
  </si>
  <si>
    <t>Notice Rented</t>
  </si>
  <si>
    <t>Wang, Zhiyin (zhiyin)</t>
  </si>
  <si>
    <t>Lease Completed</t>
  </si>
  <si>
    <t>2024/2025 (08/20/2024-07/31/2025)</t>
  </si>
  <si>
    <t>Resident</t>
  </si>
  <si>
    <t>Base Rent</t>
  </si>
  <si>
    <t>Charge Total:</t>
  </si>
  <si>
    <t>1523-B1</t>
  </si>
  <si>
    <t>B3 XL</t>
  </si>
  <si>
    <t>Notice Rented</t>
  </si>
  <si>
    <t>Zhang, Yuming</t>
  </si>
  <si>
    <t>Lease Approved</t>
  </si>
  <si>
    <t>2024/2025 (08/19/2024-07/31/2025)</t>
  </si>
  <si>
    <t>Resident</t>
  </si>
  <si>
    <t>Base Rent</t>
  </si>
  <si>
    <t>Charge Total:</t>
  </si>
  <si>
    <t>1523-B2</t>
  </si>
  <si>
    <t>B3 XL</t>
  </si>
  <si>
    <t>Notice Rented</t>
  </si>
  <si>
    <t>Zhang, Yuming</t>
  </si>
  <si>
    <t>Lease Approved</t>
  </si>
  <si>
    <t>2024/2025 (08/19/2024-07/31/2025)</t>
  </si>
  <si>
    <t>Resident</t>
  </si>
  <si>
    <t>Base Rent</t>
  </si>
  <si>
    <t>Charge Total:</t>
  </si>
  <si>
    <t>1623-A1</t>
  </si>
  <si>
    <t>B3 XL</t>
  </si>
  <si>
    <t>Notice Rented</t>
  </si>
  <si>
    <t>Ma, Kairuo</t>
  </si>
  <si>
    <t>Lease Approved</t>
  </si>
  <si>
    <t>2024/2025 (08/19/2024-07/31/2025)</t>
  </si>
  <si>
    <t>Resident</t>
  </si>
  <si>
    <t>Base Rent</t>
  </si>
  <si>
    <t>Charge Total:</t>
  </si>
  <si>
    <t>1623-A2</t>
  </si>
  <si>
    <t>B3 XL</t>
  </si>
  <si>
    <t>Notice Rented</t>
  </si>
  <si>
    <t>Ma, Kairuo</t>
  </si>
  <si>
    <t>Lease Approved</t>
  </si>
  <si>
    <t>2024/2025 (08/19/2024-07/31/2025)</t>
  </si>
  <si>
    <t>Resident</t>
  </si>
  <si>
    <t>Base Rent</t>
  </si>
  <si>
    <t>Charge Total:</t>
  </si>
  <si>
    <t>1623-B1</t>
  </si>
  <si>
    <t>B3 XL</t>
  </si>
  <si>
    <t>Notice Rented</t>
  </si>
  <si>
    <t>Wang, Jinlan (Samantha)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</si>
  <si>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</si>
  <si>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</si>
  <si>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</si>
  <si>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</si>
  <si>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</si>
  <si>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</si>
  <si>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1623-B2</t>
  </si>
  <si>
    <t>B3 XL</t>
  </si>
  <si>
    <t>Notice Rented</t>
  </si>
  <si>
    <t>Wang, Jinlan (Samantha)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</si>
  <si>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</si>
  <si>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</si>
  <si>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</si>
  <si>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</si>
  <si>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</si>
  <si>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</si>
  <si>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1723-A1</t>
  </si>
  <si>
    <t>B3 XL</t>
  </si>
  <si>
    <t>Occupied No Notice</t>
  </si>
  <si>
    <t>Bruce, John (John)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</si>
  <si>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</si>
  <si>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</si>
  <si>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</si>
  <si>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</si>
  <si>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</si>
  <si>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</si>
  <si>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1723-A2</t>
  </si>
  <si>
    <t>B3 XL</t>
  </si>
  <si>
    <t>Occupied No Notice</t>
  </si>
  <si>
    <t>Bruce, John (John)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</si>
  <si>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</si>
  <si>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</si>
  <si>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</si>
  <si>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</si>
  <si>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</si>
  <si>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</si>
  <si>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1723-B1</t>
  </si>
  <si>
    <t>B3 XL</t>
  </si>
  <si>
    <t>Occupied No Notice</t>
  </si>
  <si>
    <t>Bruce, Margaux (Margaux)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</si>
  <si>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</si>
  <si>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</si>
  <si>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</si>
  <si>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</si>
  <si>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</si>
  <si>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</si>
  <si>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1723-B2</t>
  </si>
  <si>
    <t>B3 XL</t>
  </si>
  <si>
    <t>Occupied No Notice</t>
  </si>
  <si>
    <t>Bruce, Margaux (Margaux)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</si>
  <si>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</si>
  <si>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</si>
  <si>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</si>
  <si>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</si>
  <si>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</si>
  <si>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</si>
  <si>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Unit Type: B4 XL</t>
  </si>
  <si>
    <t>413-A1</t>
  </si>
  <si>
    <t>B4 XL</t>
  </si>
  <si>
    <t>Occupied No Notice</t>
  </si>
  <si>
    <t>Birky, Amelia (Mia)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</si>
  <si>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</si>
  <si>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</si>
  <si>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</si>
  <si>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</si>
  <si>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</si>
  <si>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</si>
  <si>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413-A2</t>
  </si>
  <si>
    <t>B4 XL</t>
  </si>
  <si>
    <t>Occupied No Notice</t>
  </si>
  <si>
    <t>Birky, Amelia (Mia)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</si>
  <si>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</si>
  <si>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</si>
  <si>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</si>
  <si>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</si>
  <si>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</si>
  <si>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</si>
  <si>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413-B1</t>
  </si>
  <si>
    <t>B4 XL</t>
  </si>
  <si>
    <t>Occupied No Notice</t>
  </si>
  <si>
    <t>Merema, Baylee (Baylee)</t>
  </si>
  <si>
    <t>Renewal Lease Approved</t>
  </si>
  <si>
    <t>2024/2025 (08/19/2024-07/31/2025)</t>
  </si>
  <si>
    <t>Resident</t>
  </si>
  <si>
    <t>Base Rent</t>
  </si>
  <si>
    <t>Charge Total:</t>
  </si>
  <si>
    <t>413-B2</t>
  </si>
  <si>
    <t>B4 XL</t>
  </si>
  <si>
    <t>Occupied No Notice</t>
  </si>
  <si>
    <t>Merema, Baylee (Baylee)</t>
  </si>
  <si>
    <t>Renewal Lease Approved</t>
  </si>
  <si>
    <t>2024/2025 (08/19/2024-07/31/2025)</t>
  </si>
  <si>
    <t>Resident</t>
  </si>
  <si>
    <t>Base Rent</t>
  </si>
  <si>
    <t>Charge Total:</t>
  </si>
  <si>
    <t>513-A1</t>
  </si>
  <si>
    <t>B4 XL</t>
  </si>
  <si>
    <t>Notice Rented</t>
  </si>
  <si>
    <t>Pan, Anqi (Andy Pan)</t>
  </si>
  <si>
    <t>Lease Approved</t>
  </si>
  <si>
    <t>2024/2025 (08/19/2024-07/31/2025)</t>
  </si>
  <si>
    <t>Resident</t>
  </si>
  <si>
    <t>Base Rent</t>
  </si>
  <si>
    <t>Charge Total:</t>
  </si>
  <si>
    <t>513-A2</t>
  </si>
  <si>
    <t>B4 XL</t>
  </si>
  <si>
    <t>Notice Rented</t>
  </si>
  <si>
    <t>Pan, Anqi (Andy Pan)</t>
  </si>
  <si>
    <t>Lease Approved</t>
  </si>
  <si>
    <t>2024/2025 (08/19/2024-07/31/2025)</t>
  </si>
  <si>
    <t>Resident</t>
  </si>
  <si>
    <t>Base Rent</t>
  </si>
  <si>
    <t>Charge Total:</t>
  </si>
  <si>
    <t>513-B1</t>
  </si>
  <si>
    <t>B4 XL</t>
  </si>
  <si>
    <t>Occupied No Notice</t>
  </si>
  <si>
    <t>Wang, Junya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</si>
  <si>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</si>
  <si>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</si>
  <si>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</si>
  <si>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</si>
  <si>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</si>
  <si>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</si>
  <si>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</si>
  <si>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513-B2</t>
  </si>
  <si>
    <t>B4 XL</t>
  </si>
  <si>
    <t>Occupied No Notice</t>
  </si>
  <si>
    <t>Wang, Junya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</si>
  <si>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</si>
  <si>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</si>
  <si>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</si>
  <si>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</si>
  <si>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</si>
  <si>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</si>
  <si>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</si>
  <si>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613-A1</t>
  </si>
  <si>
    <t>B4 XL</t>
  </si>
  <si>
    <t>Vacant Rented Ready</t>
  </si>
  <si>
    <t>Gong, Lu (Lu)</t>
  </si>
  <si>
    <t>Lease Approved</t>
  </si>
  <si>
    <t>2024/2025 (08/19/2024-07/31/2025)</t>
  </si>
  <si>
    <t>Resident</t>
  </si>
  <si>
    <t>Base Rent</t>
  </si>
  <si>
    <t>Charge Total:</t>
  </si>
  <si>
    <t>613-A2</t>
  </si>
  <si>
    <t>B4 XL</t>
  </si>
  <si>
    <t>Vacant Rented Ready</t>
  </si>
  <si>
    <t>Gong, Lu (Lu)</t>
  </si>
  <si>
    <t>Lease Approved</t>
  </si>
  <si>
    <t>2024/2025 (08/19/2024-07/31/2025)</t>
  </si>
  <si>
    <t>Resident</t>
  </si>
  <si>
    <t>Base Rent</t>
  </si>
  <si>
    <t>Charge Total:</t>
  </si>
  <si>
    <t>713-A1</t>
  </si>
  <si>
    <t>B4 XL</t>
  </si>
  <si>
    <t>Occupied No Notice</t>
  </si>
  <si>
    <t>Stahl, Aidan</t>
  </si>
  <si>
    <t>Renewal Lease Approved</t>
  </si>
  <si>
    <t>2024/2025 (08/19/2024-07/31/2025)</t>
  </si>
  <si>
    <t>Resident</t>
  </si>
  <si>
    <t>Base Rent</t>
  </si>
  <si>
    <t>Charge Total:</t>
  </si>
  <si>
    <t>713-A2</t>
  </si>
  <si>
    <t>B4 XL</t>
  </si>
  <si>
    <t>Occupied No Notice</t>
  </si>
  <si>
    <t>Stahl, Aidan</t>
  </si>
  <si>
    <t>Renewal Lease Approved</t>
  </si>
  <si>
    <t>2024/2025 (08/19/2024-07/31/2025)</t>
  </si>
  <si>
    <t>Resident</t>
  </si>
  <si>
    <t>Base Rent</t>
  </si>
  <si>
    <t>Charge Total:</t>
  </si>
  <si>
    <t>713-B1</t>
  </si>
  <si>
    <t>B4 XL</t>
  </si>
  <si>
    <t>Occupied No Notice</t>
  </si>
  <si>
    <t>Patel, Jai</t>
  </si>
  <si>
    <t>Renewal Lease Approved</t>
  </si>
  <si>
    <t>2024/2025 (08/19/2024-07/31/2025)</t>
  </si>
  <si>
    <t>Resident</t>
  </si>
  <si>
    <t>Base Rent</t>
  </si>
  <si>
    <t>Renewal One-Time Concession</t>
  </si>
  <si>
    <t>Charge Total:</t>
  </si>
  <si>
    <t>713-B2</t>
  </si>
  <si>
    <t>B4 XL</t>
  </si>
  <si>
    <t>Occupied No Notice</t>
  </si>
  <si>
    <t>Patel, Jai</t>
  </si>
  <si>
    <t>Renewal Lease Approved</t>
  </si>
  <si>
    <t>2024/2025 (08/19/2024-07/31/2025)</t>
  </si>
  <si>
    <t>Resident</t>
  </si>
  <si>
    <t>Renewal One-Time Concession</t>
  </si>
  <si>
    <t>Base Rent</t>
  </si>
  <si>
    <t>Charge Total:</t>
  </si>
  <si>
    <t>813-A1</t>
  </si>
  <si>
    <t>B4 XL</t>
  </si>
  <si>
    <t>Notice Rented</t>
  </si>
  <si>
    <t>Zan, Zeqi</t>
  </si>
  <si>
    <t>Renewal Lease Approved</t>
  </si>
  <si>
    <t>2024/2025 (08/20/2024-07/31/2025)</t>
  </si>
  <si>
    <t>Resident</t>
  </si>
  <si>
    <t>Base Rent</t>
  </si>
  <si>
    <t>Charge Total:</t>
  </si>
  <si>
    <t>813-A2</t>
  </si>
  <si>
    <t>B4 XL</t>
  </si>
  <si>
    <t>Notice Rented</t>
  </si>
  <si>
    <t>Zan, Zeqi</t>
  </si>
  <si>
    <t>Renewal Lease Approved</t>
  </si>
  <si>
    <t>2024/2025 (08/20/2024-07/31/2025)</t>
  </si>
  <si>
    <t>Resident</t>
  </si>
  <si>
    <t>Base Rent</t>
  </si>
  <si>
    <t>Charge Total:</t>
  </si>
  <si>
    <t>813-B1</t>
  </si>
  <si>
    <t>B4 XL</t>
  </si>
  <si>
    <t>Notice Rented</t>
  </si>
  <si>
    <t>Brainerd, Xing (Xing)</t>
  </si>
  <si>
    <t>Lease Approved</t>
  </si>
  <si>
    <t>2024/2025 (08/19/2024-07/31/2025)</t>
  </si>
  <si>
    <t>Resident</t>
  </si>
  <si>
    <t>Base Rent</t>
  </si>
  <si>
    <t>Charge Total:</t>
  </si>
  <si>
    <t>813-B2</t>
  </si>
  <si>
    <t>B4 XL</t>
  </si>
  <si>
    <t>Notice Rented</t>
  </si>
  <si>
    <t>Brainerd, Xing (Xing)</t>
  </si>
  <si>
    <t>Lease Approved</t>
  </si>
  <si>
    <t>2024/2025 (08/19/2024-07/31/2025)</t>
  </si>
  <si>
    <t>Resident</t>
  </si>
  <si>
    <t>Base Rent</t>
  </si>
  <si>
    <t>Charge Total:</t>
  </si>
  <si>
    <t>913-A1</t>
  </si>
  <si>
    <t>B4 XL</t>
  </si>
  <si>
    <t>Notice Rented</t>
  </si>
  <si>
    <t>Wu, Richard (Richard)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</si>
  <si>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</si>
  <si>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</si>
  <si>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</si>
  <si>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</si>
  <si>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</si>
  <si>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</si>
  <si>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913-A2</t>
  </si>
  <si>
    <t>B4 XL</t>
  </si>
  <si>
    <t>Notice Rented</t>
  </si>
  <si>
    <t>Wu, Richard (Richard)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</si>
  <si>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</si>
  <si>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</si>
  <si>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</si>
  <si>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</si>
  <si>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</si>
  <si>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</si>
  <si>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913-B1</t>
  </si>
  <si>
    <t>B4 XL</t>
  </si>
  <si>
    <t>Notice Rented</t>
  </si>
  <si>
    <t>Chan, Hiukai (Sigrid)</t>
  </si>
  <si>
    <t>Lease Approved</t>
  </si>
  <si>
    <t>2024/2025 (08/19/2024-07/31/2025)</t>
  </si>
  <si>
    <t>Resident</t>
  </si>
  <si>
    <t>Base Rent</t>
  </si>
  <si>
    <t>Charge Total:</t>
  </si>
  <si>
    <t>913-B2</t>
  </si>
  <si>
    <t>B4 XL</t>
  </si>
  <si>
    <t>Notice Rented</t>
  </si>
  <si>
    <t>Chan, Hiukai (Sigrid)</t>
  </si>
  <si>
    <t>Lease Approved</t>
  </si>
  <si>
    <t>2024/2025 (08/19/2024-07/31/2025)</t>
  </si>
  <si>
    <t>Resident</t>
  </si>
  <si>
    <t>Base Rent</t>
  </si>
  <si>
    <t>Charge Total:</t>
  </si>
  <si>
    <t>1013-A1</t>
  </si>
  <si>
    <t>B4 XL</t>
  </si>
  <si>
    <t>Notice Rented</t>
  </si>
  <si>
    <t>Du, Jingxuan</t>
  </si>
  <si>
    <t>Lease Approved</t>
  </si>
  <si>
    <t>2024/2025 (08/19/2024-07/31/2025)</t>
  </si>
  <si>
    <t>Resident</t>
  </si>
  <si>
    <t>Base Rent</t>
  </si>
  <si>
    <t>Charge Total:</t>
  </si>
  <si>
    <t>1013-A2</t>
  </si>
  <si>
    <t>B4 XL</t>
  </si>
  <si>
    <t>Notice Rented</t>
  </si>
  <si>
    <t>Du, Jingxuan</t>
  </si>
  <si>
    <t>Lease Approved</t>
  </si>
  <si>
    <t>2024/2025 (08/19/2024-07/31/2025)</t>
  </si>
  <si>
    <t>Resident</t>
  </si>
  <si>
    <t>Base Rent</t>
  </si>
  <si>
    <t>Charge Total:</t>
  </si>
  <si>
    <t>1013-B1</t>
  </si>
  <si>
    <t>B4 XL</t>
  </si>
  <si>
    <t>Notice Rented</t>
  </si>
  <si>
    <t>Chen, Xiyu (Ashley)</t>
  </si>
  <si>
    <t>Lease Approved</t>
  </si>
  <si>
    <t>2024/2025 (08/19/2024-07/31/2025)</t>
  </si>
  <si>
    <t>Resident</t>
  </si>
  <si>
    <t>Base Rent</t>
  </si>
  <si>
    <t>Charge Total:</t>
  </si>
  <si>
    <t>1013-B2</t>
  </si>
  <si>
    <t>B4 XL</t>
  </si>
  <si>
    <t>Notice Rented</t>
  </si>
  <si>
    <t>Chen, Xiyu (Ashley)</t>
  </si>
  <si>
    <t>Lease Approved</t>
  </si>
  <si>
    <t>2024/2025 (08/19/2024-07/31/2025)</t>
  </si>
  <si>
    <t>Resident</t>
  </si>
  <si>
    <t>Base Rent</t>
  </si>
  <si>
    <t>Charge Total:</t>
  </si>
  <si>
    <t>1113-A1</t>
  </si>
  <si>
    <t>B4 XL</t>
  </si>
  <si>
    <t>Occupied No Notice</t>
  </si>
  <si>
    <t>Wang, Hongyi</t>
  </si>
  <si>
    <t>Renewal Lease Approved</t>
  </si>
  <si>
    <t>2024/2025 (08/19/2024-07/31/2025)</t>
  </si>
  <si>
    <t>Resident</t>
  </si>
  <si>
    <t>Base Rent</t>
  </si>
  <si>
    <t>Charge Total:</t>
  </si>
  <si>
    <t>1113-A2</t>
  </si>
  <si>
    <t>B4 XL</t>
  </si>
  <si>
    <t>Occupied No Notice</t>
  </si>
  <si>
    <t>Wang, Hongyi</t>
  </si>
  <si>
    <t>Renewal Lease Approved</t>
  </si>
  <si>
    <t>2024/2025 (08/19/2024-07/31/2025)</t>
  </si>
  <si>
    <t>Resident</t>
  </si>
  <si>
    <t>Base Rent</t>
  </si>
  <si>
    <t>Charge Total:</t>
  </si>
  <si>
    <t>1113-B1</t>
  </si>
  <si>
    <t>B4 XL</t>
  </si>
  <si>
    <t>Occupied No Notice</t>
  </si>
  <si>
    <t>Ding, Peijie (Ding)</t>
  </si>
  <si>
    <t>Renewal Lease Approved</t>
  </si>
  <si>
    <t>2024/2025 (08/19/2024-07/31/2025)</t>
  </si>
  <si>
    <t>Resident</t>
  </si>
  <si>
    <t>Base Rent</t>
  </si>
  <si>
    <t>Charge Total:</t>
  </si>
  <si>
    <t>1113-B2</t>
  </si>
  <si>
    <t>B4 XL</t>
  </si>
  <si>
    <t>Occupied No Notice</t>
  </si>
  <si>
    <t>Ding, Peijie (Ding)</t>
  </si>
  <si>
    <t>Renewal Lease Approved</t>
  </si>
  <si>
    <t>2024/2025 (08/19/2024-07/31/2025)</t>
  </si>
  <si>
    <t>Resident</t>
  </si>
  <si>
    <t>Base Rent</t>
  </si>
  <si>
    <t>Charge Total:</t>
  </si>
  <si>
    <t>1213-A1</t>
  </si>
  <si>
    <t>B4 XL</t>
  </si>
  <si>
    <t>Occupied No Notice</t>
  </si>
  <si>
    <t>Liu, Jenny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</si>
  <si>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</si>
  <si>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</si>
  <si>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</si>
  <si>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</si>
  <si>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</si>
  <si>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</si>
  <si>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</si>
  <si>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1213-A2</t>
  </si>
  <si>
    <t>B4 XL</t>
  </si>
  <si>
    <t>Occupied No Notice</t>
  </si>
  <si>
    <t>Liu, Jenny</t>
  </si>
  <si>
    <t>Renewal Lease Approved</t>
  </si>
  <si>
    <t>2024/2025 (08/19/2024-07/31/2025)</t>
  </si>
  <si>
    <t>Resident</t>
  </si>
  <si>
    <t>Group Renewal Gift Card Adjustment</t>
  </si>
  <si>
    <t>Base Rent</t>
  </si>
  <si>
    <t>Group Renewal Gift Card</t>
  </si>
  <si>
    <t>Charge Total:</t>
  </si>
  <si>
    <t>1213-B1</t>
  </si>
  <si>
    <t>B4 XL</t>
  </si>
  <si>
    <t>Occupied No Notice</t>
  </si>
  <si>
    <t>Jiang, Xinyi (Xinyi)</t>
  </si>
  <si>
    <t>Renewal Lease Approved</t>
  </si>
  <si>
    <t>2024/2025 (08/20/2024-07/31/2025)</t>
  </si>
  <si>
    <t>Resident</t>
  </si>
  <si>
    <t>Base Rent</t>
  </si>
  <si>
    <t>Charge Total:</t>
  </si>
  <si>
    <t>1213-B2</t>
  </si>
  <si>
    <t>B4 XL</t>
  </si>
  <si>
    <t>Occupied No Notice</t>
  </si>
  <si>
    <t>Jiang, Xinyi (Xinyi)</t>
  </si>
  <si>
    <t>Renewal Lease Approved</t>
  </si>
  <si>
    <t>2024/2025 (08/20/2024-07/31/2025)</t>
  </si>
  <si>
    <t>Resident</t>
  </si>
  <si>
    <t>Base Rent</t>
  </si>
  <si>
    <t>Charge Total:</t>
  </si>
  <si>
    <t>1313-A1</t>
  </si>
  <si>
    <t>B4 XL</t>
  </si>
  <si>
    <t>Notice Rented</t>
  </si>
  <si>
    <t>Huang, Zhiao (Ozer)</t>
  </si>
  <si>
    <t>Renewal Lease Approved</t>
  </si>
  <si>
    <t>2024/2025 (08/19/2024-07/31/2025)</t>
  </si>
  <si>
    <t>Resident</t>
  </si>
  <si>
    <t>Base Rent</t>
  </si>
  <si>
    <t>Charge Total:</t>
  </si>
  <si>
    <t>1313-A2</t>
  </si>
  <si>
    <t>B4 XL</t>
  </si>
  <si>
    <t>Notice Rented</t>
  </si>
  <si>
    <t>Huang, Zhiao (Ozer)</t>
  </si>
  <si>
    <t>Renewal Lease Approved</t>
  </si>
  <si>
    <t>2024/2025 (08/19/2024-07/31/2025)</t>
  </si>
  <si>
    <t>Resident</t>
  </si>
  <si>
    <t>Base Rent</t>
  </si>
  <si>
    <t>Charge Total:</t>
  </si>
  <si>
    <t>1313-B1</t>
  </si>
  <si>
    <t>B4 XL</t>
  </si>
  <si>
    <t>Occupied No Notice</t>
  </si>
  <si>
    <t>Xu, Yiang (Yiang)</t>
  </si>
  <si>
    <t>Renewal Lease Approved</t>
  </si>
  <si>
    <t>2024/2025 (08/19/2024-07/31/2025)</t>
  </si>
  <si>
    <t>Resident</t>
  </si>
  <si>
    <t>Group Renewal Gift Card Adjustment</t>
  </si>
  <si>
    <t>Group Renewal Gift Card</t>
  </si>
  <si>
    <t>Base Rent</t>
  </si>
  <si>
    <t>Charge Total:</t>
  </si>
  <si>
    <t>1313-B2</t>
  </si>
  <si>
    <t>B4 XL</t>
  </si>
  <si>
    <t>Occupied No Notice</t>
  </si>
  <si>
    <t>Xu, Yiang (Yiang)</t>
  </si>
  <si>
    <t>Renewal Lease Approved</t>
  </si>
  <si>
    <t>2024/2025 (08/19/2024-07/31/2025)</t>
  </si>
  <si>
    <t>Resident</t>
  </si>
  <si>
    <t>Group Renewal Gift Card</t>
  </si>
  <si>
    <t>Group Renewal Gift Card Adjustment</t>
  </si>
  <si>
    <t>Base Rent</t>
  </si>
  <si>
    <t>Charge Total:</t>
  </si>
  <si>
    <t>1413-A1</t>
  </si>
  <si>
    <t>B4 XL</t>
  </si>
  <si>
    <t>Occupied No Notice</t>
  </si>
  <si>
    <t>Jiang, Yicheng</t>
  </si>
  <si>
    <t>Renewal Lease Approved</t>
  </si>
  <si>
    <t>2024/2025 (08/19/2024-07/31/2025)</t>
  </si>
  <si>
    <t>Resident</t>
  </si>
  <si>
    <t>Base Rent</t>
  </si>
  <si>
    <t>Group Renewal Gift Card Adjustment</t>
  </si>
  <si>
    <t>Group Renewal Gift Card</t>
  </si>
  <si>
    <t>Charge Total:</t>
  </si>
  <si>
    <t>1413-A2</t>
  </si>
  <si>
    <t>B4 XL</t>
  </si>
  <si>
    <t>Occupied No Notice</t>
  </si>
  <si>
    <t>Jiang, Yicheng</t>
  </si>
  <si>
    <t>Renewal Lease Approved</t>
  </si>
  <si>
    <t>2024/2025 (08/19/2024-07/31/2025)</t>
  </si>
  <si>
    <t>Resident</t>
  </si>
  <si>
    <t>Group Renewal Gift Card</t>
  </si>
  <si>
    <t>Group Renewal Gift Card Adjustment</t>
  </si>
  <si>
    <t>Base Rent</t>
  </si>
  <si>
    <t>Charge Total:</t>
  </si>
  <si>
    <t>1413-B1</t>
  </si>
  <si>
    <t>B4 XL</t>
  </si>
  <si>
    <t>Occupied No Notice</t>
  </si>
  <si>
    <t>Lin, Shihao</t>
  </si>
  <si>
    <t>Renewal Lease Approved</t>
  </si>
  <si>
    <t>2024/2025 (08/19/2024-07/31/2025)</t>
  </si>
  <si>
    <t>Resident</t>
  </si>
  <si>
    <t>Group Renewal Gift Card</t>
  </si>
  <si>
    <t>Base Rent</t>
  </si>
  <si>
    <t>Garage Parking</t>
  </si>
  <si>
    <t>Group Renewal Gift Card Adjustment</t>
  </si>
  <si>
    <t>Charge Total:</t>
  </si>
  <si>
    <t>1413-B2</t>
  </si>
  <si>
    <t>B4 XL</t>
  </si>
  <si>
    <t>Occupied No Notice</t>
  </si>
  <si>
    <t>Lin, Shihao</t>
  </si>
  <si>
    <t>Renewal Lease Approved</t>
  </si>
  <si>
    <t>2024/2025 (08/19/2024-07/31/2025)</t>
  </si>
  <si>
    <t>Resident</t>
  </si>
  <si>
    <t>Group Renewal Gift Card Adjustment</t>
  </si>
  <si>
    <t>Garage Parking</t>
  </si>
  <si>
    <t>Base Rent</t>
  </si>
  <si>
    <t>Group Renewal Gift Card</t>
  </si>
  <si>
    <t>Charge Total:</t>
  </si>
  <si>
    <t>1513-A1</t>
  </si>
  <si>
    <t>B4 XL</t>
  </si>
  <si>
    <t>Occupied No Notice</t>
  </si>
  <si>
    <t>Konke, Matthew (Matthew)</t>
  </si>
  <si>
    <t>Renewal Lease Approved</t>
  </si>
  <si>
    <t>2024/2025 (08/19/2024-07/31/2025)</t>
  </si>
  <si>
    <t>Resident</t>
  </si>
  <si>
    <t>Base Rent</t>
  </si>
  <si>
    <t>Charge Total:</t>
  </si>
  <si>
    <t>1513-A2</t>
  </si>
  <si>
    <t>B4 XL</t>
  </si>
  <si>
    <t>Occupied No Notice</t>
  </si>
  <si>
    <t>Konke, Matthew (Matthew)</t>
  </si>
  <si>
    <t>Renewal Lease Approved</t>
  </si>
  <si>
    <t>2024/2025 (08/19/2024-07/31/2025)</t>
  </si>
  <si>
    <t>Resident</t>
  </si>
  <si>
    <t>Base Rent</t>
  </si>
  <si>
    <t>Charge Total:</t>
  </si>
  <si>
    <t>1513-B1</t>
  </si>
  <si>
    <t>B4 XL</t>
  </si>
  <si>
    <t>Occupied No Notice</t>
  </si>
  <si>
    <t>Walters, Miles (Miles)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</si>
  <si>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</si>
  <si>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</si>
  <si>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</si>
  <si>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</si>
  <si>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</si>
  <si>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</si>
  <si>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1513-B2</t>
  </si>
  <si>
    <t>B4 XL</t>
  </si>
  <si>
    <t>Occupied No Notice</t>
  </si>
  <si>
    <t>Walters, Miles (Miles)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</si>
  <si>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</si>
  <si>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</si>
  <si>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</si>
  <si>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</si>
  <si>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</si>
  <si>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</si>
  <si>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1613-A1</t>
  </si>
  <si>
    <t>B4 XL</t>
  </si>
  <si>
    <t>Occupied No Notice</t>
  </si>
  <si>
    <t>Cai, Dongda (Eric)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</si>
  <si>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</si>
  <si>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</si>
  <si>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</si>
  <si>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</si>
  <si>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</si>
  <si>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</si>
  <si>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1613-A2</t>
  </si>
  <si>
    <t>B4 XL</t>
  </si>
  <si>
    <t>Occupied No Notice</t>
  </si>
  <si>
    <t>Cai, Dongda (Eric)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</si>
  <si>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</si>
  <si>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</si>
  <si>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</si>
  <si>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</si>
  <si>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</si>
  <si>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</si>
  <si>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1613-B1</t>
  </si>
  <si>
    <t>B4 XL</t>
  </si>
  <si>
    <t>Notice Rented</t>
  </si>
  <si>
    <t>Guo, Muyan (Lucy)</t>
  </si>
  <si>
    <t>Renewal Lease Approved</t>
  </si>
  <si>
    <t>2024/2025 (08/20/2024-07/31/2025)</t>
  </si>
  <si>
    <t>Resident</t>
  </si>
  <si>
    <t>Base Rent</t>
  </si>
  <si>
    <t>Charge Total:</t>
  </si>
  <si>
    <t>1613-B2</t>
  </si>
  <si>
    <t>B4 XL</t>
  </si>
  <si>
    <t>Notice Rented</t>
  </si>
  <si>
    <t>Guo, Muyan (Lucy)</t>
  </si>
  <si>
    <t>Renewal Lease Approved</t>
  </si>
  <si>
    <t>2024/2025 (08/20/2024-07/31/2025)</t>
  </si>
  <si>
    <t>Resident</t>
  </si>
  <si>
    <t>Base Rent</t>
  </si>
  <si>
    <t>Charge Total:</t>
  </si>
  <si>
    <t>1713-A1</t>
  </si>
  <si>
    <t>B4 XL</t>
  </si>
  <si>
    <t>Occupied No Notice</t>
  </si>
  <si>
    <t>Yang, Mingda</t>
  </si>
  <si>
    <t>Renewal Lease Approved</t>
  </si>
  <si>
    <t>2024/2025 (08/19/2024-07/31/2025)</t>
  </si>
  <si>
    <t>Resident</t>
  </si>
  <si>
    <t>Base Rent</t>
  </si>
  <si>
    <t>Charge Total:</t>
  </si>
  <si>
    <t>1713-A2</t>
  </si>
  <si>
    <t>B4 XL</t>
  </si>
  <si>
    <t>Occupied No Notice</t>
  </si>
  <si>
    <t>Yang, Mingda</t>
  </si>
  <si>
    <t>Renewal Lease Approved</t>
  </si>
  <si>
    <t>2024/2025 (08/19/2024-07/31/2025)</t>
  </si>
  <si>
    <t>Resident</t>
  </si>
  <si>
    <t>Base Rent</t>
  </si>
  <si>
    <t>Charge Total:</t>
  </si>
  <si>
    <t>1713-B1</t>
  </si>
  <si>
    <t>B4 XL</t>
  </si>
  <si>
    <t>Occupied No Notice</t>
  </si>
  <si>
    <t>Hu, Nan</t>
  </si>
  <si>
    <t>Renewal Lease Approved</t>
  </si>
  <si>
    <t>2024/2025 (08/19/2024-07/31/2025)</t>
  </si>
  <si>
    <t>Resident</t>
  </si>
  <si>
    <t>Group Renewal Gift Card</t>
  </si>
  <si>
    <t>Group Renewal Gift Card Adjustment</t>
  </si>
  <si>
    <t>Base Rent</t>
  </si>
  <si>
    <t>Charge Total:</t>
  </si>
  <si>
    <t>1713-B2</t>
  </si>
  <si>
    <t>B4 XL</t>
  </si>
  <si>
    <t>Occupied No Notice</t>
  </si>
  <si>
    <t>Hu, Nan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</si>
  <si>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</si>
  <si>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</si>
  <si>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</si>
  <si>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</si>
  <si>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</si>
  <si>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</si>
  <si>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</si>
  <si>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Unit Type: D1</t>
  </si>
  <si>
    <t>515-A</t>
  </si>
  <si>
    <t>D1</t>
  </si>
  <si>
    <t>Occupied No Notice</t>
  </si>
  <si>
    <t>Niebrugge, Adeline (Adeline)</t>
  </si>
  <si>
    <t>Renewal Lease Approved</t>
  </si>
  <si>
    <t>2024/2025 (08/19/2024-07/31/2025)</t>
  </si>
  <si>
    <t>Resident</t>
  </si>
  <si>
    <t>Base Rent</t>
  </si>
  <si>
    <t>Charge Total:</t>
  </si>
  <si>
    <t>515-B</t>
  </si>
  <si>
    <t>D1</t>
  </si>
  <si>
    <t>Occupied No Notice</t>
  </si>
  <si>
    <t>Worasutr, Emily</t>
  </si>
  <si>
    <t>Renewal Lease Approved</t>
  </si>
  <si>
    <t>2024/2025 (08/19/2024-07/31/2025)</t>
  </si>
  <si>
    <t>Resident</t>
  </si>
  <si>
    <t>Base Rent</t>
  </si>
  <si>
    <t>Charge Total:</t>
  </si>
  <si>
    <t>515-C</t>
  </si>
  <si>
    <t>D1</t>
  </si>
  <si>
    <t>Occupied No Notice</t>
  </si>
  <si>
    <t>Petkovic, Kristina (Kristina)</t>
  </si>
  <si>
    <t>Renewal Lease Approved</t>
  </si>
  <si>
    <t>2024/2025 (08/19/2024-07/31/2025)</t>
  </si>
  <si>
    <t>Resident</t>
  </si>
  <si>
    <t>Base Rent</t>
  </si>
  <si>
    <t>Charge Total:</t>
  </si>
  <si>
    <t>615-A</t>
  </si>
  <si>
    <t>D1</t>
  </si>
  <si>
    <t>Occupied No Notice</t>
  </si>
  <si>
    <t>Byju, Navomi (Navomi)</t>
  </si>
  <si>
    <t>Renewal Lease Approved</t>
  </si>
  <si>
    <t>2024/2025 (08/19/2024-07/31/2025)</t>
  </si>
  <si>
    <t>Resident</t>
  </si>
  <si>
    <t>Base Rent</t>
  </si>
  <si>
    <t>Charge Total:</t>
  </si>
  <si>
    <t>615-B</t>
  </si>
  <si>
    <t>D1</t>
  </si>
  <si>
    <t>Occupied No Notice</t>
  </si>
  <si>
    <t>Zhao, Joy (Joy)</t>
  </si>
  <si>
    <t>Renewal Lease Approved</t>
  </si>
  <si>
    <t>2024/2025 (08/19/2024-07/31/2025)</t>
  </si>
  <si>
    <t>Resident</t>
  </si>
  <si>
    <t>Base Rent</t>
  </si>
  <si>
    <t>Charge Total:</t>
  </si>
  <si>
    <t>815-A</t>
  </si>
  <si>
    <t>D1</t>
  </si>
  <si>
    <t>Notice Rented</t>
  </si>
  <si>
    <t>Jin, Liting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</si>
  <si>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</si>
  <si>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</si>
  <si>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</si>
  <si>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</si>
  <si>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</si>
  <si>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</si>
  <si>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</si>
  <si>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815-B</t>
  </si>
  <si>
    <t>D1</t>
  </si>
  <si>
    <t>Notice Rented</t>
  </si>
  <si>
    <t>Lin, Jianghua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</si>
  <si>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</si>
  <si>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</si>
  <si>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</si>
  <si>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</si>
  <si>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</si>
  <si>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</si>
  <si>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</si>
  <si>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815-D</t>
  </si>
  <si>
    <t>D1</t>
  </si>
  <si>
    <t>Notice Rented</t>
  </si>
  <si>
    <t>Zheng, Beizi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</si>
  <si>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</si>
  <si>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</si>
  <si>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</si>
  <si>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</si>
  <si>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</si>
  <si>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</si>
  <si>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</si>
  <si>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915-A</t>
  </si>
  <si>
    <t>D1</t>
  </si>
  <si>
    <t>Notice Rented</t>
  </si>
  <si>
    <t>Li, Richard</t>
  </si>
  <si>
    <t>Lease Approved</t>
  </si>
  <si>
    <t>2024/2025 (08/19/2024-07/31/2025)</t>
  </si>
  <si>
    <t>Resident</t>
  </si>
  <si>
    <t>Base Rent</t>
  </si>
  <si>
    <t>Charge Total:</t>
  </si>
  <si>
    <t>915-B</t>
  </si>
  <si>
    <t>D1</t>
  </si>
  <si>
    <t>Notice Rented</t>
  </si>
  <si>
    <t>Lim, Zhehong</t>
  </si>
  <si>
    <t>Lease Approved</t>
  </si>
  <si>
    <t>2024/2025 (08/19/2024-07/31/2025)</t>
  </si>
  <si>
    <t>Resident</t>
  </si>
  <si>
    <t>Base Rent</t>
  </si>
  <si>
    <t>Charge Total:</t>
  </si>
  <si>
    <t>915-C</t>
  </si>
  <si>
    <t>D1</t>
  </si>
  <si>
    <t>Notice Rented</t>
  </si>
  <si>
    <t>Chen, Yuchen</t>
  </si>
  <si>
    <t>Lease Approved</t>
  </si>
  <si>
    <t>2024/2025 (08/19/2024-07/31/2025)</t>
  </si>
  <si>
    <t>Resident</t>
  </si>
  <si>
    <t>Base Rent</t>
  </si>
  <si>
    <t>Charge Total:</t>
  </si>
  <si>
    <t>1015-A</t>
  </si>
  <si>
    <t>D1</t>
  </si>
  <si>
    <t>Notice Rented</t>
  </si>
  <si>
    <t>Bose, Shivaditya</t>
  </si>
  <si>
    <t>Lease Approved</t>
  </si>
  <si>
    <t>2024/2025 (08/19/2024-07/31/2025)</t>
  </si>
  <si>
    <t>Resident</t>
  </si>
  <si>
    <t>Group New Lease Gift Card Adjustment</t>
  </si>
  <si>
    <t>Group New Lease Gift Card</t>
  </si>
  <si>
    <t>Base Rent</t>
  </si>
  <si>
    <t>Charge Total:</t>
  </si>
  <si>
    <t>1015-B</t>
  </si>
  <si>
    <t>D1</t>
  </si>
  <si>
    <t>Notice Rented</t>
  </si>
  <si>
    <t>Patel, Krish</t>
  </si>
  <si>
    <t>Lease Approved</t>
  </si>
  <si>
    <t>2024/2025 (08/19/2024-07/31/2025)</t>
  </si>
  <si>
    <t>Resident</t>
  </si>
  <si>
    <t>Group New Lease Gift Card Adjustment</t>
  </si>
  <si>
    <t>Base Rent</t>
  </si>
  <si>
    <t>Group New Lease Gift Card</t>
  </si>
  <si>
    <t>Charge Total:</t>
  </si>
  <si>
    <t>1015-C</t>
  </si>
  <si>
    <t>D1</t>
  </si>
  <si>
    <t>Notice Rented</t>
  </si>
  <si>
    <t>Arora, Divyam</t>
  </si>
  <si>
    <t>Lease Approved</t>
  </si>
  <si>
    <t>2024/2025 (08/19/2024-07/31/2025)</t>
  </si>
  <si>
    <t>Resident</t>
  </si>
  <si>
    <t>Group New Lease Gift Card Adjustment</t>
  </si>
  <si>
    <t>Base Rent</t>
  </si>
  <si>
    <t>Group New Lease Gift Card</t>
  </si>
  <si>
    <t>Charge Total:</t>
  </si>
  <si>
    <t>1015-D</t>
  </si>
  <si>
    <t>D1</t>
  </si>
  <si>
    <t>Notice Rented</t>
  </si>
  <si>
    <t>Nagarajan, Pranav</t>
  </si>
  <si>
    <t>Lease Approved</t>
  </si>
  <si>
    <t>2024/2025 (08/19/2024-07/31/2025)</t>
  </si>
  <si>
    <t>Resident</t>
  </si>
  <si>
    <t>Base Rent</t>
  </si>
  <si>
    <t>Group New Lease Gift Card</t>
  </si>
  <si>
    <t>Group New Lease Gift Card Adjustment</t>
  </si>
  <si>
    <t>Charge Total:</t>
  </si>
  <si>
    <t>1115-A</t>
  </si>
  <si>
    <t>D1</t>
  </si>
  <si>
    <t>Notice Rented</t>
  </si>
  <si>
    <t>Hanchaikul, Passakorn (Pub)</t>
  </si>
  <si>
    <t>Lease Approved</t>
  </si>
  <si>
    <t>2024/2025 (08/19/2024-07/31/2025)</t>
  </si>
  <si>
    <t>Resident</t>
  </si>
  <si>
    <t>Base Rent</t>
  </si>
  <si>
    <t>Charge Total:</t>
  </si>
  <si>
    <t>1115-B</t>
  </si>
  <si>
    <t>D1</t>
  </si>
  <si>
    <t>Notice Rented</t>
  </si>
  <si>
    <t>Phoompho, Bharawee (Mo)</t>
  </si>
  <si>
    <t>Lease Approved</t>
  </si>
  <si>
    <t>2024/2025 (08/19/2024-07/31/2025)</t>
  </si>
  <si>
    <t>Resident</t>
  </si>
  <si>
    <t>Base Rent</t>
  </si>
  <si>
    <t>Charge Total:</t>
  </si>
  <si>
    <t>1115-C</t>
  </si>
  <si>
    <t>D1</t>
  </si>
  <si>
    <t>Notice Rented</t>
  </si>
  <si>
    <t>Ariyanon, Sahatsawat (Perth)</t>
  </si>
  <si>
    <t>Lease Approved</t>
  </si>
  <si>
    <t>2024/2025 (08/19/2024-07/31/2025)</t>
  </si>
  <si>
    <t>Resident</t>
  </si>
  <si>
    <t>Base Rent</t>
  </si>
  <si>
    <t>Charge Total:</t>
  </si>
  <si>
    <t>1215-A</t>
  </si>
  <si>
    <t>D1</t>
  </si>
  <si>
    <t>Notice Rented</t>
  </si>
  <si>
    <t>Loftus, Nora</t>
  </si>
  <si>
    <t>Lease Approved</t>
  </si>
  <si>
    <t>2024/2025 (08/19/2024-07/31/2025)</t>
  </si>
  <si>
    <t>Resident</t>
  </si>
  <si>
    <t>Base Rent</t>
  </si>
  <si>
    <t>Charge Total:</t>
  </si>
  <si>
    <t>1215-B</t>
  </si>
  <si>
    <t>D1</t>
  </si>
  <si>
    <t>Notice Rented</t>
  </si>
  <si>
    <t>Spyratos, Joanna</t>
  </si>
  <si>
    <t>Lease Approved</t>
  </si>
  <si>
    <t>2024/2025 (08/19/2024-07/31/2025)</t>
  </si>
  <si>
    <t>Resident</t>
  </si>
  <si>
    <t>Base Rent</t>
  </si>
  <si>
    <t>Charge Total:</t>
  </si>
  <si>
    <t>1215-C</t>
  </si>
  <si>
    <t>D1</t>
  </si>
  <si>
    <t>Notice Rented</t>
  </si>
  <si>
    <t>Chiambas, Evelina</t>
  </si>
  <si>
    <t>Lease Approved</t>
  </si>
  <si>
    <t>2024/2025 (08/19/2024-07/31/2025)</t>
  </si>
  <si>
    <t>Resident</t>
  </si>
  <si>
    <t>Base Rent</t>
  </si>
  <si>
    <t>Charge Total:</t>
  </si>
  <si>
    <t>1215-D</t>
  </si>
  <si>
    <t>D1</t>
  </si>
  <si>
    <t>Notice Rented</t>
  </si>
  <si>
    <t>Renguso, Victoria</t>
  </si>
  <si>
    <t>Lease Approved</t>
  </si>
  <si>
    <t>2024/2025 (08/19/2024-07/31/2025)</t>
  </si>
  <si>
    <t>Resident</t>
  </si>
  <si>
    <t>Base Rent</t>
  </si>
  <si>
    <t>Charge Total:</t>
  </si>
  <si>
    <t>1315-A</t>
  </si>
  <si>
    <t>D1</t>
  </si>
  <si>
    <t>Notice Rented</t>
  </si>
  <si>
    <t>Bihun, Tyler</t>
  </si>
  <si>
    <t>Lease Approved</t>
  </si>
  <si>
    <t>2024/2025 (08/19/2024-07/31/2025)</t>
  </si>
  <si>
    <t>Resident</t>
  </si>
  <si>
    <t>Base Rent</t>
  </si>
  <si>
    <t>Charge Total:</t>
  </si>
  <si>
    <t>1315-B</t>
  </si>
  <si>
    <t>D1</t>
  </si>
  <si>
    <t>Notice Rented</t>
  </si>
  <si>
    <t>Bihun, Jackson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</si>
  <si>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</si>
  <si>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</si>
  <si>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</si>
  <si>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</si>
  <si>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</si>
  <si>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</si>
  <si>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1315-C</t>
  </si>
  <si>
    <t>D1</t>
  </si>
  <si>
    <t>Notice Rented</t>
  </si>
  <si>
    <t>Crossin, John</t>
  </si>
  <si>
    <t>Lease Approved</t>
  </si>
  <si>
    <t>2024/2025 (08/19/2024-07/31/2025)</t>
  </si>
  <si>
    <t>Resident</t>
  </si>
  <si>
    <t>Base Rent</t>
  </si>
  <si>
    <t>Charge Total:</t>
  </si>
  <si>
    <t>1315-D</t>
  </si>
  <si>
    <t>D1</t>
  </si>
  <si>
    <t>Notice Rented</t>
  </si>
  <si>
    <t>Munro, Colin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</si>
  <si>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</si>
  <si>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</si>
  <si>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</si>
  <si>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</si>
  <si>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</si>
  <si>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</si>
  <si>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1415-A</t>
  </si>
  <si>
    <t>D1</t>
  </si>
  <si>
    <t>Occupied No Notice</t>
  </si>
  <si>
    <t>Fang, Xueting (Christine)</t>
  </si>
  <si>
    <t>Renewal Lease Approved</t>
  </si>
  <si>
    <t>2024/2025 (08/19/2024-07/31/2025)</t>
  </si>
  <si>
    <t>Resident</t>
  </si>
  <si>
    <t>Group Renewal Gift Card</t>
  </si>
  <si>
    <t>Base Rent</t>
  </si>
  <si>
    <t>Group Renewal Gift Card Adjustment</t>
  </si>
  <si>
    <t>Charge Total:</t>
  </si>
  <si>
    <t>1415-B</t>
  </si>
  <si>
    <t>D1</t>
  </si>
  <si>
    <t>Occupied No Notice</t>
  </si>
  <si>
    <t>Sun, Mingjuan (Belinda)</t>
  </si>
  <si>
    <t>Renewal Lease Approved</t>
  </si>
  <si>
    <t>2024/2025 (08/19/2024-07/31/2025)</t>
  </si>
  <si>
    <t>Resident</t>
  </si>
  <si>
    <t>Group Renewal Gift Card</t>
  </si>
  <si>
    <t>Base Rent</t>
  </si>
  <si>
    <t>Group Renewal Gift Card Adjustment</t>
  </si>
  <si>
    <t>Charge Total:</t>
  </si>
  <si>
    <t>1415-C</t>
  </si>
  <si>
    <t>D1</t>
  </si>
  <si>
    <t>Occupied No Notice</t>
  </si>
  <si>
    <t>Shen, Xinyi (Sydney)</t>
  </si>
  <si>
    <t>Renewal Lease Approved</t>
  </si>
  <si>
    <t>2024/2025 (08/19/2024-07/31/2025)</t>
  </si>
  <si>
    <t>Resident</t>
  </si>
  <si>
    <t>Group Renewal Gift Card Adjustment</t>
  </si>
  <si>
    <t>Group Renewal Gift Card</t>
  </si>
  <si>
    <t>Base Rent</t>
  </si>
  <si>
    <t>Charge Total:</t>
  </si>
  <si>
    <t>1415-D</t>
  </si>
  <si>
    <t>D1</t>
  </si>
  <si>
    <t>Occupied No Notice</t>
  </si>
  <si>
    <t>Fan, Ruilin (Renee)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</si>
  <si>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</si>
  <si>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</si>
  <si>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</si>
  <si>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</si>
  <si>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</si>
  <si>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</si>
  <si>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</si>
  <si>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1515-A</t>
  </si>
  <si>
    <t>D1</t>
  </si>
  <si>
    <t>Notice Rented</t>
  </si>
  <si>
    <t>Zhou, Zenan (Steven)</t>
  </si>
  <si>
    <t>Lease Approved</t>
  </si>
  <si>
    <t>2024/2025 (08/19/2024-07/31/2025)</t>
  </si>
  <si>
    <t>Resident</t>
  </si>
  <si>
    <t>Base Rent</t>
  </si>
  <si>
    <t>Charge Total:</t>
  </si>
  <si>
    <t>1515-B</t>
  </si>
  <si>
    <t>D1</t>
  </si>
  <si>
    <t>Notice Rented</t>
  </si>
  <si>
    <t>Zhong, Mingye (Mingye)</t>
  </si>
  <si>
    <t>Lease Approved</t>
  </si>
  <si>
    <t>2024/2025 (08/19/2024-07/31/2025)</t>
  </si>
  <si>
    <t>Resident</t>
  </si>
  <si>
    <t>Base Rent</t>
  </si>
  <si>
    <t>Charge Total:</t>
  </si>
  <si>
    <t>1515-C</t>
  </si>
  <si>
    <t>D1</t>
  </si>
  <si>
    <t>Notice Rented</t>
  </si>
  <si>
    <t>Chen, Junhao (adam)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</si>
  <si>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</si>
  <si>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</si>
  <si>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</si>
  <si>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</si>
  <si>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</si>
  <si>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</si>
  <si>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1515-D</t>
  </si>
  <si>
    <t>D1</t>
  </si>
  <si>
    <t>Notice Rented</t>
  </si>
  <si>
    <t>Wang, Junhe (Tomy)</t>
  </si>
  <si>
    <t>Lease Approved</t>
  </si>
  <si>
    <t>2024/2025 (08/19/2024-07/31/2025)</t>
  </si>
  <si>
    <t>Resident</t>
  </si>
  <si>
    <t>Base Rent</t>
  </si>
  <si>
    <t>Charge Total:</t>
  </si>
  <si>
    <t>1615-A</t>
  </si>
  <si>
    <t>D1</t>
  </si>
  <si>
    <t>Notice Rented</t>
  </si>
  <si>
    <t>Zhao, Jingqi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</si>
  <si>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</si>
  <si>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</si>
  <si>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</si>
  <si>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</si>
  <si>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</si>
  <si>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</si>
  <si>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</si>
  <si>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1615-B</t>
  </si>
  <si>
    <t>D1</t>
  </si>
  <si>
    <t>Notice Rented</t>
  </si>
  <si>
    <t>Dai, Xinyue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</si>
  <si>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</si>
  <si>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</si>
  <si>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</si>
  <si>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</si>
  <si>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</si>
  <si>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</si>
  <si>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</si>
  <si>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1615-C</t>
  </si>
  <si>
    <t>D1</t>
  </si>
  <si>
    <t>Notice Rented</t>
  </si>
  <si>
    <t>Zhu, Yueyue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</si>
  <si>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</si>
  <si>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</si>
  <si>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</si>
  <si>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</si>
  <si>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</si>
  <si>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</si>
  <si>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</si>
  <si>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1615-D</t>
  </si>
  <si>
    <t>D1</t>
  </si>
  <si>
    <t>Notice Rented</t>
  </si>
  <si>
    <t>Wang, Yifei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</si>
  <si>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</si>
  <si>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</si>
  <si>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</si>
  <si>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</si>
  <si>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</si>
  <si>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</si>
  <si>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</si>
  <si>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1715-A</t>
  </si>
  <si>
    <t>D1</t>
  </si>
  <si>
    <t>Occupied No Notice</t>
  </si>
  <si>
    <t>Zhang, Yifei</t>
  </si>
  <si>
    <t>Renewal Lease Approved</t>
  </si>
  <si>
    <t>2024/2025 (08/19/2024-07/31/2025)</t>
  </si>
  <si>
    <t>Resident</t>
  </si>
  <si>
    <t>Base Rent</t>
  </si>
  <si>
    <t>Charge Total:</t>
  </si>
  <si>
    <t>1715-B</t>
  </si>
  <si>
    <t>D1</t>
  </si>
  <si>
    <t>Occupied No Notice</t>
  </si>
  <si>
    <t>Duan, Jiaxuan (Michael)</t>
  </si>
  <si>
    <t>Renewal Lease Approved</t>
  </si>
  <si>
    <t>2024/2025 (08/19/2024-07/31/2025)</t>
  </si>
  <si>
    <t>Resident</t>
  </si>
  <si>
    <t>Base Rent</t>
  </si>
  <si>
    <t>Charge Total:</t>
  </si>
  <si>
    <t>1715-C</t>
  </si>
  <si>
    <t>D1</t>
  </si>
  <si>
    <t>Occupied No Notice</t>
  </si>
  <si>
    <t>Lei, Shijia (Jerry)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</si>
  <si>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</si>
  <si>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</si>
  <si>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</si>
  <si>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</si>
  <si>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</si>
  <si>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</si>
  <si>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1715-D</t>
  </si>
  <si>
    <t>D1</t>
  </si>
  <si>
    <t>Occupied No Notice</t>
  </si>
  <si>
    <t>Jiang, Zhaochen</t>
  </si>
  <si>
    <t>Renewal Lease Approved</t>
  </si>
  <si>
    <t>2024/2025 (08/19/2024-07/31/2025)</t>
  </si>
  <si>
    <t>Resident</t>
  </si>
  <si>
    <t>Base Rent</t>
  </si>
  <si>
    <t>Charge Total:</t>
  </si>
  <si>
    <t>Unit Type: D2</t>
  </si>
  <si>
    <t>507-B</t>
  </si>
  <si>
    <t>D2</t>
  </si>
  <si>
    <t>Notice Rented</t>
  </si>
  <si>
    <t>Dabbagh, Sara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</si>
  <si>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</si>
  <si>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</si>
  <si>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</si>
  <si>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</si>
  <si>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</si>
  <si>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</si>
  <si>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</si>
  <si>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507-C</t>
  </si>
  <si>
    <t>D2</t>
  </si>
  <si>
    <t>Occupied No Notice</t>
  </si>
  <si>
    <t>Cerbin, Lauren (Lauren)</t>
  </si>
  <si>
    <t>Renewal Lease Approved</t>
  </si>
  <si>
    <t>2024/2025 (08/19/2024-07/31/2025)</t>
  </si>
  <si>
    <t>Resident</t>
  </si>
  <si>
    <t>Base Rent</t>
  </si>
  <si>
    <t>Charge Total:</t>
  </si>
  <si>
    <t>507-D</t>
  </si>
  <si>
    <t>D2</t>
  </si>
  <si>
    <t>Notice Rented</t>
  </si>
  <si>
    <t>Katz, Lilyanne</t>
  </si>
  <si>
    <t>Lease Approved</t>
  </si>
  <si>
    <t>2024/2025 (08/19/2024-07/31/2025)</t>
  </si>
  <si>
    <t>Resident</t>
  </si>
  <si>
    <t>Base Rent</t>
  </si>
  <si>
    <t>Charge Total:</t>
  </si>
  <si>
    <t>607-A</t>
  </si>
  <si>
    <t>D2</t>
  </si>
  <si>
    <t>Notice Rented</t>
  </si>
  <si>
    <t>Yuan, Shaoqi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</si>
  <si>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</si>
  <si>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</si>
  <si>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</si>
  <si>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</si>
  <si>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</si>
  <si>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</si>
  <si>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</si>
  <si>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607-B</t>
  </si>
  <si>
    <t>D2</t>
  </si>
  <si>
    <t>Notice Rented</t>
  </si>
  <si>
    <t>Li, Haoru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</si>
  <si>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</si>
  <si>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</si>
  <si>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</si>
  <si>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</si>
  <si>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</si>
  <si>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</si>
  <si>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</si>
  <si>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607-C</t>
  </si>
  <si>
    <t>D2</t>
  </si>
  <si>
    <t>Notice Rented</t>
  </si>
  <si>
    <t>Xiu, Chengcheng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</si>
  <si>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</si>
  <si>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</si>
  <si>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</si>
  <si>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</si>
  <si>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</si>
  <si>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</si>
  <si>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</si>
  <si>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607-D</t>
  </si>
  <si>
    <t>D2</t>
  </si>
  <si>
    <t>Notice Rented</t>
  </si>
  <si>
    <t>Lin, Wenwen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</si>
  <si>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</si>
  <si>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</si>
  <si>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</si>
  <si>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</si>
  <si>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</si>
  <si>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</si>
  <si>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</si>
  <si>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707-A</t>
  </si>
  <si>
    <t>D2</t>
  </si>
  <si>
    <t>Notice Rented</t>
  </si>
  <si>
    <t>Chen, Jason</t>
  </si>
  <si>
    <t>Lease Approved</t>
  </si>
  <si>
    <t>2024/2025 (08/20/2024-07/31/2025)</t>
  </si>
  <si>
    <t>Resident</t>
  </si>
  <si>
    <t>Garage Parking</t>
  </si>
  <si>
    <t>Base Rent</t>
  </si>
  <si>
    <t>Charge Total:</t>
  </si>
  <si>
    <t>707-B</t>
  </si>
  <si>
    <t>D2</t>
  </si>
  <si>
    <t>Notice Rented</t>
  </si>
  <si>
    <t>Shen, Dion</t>
  </si>
  <si>
    <t>Lease Approved</t>
  </si>
  <si>
    <t>2024/2025 (08/20/2024-07/31/2025)</t>
  </si>
  <si>
    <t>Resident</t>
  </si>
  <si>
    <t>Base Rent</t>
  </si>
  <si>
    <t>Charge Total:</t>
  </si>
  <si>
    <t>707-C</t>
  </si>
  <si>
    <t>D2</t>
  </si>
  <si>
    <t>Notice Rented</t>
  </si>
  <si>
    <t>Turcuato, Joshua</t>
  </si>
  <si>
    <t>Lease Approved</t>
  </si>
  <si>
    <t>2024/2025 (08/20/2024-07/31/2025)</t>
  </si>
  <si>
    <t>Resident</t>
  </si>
  <si>
    <t>Base Rent</t>
  </si>
  <si>
    <t>Charge Total:</t>
  </si>
  <si>
    <t>707-D</t>
  </si>
  <si>
    <t>D2</t>
  </si>
  <si>
    <t>Notice Rented</t>
  </si>
  <si>
    <t>Huanhao, Tu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</si>
  <si>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</si>
  <si>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</si>
  <si>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</si>
  <si>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</si>
  <si>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</si>
  <si>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</si>
  <si>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</si>
  <si>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807-A</t>
  </si>
  <si>
    <t>D2</t>
  </si>
  <si>
    <t>Notice Rented</t>
  </si>
  <si>
    <t>Wu, Yujie</t>
  </si>
  <si>
    <t>Lease Approved</t>
  </si>
  <si>
    <t>2024/2025 (08/19/2024-07/31/2025)</t>
  </si>
  <si>
    <t>Resident</t>
  </si>
  <si>
    <t>Base Rent</t>
  </si>
  <si>
    <t>Charge Total:</t>
  </si>
  <si>
    <t>807-B</t>
  </si>
  <si>
    <t>D2</t>
  </si>
  <si>
    <t>Notice Rented</t>
  </si>
  <si>
    <t>Feng, Xinyan (Jeffery)</t>
  </si>
  <si>
    <t>Lease Approved</t>
  </si>
  <si>
    <t>2024/2025 (08/19/2024-07/31/2025)</t>
  </si>
  <si>
    <t>Resident</t>
  </si>
  <si>
    <t>Base Rent</t>
  </si>
  <si>
    <t>Charge Total:</t>
  </si>
  <si>
    <t>807-C</t>
  </si>
  <si>
    <t>D2</t>
  </si>
  <si>
    <t>Notice Rented</t>
  </si>
  <si>
    <t>Hao, Bowen</t>
  </si>
  <si>
    <t>Lease Approved</t>
  </si>
  <si>
    <t>2024/2025 (08/19/2024-07/31/2025)</t>
  </si>
  <si>
    <t>Resident</t>
  </si>
  <si>
    <t>Base Rent</t>
  </si>
  <si>
    <t>Charge Total:</t>
  </si>
  <si>
    <t>807-D</t>
  </si>
  <si>
    <t>D2</t>
  </si>
  <si>
    <t>Notice Rented</t>
  </si>
  <si>
    <t>Yi, Feiyu</t>
  </si>
  <si>
    <t>Lease Approved</t>
  </si>
  <si>
    <t>2024/2025 (08/19/2024-07/31/2025)</t>
  </si>
  <si>
    <t>Resident</t>
  </si>
  <si>
    <t>Base Rent</t>
  </si>
  <si>
    <t>Charge Total:</t>
  </si>
  <si>
    <t>907-C</t>
  </si>
  <si>
    <t>D2</t>
  </si>
  <si>
    <t>Occupied No Notice</t>
  </si>
  <si>
    <t>Zhang, Max (Max)</t>
  </si>
  <si>
    <t>Renewal Lease Approved</t>
  </si>
  <si>
    <t>2024/2025 (08/19/2024-07/31/2025)</t>
  </si>
  <si>
    <t>Resident</t>
  </si>
  <si>
    <t>Base Rent</t>
  </si>
  <si>
    <t>Charge Total:</t>
  </si>
  <si>
    <t>1007-C</t>
  </si>
  <si>
    <t>D2</t>
  </si>
  <si>
    <t>Notice Rented</t>
  </si>
  <si>
    <t>Li, Xinyue</t>
  </si>
  <si>
    <t>Lease Approved</t>
  </si>
  <si>
    <t>2024/2025 (08/20/2024-07/31/2025)</t>
  </si>
  <si>
    <t>Resident</t>
  </si>
  <si>
    <t>Base Rent</t>
  </si>
  <si>
    <t>Charge Total:</t>
  </si>
  <si>
    <t>1107-A</t>
  </si>
  <si>
    <t>D2</t>
  </si>
  <si>
    <t>Notice Rented</t>
  </si>
  <si>
    <t>Hendricks, Cole (Cole Hendricks)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</si>
  <si>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</si>
  <si>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</si>
  <si>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</si>
  <si>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</si>
  <si>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</si>
  <si>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</si>
  <si>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1107-B</t>
  </si>
  <si>
    <t>D2</t>
  </si>
  <si>
    <t>Notice Rented</t>
  </si>
  <si>
    <t>Yorish, Mark (Mark Yorish)</t>
  </si>
  <si>
    <t>Lease Approved</t>
  </si>
  <si>
    <t>2024/2025 (08/19/2024-07/31/2025)</t>
  </si>
  <si>
    <t>Resident</t>
  </si>
  <si>
    <t>Base Rent</t>
  </si>
  <si>
    <t>Charge Total:</t>
  </si>
  <si>
    <t>1107-C</t>
  </si>
  <si>
    <t>D2</t>
  </si>
  <si>
    <t>Notice Rented</t>
  </si>
  <si>
    <t>Ren, Chengxun</t>
  </si>
  <si>
    <t>Lease Approved</t>
  </si>
  <si>
    <t>2024/2025 (08/20/2024-07/31/2025)</t>
  </si>
  <si>
    <t>Resident</t>
  </si>
  <si>
    <t>Base Rent</t>
  </si>
  <si>
    <t>Charge Total:</t>
  </si>
  <si>
    <t>1107-D</t>
  </si>
  <si>
    <t>D2</t>
  </si>
  <si>
    <t>Notice Rented</t>
  </si>
  <si>
    <t>Jiang, Leyan (Michael)</t>
  </si>
  <si>
    <t>Lease Approved</t>
  </si>
  <si>
    <t>2024/2025 (08/20/2024-07/31/2025)</t>
  </si>
  <si>
    <t>Resident</t>
  </si>
  <si>
    <t>Base Rent</t>
  </si>
  <si>
    <t>Charge Total:</t>
  </si>
  <si>
    <t>1207-A</t>
  </si>
  <si>
    <t>D2</t>
  </si>
  <si>
    <t>Notice Rented</t>
  </si>
  <si>
    <t>Li, Wuxinyi (Joseph  Li)</t>
  </si>
  <si>
    <t>Lease Approved</t>
  </si>
  <si>
    <t>2024/2025 (08/19/2024-07/31/2025)</t>
  </si>
  <si>
    <t>Resident</t>
  </si>
  <si>
    <t>Base Rent</t>
  </si>
  <si>
    <t>Charge Total:</t>
  </si>
  <si>
    <t>1207-B</t>
  </si>
  <si>
    <t>D2</t>
  </si>
  <si>
    <t>Notice Rented</t>
  </si>
  <si>
    <t>Zhang, Haoming</t>
  </si>
  <si>
    <t>Lease Approved</t>
  </si>
  <si>
    <t>2024/2025 (08/19/2024-07/31/2025)</t>
  </si>
  <si>
    <t>Resident</t>
  </si>
  <si>
    <t>Base Rent</t>
  </si>
  <si>
    <t>Charge Total:</t>
  </si>
  <si>
    <t>1207-C</t>
  </si>
  <si>
    <t>D2</t>
  </si>
  <si>
    <t>Notice Rented</t>
  </si>
  <si>
    <t>Zhu, Patrick (Patrick)</t>
  </si>
  <si>
    <t>Lease Approved</t>
  </si>
  <si>
    <t>2024/2025 (08/19/2024-07/31/2025)</t>
  </si>
  <si>
    <t>Resident</t>
  </si>
  <si>
    <t>Base Rent</t>
  </si>
  <si>
    <t>Charge Total:</t>
  </si>
  <si>
    <t>1207-D</t>
  </si>
  <si>
    <t>D2</t>
  </si>
  <si>
    <t>Notice Rented</t>
  </si>
  <si>
    <t>Li, Cody</t>
  </si>
  <si>
    <t>Lease Approved</t>
  </si>
  <si>
    <t>2024/2025 (08/19/2024-07/31/2025)</t>
  </si>
  <si>
    <t>Resident</t>
  </si>
  <si>
    <t>Base Rent</t>
  </si>
  <si>
    <t>Charge Total:</t>
  </si>
  <si>
    <t>1307-A</t>
  </si>
  <si>
    <t>D2</t>
  </si>
  <si>
    <t>Notice Rented</t>
  </si>
  <si>
    <t>Malik, Zahra</t>
  </si>
  <si>
    <t>Lease Approved</t>
  </si>
  <si>
    <t>2024/2025 (08/19/2024-07/31/2025)</t>
  </si>
  <si>
    <t>Resident</t>
  </si>
  <si>
    <t>Base Rent</t>
  </si>
  <si>
    <t>Charge Total:</t>
  </si>
  <si>
    <t>1307-B</t>
  </si>
  <si>
    <t>D2</t>
  </si>
  <si>
    <t>Notice Rented</t>
  </si>
  <si>
    <t>Khan, Xainab</t>
  </si>
  <si>
    <t>Lease Approved</t>
  </si>
  <si>
    <t>2024/2025 (08/19/2024-07/31/2025)</t>
  </si>
  <si>
    <t>Resident</t>
  </si>
  <si>
    <t>Base Rent</t>
  </si>
  <si>
    <t>Charge Total:</t>
  </si>
  <si>
    <t>1307-C</t>
  </si>
  <si>
    <t>D2</t>
  </si>
  <si>
    <t>Notice Rented</t>
  </si>
  <si>
    <t>Chan, Selina (Lina)</t>
  </si>
  <si>
    <t>Lease Approved</t>
  </si>
  <si>
    <t>2024/2025 (08/19/2024-07/31/2025)</t>
  </si>
  <si>
    <t>Resident</t>
  </si>
  <si>
    <t>Base Rent</t>
  </si>
  <si>
    <t>Group New Lease Gift Card Adjustment</t>
  </si>
  <si>
    <t>Group New Lease Gift Card</t>
  </si>
  <si>
    <t>Charge Total:</t>
  </si>
  <si>
    <t>1307-D</t>
  </si>
  <si>
    <t>D2</t>
  </si>
  <si>
    <t>Notice Rented</t>
  </si>
  <si>
    <t>Cheng, Wanwen (Cleo)</t>
  </si>
  <si>
    <t>Lease Approved</t>
  </si>
  <si>
    <t>2024/2025 (08/19/2024-07/31/2025)</t>
  </si>
  <si>
    <t>Resident</t>
  </si>
  <si>
    <t>Group New Lease Gift Card</t>
  </si>
  <si>
    <t>Group New Lease Gift Card Adjustment</t>
  </si>
  <si>
    <t>Base Rent</t>
  </si>
  <si>
    <t>Charge Total:</t>
  </si>
  <si>
    <t>1407-A</t>
  </si>
  <si>
    <t>D2</t>
  </si>
  <si>
    <t>Notice Rented</t>
  </si>
  <si>
    <t>Lee, Pin-Yun (Chloe)</t>
  </si>
  <si>
    <t>Lease Approved</t>
  </si>
  <si>
    <t>2024/2025 (08/19/2024-07/31/2025)</t>
  </si>
  <si>
    <t>Resident</t>
  </si>
  <si>
    <t>Base Rent</t>
  </si>
  <si>
    <t>Charge Total:</t>
  </si>
  <si>
    <t>1407-B</t>
  </si>
  <si>
    <t>D2</t>
  </si>
  <si>
    <t>Notice Rented</t>
  </si>
  <si>
    <t>Huang, Shiru</t>
  </si>
  <si>
    <t>Lease Approved</t>
  </si>
  <si>
    <t>2024/2025 (08/19/2024-07/31/2025)</t>
  </si>
  <si>
    <t>Resident</t>
  </si>
  <si>
    <t>Base Rent</t>
  </si>
  <si>
    <t>Charge Total:</t>
  </si>
  <si>
    <t>1407-C</t>
  </si>
  <si>
    <t>D2</t>
  </si>
  <si>
    <t>Notice Rented</t>
  </si>
  <si>
    <t>Hou, Pei Shan (Sylvia)</t>
  </si>
  <si>
    <t>Lease Approved</t>
  </si>
  <si>
    <t>2024/2025 (08/19/2024-07/31/2025)</t>
  </si>
  <si>
    <t>Resident</t>
  </si>
  <si>
    <t>Base Rent</t>
  </si>
  <si>
    <t>Charge Total:</t>
  </si>
  <si>
    <t>1407-D</t>
  </si>
  <si>
    <t>D2</t>
  </si>
  <si>
    <t>Notice Rented</t>
  </si>
  <si>
    <t>Hu, Xinyue</t>
  </si>
  <si>
    <t>Lease Approved</t>
  </si>
  <si>
    <t>2024/2025 (08/19/2024-07/31/2025)</t>
  </si>
  <si>
    <t>Resident</t>
  </si>
  <si>
    <t>Base Rent</t>
  </si>
  <si>
    <t>Charge Total:</t>
  </si>
  <si>
    <t>1507-A</t>
  </si>
  <si>
    <t>D2</t>
  </si>
  <si>
    <t>Notice Rented</t>
  </si>
  <si>
    <t>Poddar, Satvik</t>
  </si>
  <si>
    <t>Lease Approved</t>
  </si>
  <si>
    <t>2024/2025 (08/19/2024-07/31/2025)</t>
  </si>
  <si>
    <t>Resident</t>
  </si>
  <si>
    <t>Base Rent</t>
  </si>
  <si>
    <t>Charge Total:</t>
  </si>
  <si>
    <t>1507-B</t>
  </si>
  <si>
    <t>D2</t>
  </si>
  <si>
    <t>Notice Rented</t>
  </si>
  <si>
    <t>Mukherjee, Rohan (Rohan)</t>
  </si>
  <si>
    <t>Lease Approved</t>
  </si>
  <si>
    <t>2024/2025 (08/19/2024-07/31/2025)</t>
  </si>
  <si>
    <t>Resident</t>
  </si>
  <si>
    <t>Base Rent</t>
  </si>
  <si>
    <t>Charge Total:</t>
  </si>
  <si>
    <t>1507-C</t>
  </si>
  <si>
    <t>D2</t>
  </si>
  <si>
    <t>Notice Rented</t>
  </si>
  <si>
    <t>Jain, Divyansh</t>
  </si>
  <si>
    <t>Lease Approved</t>
  </si>
  <si>
    <t>2024/2025 (08/19/2024-07/31/2025)</t>
  </si>
  <si>
    <t>Resident</t>
  </si>
  <si>
    <t>Base Rent</t>
  </si>
  <si>
    <t>Charge Total:</t>
  </si>
  <si>
    <t>1507-D</t>
  </si>
  <si>
    <t>D2</t>
  </si>
  <si>
    <t>Occupied No Notice</t>
  </si>
  <si>
    <t>GARG, SHORYA</t>
  </si>
  <si>
    <t>Renewal Lease Approved</t>
  </si>
  <si>
    <t>2024/2025 (08/19/2024-07/31/2025)</t>
  </si>
  <si>
    <t>Resident</t>
  </si>
  <si>
    <t>Base Rent</t>
  </si>
  <si>
    <t>Charge Total:</t>
  </si>
  <si>
    <t>1607-A</t>
  </si>
  <si>
    <t>D2</t>
  </si>
  <si>
    <t>Notice Rented</t>
  </si>
  <si>
    <t>Wu, Brian</t>
  </si>
  <si>
    <t>Lease Approved</t>
  </si>
  <si>
    <t>2024/2025 (08/19/2024-07/31/2025)</t>
  </si>
  <si>
    <t>Resident</t>
  </si>
  <si>
    <t>Base Rent</t>
  </si>
  <si>
    <t>Charge Total:</t>
  </si>
  <si>
    <t>1607-B</t>
  </si>
  <si>
    <t>D2</t>
  </si>
  <si>
    <t>Notice Rented</t>
  </si>
  <si>
    <t>Chen, Kerun</t>
  </si>
  <si>
    <t>Lease Approved</t>
  </si>
  <si>
    <t>2024/2025 (08/19/2024-07/31/2025)</t>
  </si>
  <si>
    <t>Resident</t>
  </si>
  <si>
    <t>Base Rent</t>
  </si>
  <si>
    <t>Charge Total:</t>
  </si>
  <si>
    <t>1607-C</t>
  </si>
  <si>
    <t>D2</t>
  </si>
  <si>
    <t>Notice Rented</t>
  </si>
  <si>
    <t>Peng, Yijun (Jack)</t>
  </si>
  <si>
    <t>Lease Approved</t>
  </si>
  <si>
    <t>2024/2025 (08/19/2024-07/31/2025)</t>
  </si>
  <si>
    <t>Resident</t>
  </si>
  <si>
    <t>New Lease Gift Card Adjustment</t>
  </si>
  <si>
    <t>New Lease Gift Card</t>
  </si>
  <si>
    <t>Base Rent</t>
  </si>
  <si>
    <t>Charge Total:</t>
  </si>
  <si>
    <t>1607-D</t>
  </si>
  <si>
    <t>D2</t>
  </si>
  <si>
    <t>Notice Rented</t>
  </si>
  <si>
    <t>Li, Haotong (Tony)</t>
  </si>
  <si>
    <t>Lease Approved</t>
  </si>
  <si>
    <t>2024/2025 (08/19/2024-07/31/2025)</t>
  </si>
  <si>
    <t>Resident</t>
  </si>
  <si>
    <t>Base Rent</t>
  </si>
  <si>
    <t>Charge Total:</t>
  </si>
  <si>
    <t>1707-A</t>
  </si>
  <si>
    <t>D2</t>
  </si>
  <si>
    <t>Occupied No Notice</t>
  </si>
  <si>
    <t>MODEL A, Dean Campustown</t>
  </si>
  <si>
    <t>Renewal Lease Approved</t>
  </si>
  <si>
    <t>2024/2025 (08/19/2024-07/31/2025)</t>
  </si>
  <si>
    <t>Resident</t>
  </si>
  <si>
    <t>Base Rent</t>
  </si>
  <si>
    <t>Charge Total:</t>
  </si>
  <si>
    <t>1707-B</t>
  </si>
  <si>
    <t>D2</t>
  </si>
  <si>
    <t>Occupied No Notice</t>
  </si>
  <si>
    <t>MODEL B, Dean Campustown</t>
  </si>
  <si>
    <t>Renewal Lease Approved</t>
  </si>
  <si>
    <t>2024/2025 (08/19/2024-07/31/2025)</t>
  </si>
  <si>
    <t>Resident</t>
  </si>
  <si>
    <t>Base Rent</t>
  </si>
  <si>
    <t>Charge Total:</t>
  </si>
  <si>
    <t>1707-C</t>
  </si>
  <si>
    <t>D2</t>
  </si>
  <si>
    <t>Occupied No Notice</t>
  </si>
  <si>
    <t>MODEL C, Dean Campustown</t>
  </si>
  <si>
    <t>Renewal Lease Approved</t>
  </si>
  <si>
    <t>2024/2025 (08/19/2024-07/31/2025)</t>
  </si>
  <si>
    <t>Resident</t>
  </si>
  <si>
    <t>Base Rent</t>
  </si>
  <si>
    <t>Charge Total:</t>
  </si>
  <si>
    <t>1707-D</t>
  </si>
  <si>
    <t>D2</t>
  </si>
  <si>
    <t>Occupied No Notice</t>
  </si>
  <si>
    <t>MODEL D, Dean Campustown</t>
  </si>
  <si>
    <t>Renewal Lease Approved</t>
  </si>
  <si>
    <t>2024/2025 (08/19/2024-07/31/2025)</t>
  </si>
  <si>
    <t>Resident</t>
  </si>
  <si>
    <t>Base Rent</t>
  </si>
  <si>
    <t>Charge Total:</t>
  </si>
  <si>
    <t>Unit Type: D3</t>
  </si>
  <si>
    <t>601-A</t>
  </si>
  <si>
    <t>D3</t>
  </si>
  <si>
    <t>Occupied No Notice</t>
  </si>
  <si>
    <t>Sun, Evan</t>
  </si>
  <si>
    <t>Renewal Lease Approved</t>
  </si>
  <si>
    <t>2024/2025 (08/19/2024-07/31/2025)</t>
  </si>
  <si>
    <t>Resident</t>
  </si>
  <si>
    <t>Base Rent</t>
  </si>
  <si>
    <t>Charge Total:</t>
  </si>
  <si>
    <t>601-B</t>
  </si>
  <si>
    <t>D3</t>
  </si>
  <si>
    <t>Occupied No Notice</t>
  </si>
  <si>
    <t>Dasgupta, Kinshuk</t>
  </si>
  <si>
    <t>Renewal Lease Approved</t>
  </si>
  <si>
    <t>2024/2025 (08/19/2024-07/31/2025)</t>
  </si>
  <si>
    <t>Resident</t>
  </si>
  <si>
    <t>Base Rent</t>
  </si>
  <si>
    <t>Charge Total:</t>
  </si>
  <si>
    <t>601-C</t>
  </si>
  <si>
    <t>D3</t>
  </si>
  <si>
    <t>Occupied No Notice</t>
  </si>
  <si>
    <t>Swaroop, Sai (Sai)</t>
  </si>
  <si>
    <t>Renewal Lease Approved</t>
  </si>
  <si>
    <t>2024/2025 (08/19/2024-07/31/2025)</t>
  </si>
  <si>
    <t>Resident</t>
  </si>
  <si>
    <t>Base Rent</t>
  </si>
  <si>
    <t>Charge Total:</t>
  </si>
  <si>
    <t>701-A</t>
  </si>
  <si>
    <t>D3</t>
  </si>
  <si>
    <t>Notice Rented</t>
  </si>
  <si>
    <t>Tao, Yi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</si>
  <si>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</si>
  <si>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</si>
  <si>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</si>
  <si>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</si>
  <si>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</si>
  <si>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</si>
  <si>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</si>
  <si>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801-A</t>
  </si>
  <si>
    <t>D3</t>
  </si>
  <si>
    <t>Notice Rented</t>
  </si>
  <si>
    <t>Miles, Trent (Trent)</t>
  </si>
  <si>
    <t>Renewal Lease Approved</t>
  </si>
  <si>
    <t>2024/2025 (08/19/2024-07/31/2025)</t>
  </si>
  <si>
    <t>Resident</t>
  </si>
  <si>
    <t>Base Rent</t>
  </si>
  <si>
    <t>Charge Total:</t>
  </si>
  <si>
    <t>801-B</t>
  </si>
  <si>
    <t>D3</t>
  </si>
  <si>
    <t>Occupied No Notice</t>
  </si>
  <si>
    <t>Kabra, Aayush (Aayush)</t>
  </si>
  <si>
    <t>Renewal Lease Approved</t>
  </si>
  <si>
    <t>2024/2025 (08/19/2024-07/31/2025)</t>
  </si>
  <si>
    <t>Resident</t>
  </si>
  <si>
    <t>Base Rent</t>
  </si>
  <si>
    <t>Charge Total:</t>
  </si>
  <si>
    <t>801-C</t>
  </si>
  <si>
    <t>D3</t>
  </si>
  <si>
    <t>Occupied No Notice</t>
  </si>
  <si>
    <t>Lee, Jonathan (Jon)</t>
  </si>
  <si>
    <t>Renewal Lease Approved</t>
  </si>
  <si>
    <t>2024/2025 (08/19/2024-07/31/2025)</t>
  </si>
  <si>
    <t>Resident</t>
  </si>
  <si>
    <t>Base Rent</t>
  </si>
  <si>
    <t>Charge Total:</t>
  </si>
  <si>
    <t>901-A</t>
  </si>
  <si>
    <t>D3</t>
  </si>
  <si>
    <t>Notice Rented</t>
  </si>
  <si>
    <t>Lei, Haoyue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</si>
  <si>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</si>
  <si>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</si>
  <si>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</si>
  <si>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</si>
  <si>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</si>
  <si>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</si>
  <si>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</si>
  <si>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901-B</t>
  </si>
  <si>
    <t>D3</t>
  </si>
  <si>
    <t>Notice Rented</t>
  </si>
  <si>
    <t>Liao, Wentao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</si>
  <si>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</si>
  <si>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</si>
  <si>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</si>
  <si>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</si>
  <si>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</si>
  <si>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</si>
  <si>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</si>
  <si>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901-C</t>
  </si>
  <si>
    <t>D3</t>
  </si>
  <si>
    <t>Notice Rented</t>
  </si>
  <si>
    <t>Liu, Jiajing</t>
  </si>
  <si>
    <t>Lease Completed</t>
  </si>
  <si>
    <t>2024/2025 (08/20/2024-07/31/2025)</t>
  </si>
  <si>
    <t>Resident</t>
  </si>
  <si>
    <t>New Lease One-Time Concession</t>
  </si>
  <si>
    <t>New Lease Gift Card</t>
  </si>
  <si>
    <t>Base Rent</t>
  </si>
  <si>
    <t>Charge Total:</t>
  </si>
  <si>
    <t>901-D</t>
  </si>
  <si>
    <t>D3</t>
  </si>
  <si>
    <t>Notice Rented</t>
  </si>
  <si>
    <t>Lei, Yue</t>
  </si>
  <si>
    <t>Lease Completed</t>
  </si>
  <si>
    <t>2024/2025 (08/20/2024-07/31/2025)</t>
  </si>
  <si>
    <t>Resident</t>
  </si>
  <si>
    <t>New Lease One-Time Concession</t>
  </si>
  <si>
    <t>Base Rent</t>
  </si>
  <si>
    <t>Charge Total:</t>
  </si>
  <si>
    <t>1001-A</t>
  </si>
  <si>
    <t>D3</t>
  </si>
  <si>
    <t>Notice Rented</t>
  </si>
  <si>
    <t>Prasad, Utkarsh</t>
  </si>
  <si>
    <t>Lease Approved</t>
  </si>
  <si>
    <t>2024/2025 (08/19/2024-07/31/2025)</t>
  </si>
  <si>
    <t>Resident</t>
  </si>
  <si>
    <t>Base Rent</t>
  </si>
  <si>
    <t>Charge Total:</t>
  </si>
  <si>
    <t>1001-B</t>
  </si>
  <si>
    <t>D3</t>
  </si>
  <si>
    <t>Notice Rented</t>
  </si>
  <si>
    <t>Sreenivasan, Adwaith</t>
  </si>
  <si>
    <t>Lease Completed</t>
  </si>
  <si>
    <t>2024/2025 (08/19/2024-07/31/2025)</t>
  </si>
  <si>
    <t>Resident</t>
  </si>
  <si>
    <t>Base Rent</t>
  </si>
  <si>
    <t>Charge Total:</t>
  </si>
  <si>
    <t>1001-C</t>
  </si>
  <si>
    <t>D3</t>
  </si>
  <si>
    <t>Notice Rented</t>
  </si>
  <si>
    <t>Agarwal, Pulkit</t>
  </si>
  <si>
    <t>Lease Approved</t>
  </si>
  <si>
    <t>2024/2025 (08/19/2024-07/31/2025)</t>
  </si>
  <si>
    <t>Resident</t>
  </si>
  <si>
    <t>Base Rent</t>
  </si>
  <si>
    <t>Charge Total:</t>
  </si>
  <si>
    <t>1001-D</t>
  </si>
  <si>
    <t>D3</t>
  </si>
  <si>
    <t>Notice Rented</t>
  </si>
  <si>
    <t>Arora, Nishesh</t>
  </si>
  <si>
    <t>Lease Approved</t>
  </si>
  <si>
    <t>2024/2025 (08/19/2024-07/31/2025)</t>
  </si>
  <si>
    <t>Resident</t>
  </si>
  <si>
    <t>Base Rent</t>
  </si>
  <si>
    <t>Charge Total:</t>
  </si>
  <si>
    <t>1101-A</t>
  </si>
  <si>
    <t>D3</t>
  </si>
  <si>
    <t>Notice Rented</t>
  </si>
  <si>
    <t>Khanapure, Rohin Nitish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</si>
  <si>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</si>
  <si>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</si>
  <si>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</si>
  <si>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</si>
  <si>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</si>
  <si>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</si>
  <si>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</si>
  <si>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1101-B</t>
  </si>
  <si>
    <t>D3</t>
  </si>
  <si>
    <t>Occupied No Notice</t>
  </si>
  <si>
    <t>Parthasarathy, Nithin</t>
  </si>
  <si>
    <t>Lease Approved</t>
  </si>
  <si>
    <t>2024/2025 (08/19/2024-07/31/2025)</t>
  </si>
  <si>
    <t>Resident</t>
  </si>
  <si>
    <t>Base Rent</t>
  </si>
  <si>
    <t>Charge Total:</t>
  </si>
  <si>
    <t>1101-C</t>
  </si>
  <si>
    <t>D3</t>
  </si>
  <si>
    <t>Notice Rented</t>
  </si>
  <si>
    <t>Teje, Neil (Neil)</t>
  </si>
  <si>
    <t>Lease Approved</t>
  </si>
  <si>
    <t>2024/2025 (08/19/2024-07/31/2025)</t>
  </si>
  <si>
    <t>Resident</t>
  </si>
  <si>
    <t>Base Rent</t>
  </si>
  <si>
    <t>Charge Total:</t>
  </si>
  <si>
    <t>1201-A</t>
  </si>
  <si>
    <t>D3</t>
  </si>
  <si>
    <t>Occupied No Notice</t>
  </si>
  <si>
    <t>Jiang, Linhao</t>
  </si>
  <si>
    <t>Renewal Lease Approved</t>
  </si>
  <si>
    <t>2024/2025 (08/19/2024-07/31/2025)</t>
  </si>
  <si>
    <t>Resident</t>
  </si>
  <si>
    <t>Base Rent</t>
  </si>
  <si>
    <t>Charge Total:</t>
  </si>
  <si>
    <t>1201-B</t>
  </si>
  <si>
    <t>D3</t>
  </si>
  <si>
    <t>Occupied No Notice</t>
  </si>
  <si>
    <t>Zu, Wenyang (Kevin Zu)</t>
  </si>
  <si>
    <t>Renewal Lease Approved</t>
  </si>
  <si>
    <t>2024/2025 (08/19/2024-07/31/2025)</t>
  </si>
  <si>
    <t>Resident</t>
  </si>
  <si>
    <t>Base Rent</t>
  </si>
  <si>
    <t>Charge Total:</t>
  </si>
  <si>
    <t>1201-C</t>
  </si>
  <si>
    <t>D3</t>
  </si>
  <si>
    <t>Occupied No Notice</t>
  </si>
  <si>
    <t>Zhang, Chenxi</t>
  </si>
  <si>
    <t>Renewal Lease Approved</t>
  </si>
  <si>
    <t>2024/2025 (08/19/2024-07/31/2025)</t>
  </si>
  <si>
    <t>Resident</t>
  </si>
  <si>
    <t>Base Rent</t>
  </si>
  <si>
    <t>Charge Total:</t>
  </si>
  <si>
    <t>1301-A</t>
  </si>
  <si>
    <t>D3</t>
  </si>
  <si>
    <t>Notice Rented</t>
  </si>
  <si>
    <t>Salazar, Adriana (Adriana Salazar)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</si>
  <si>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</si>
  <si>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</si>
  <si>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</si>
  <si>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</si>
  <si>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</si>
  <si>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</si>
  <si>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1301-C</t>
  </si>
  <si>
    <t>D3</t>
  </si>
  <si>
    <t>Notice Rented</t>
  </si>
  <si>
    <t>Le, Tiffany</t>
  </si>
  <si>
    <t>Lease Approved</t>
  </si>
  <si>
    <t>2024/2025 (08/20/2024-07/31/2025)</t>
  </si>
  <si>
    <t>Resident</t>
  </si>
  <si>
    <t>Base Rent</t>
  </si>
  <si>
    <t>Charge Total:</t>
  </si>
  <si>
    <t>1301-D</t>
  </si>
  <si>
    <t>D3</t>
  </si>
  <si>
    <t>Occupied No Notice</t>
  </si>
  <si>
    <t>Hahn, Emma</t>
  </si>
  <si>
    <t>Renewal Lease Approved</t>
  </si>
  <si>
    <t>2024/2025 (08/19/2024-07/31/2025)</t>
  </si>
  <si>
    <t>Resident</t>
  </si>
  <si>
    <t>Base Rent</t>
  </si>
  <si>
    <t>Charge Total:</t>
  </si>
  <si>
    <t>1401-A</t>
  </si>
  <si>
    <t>D3</t>
  </si>
  <si>
    <t>Notice Rented</t>
  </si>
  <si>
    <t>Zhang, Zhongyi</t>
  </si>
  <si>
    <t>Lease Completed</t>
  </si>
  <si>
    <t>2024/2025 (08/20/2024-07/31/2025)</t>
  </si>
  <si>
    <t>Resident</t>
  </si>
  <si>
    <t>Base Rent</t>
  </si>
  <si>
    <t>Charge Total:</t>
  </si>
  <si>
    <t>1401-B</t>
  </si>
  <si>
    <t>D3</t>
  </si>
  <si>
    <t>Notice Rented</t>
  </si>
  <si>
    <t>Yang, Siqi</t>
  </si>
  <si>
    <t>Lease Approved</t>
  </si>
  <si>
    <t>2024/2025 (08/20/2024-07/31/2025)</t>
  </si>
  <si>
    <t>Resident</t>
  </si>
  <si>
    <t>Garage Parking</t>
  </si>
  <si>
    <t>Base Rent</t>
  </si>
  <si>
    <t>Charge Total:</t>
  </si>
  <si>
    <t>1401-C</t>
  </si>
  <si>
    <t>D3</t>
  </si>
  <si>
    <t>Notice Rented</t>
  </si>
  <si>
    <t>Palnati, Sairajsekhar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</si>
  <si>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</si>
  <si>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</si>
  <si>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</si>
  <si>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</si>
  <si>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</si>
  <si>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</si>
  <si>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</si>
  <si>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1401-D</t>
  </si>
  <si>
    <t>D3</t>
  </si>
  <si>
    <t>Occupied No Notice</t>
  </si>
  <si>
    <t>Chen, Albert</t>
  </si>
  <si>
    <t>Renewal Lease Partially Completed</t>
  </si>
  <si>
    <t>2024/2025 (08/19/2024-07/31/2025)</t>
  </si>
  <si>
    <t>Resident</t>
  </si>
  <si>
    <t>Base Rent</t>
  </si>
  <si>
    <t>Charge Total:</t>
  </si>
  <si>
    <t>1501-A</t>
  </si>
  <si>
    <t>D3</t>
  </si>
  <si>
    <t>Notice Rented</t>
  </si>
  <si>
    <t>Li, Shuo</t>
  </si>
  <si>
    <t>Renewal Lease Approved</t>
  </si>
  <si>
    <t>2024/2025 (08/19/2024-07/31/2025)</t>
  </si>
  <si>
    <t>Resident</t>
  </si>
  <si>
    <t>Base Rent</t>
  </si>
  <si>
    <t>Charge Total:</t>
  </si>
  <si>
    <t>1501-B</t>
  </si>
  <si>
    <t>D3</t>
  </si>
  <si>
    <t>Notice Rented</t>
  </si>
  <si>
    <t>Zhu, HangYu</t>
  </si>
  <si>
    <t>Renewal Lease Approved</t>
  </si>
  <si>
    <t>2024/2025 (08/19/2024-07/31/2025)</t>
  </si>
  <si>
    <t>Resident</t>
  </si>
  <si>
    <t>Base Rent</t>
  </si>
  <si>
    <t>Charge Total:</t>
  </si>
  <si>
    <t>1501-C</t>
  </si>
  <si>
    <t>D3</t>
  </si>
  <si>
    <t>Notice Rented</t>
  </si>
  <si>
    <t>Zheng, Xiangyu</t>
  </si>
  <si>
    <t>Renewal Lease Approved</t>
  </si>
  <si>
    <t>2024/2025 (08/19/2024-07/31/2025)</t>
  </si>
  <si>
    <t>Resident</t>
  </si>
  <si>
    <t>Base Rent</t>
  </si>
  <si>
    <t>Charge Total:</t>
  </si>
  <si>
    <t>1601-A</t>
  </si>
  <si>
    <t>D3</t>
  </si>
  <si>
    <t>Occupied No Notice</t>
  </si>
  <si>
    <t>Ma, Richie</t>
  </si>
  <si>
    <t>Renewal Lease Approved</t>
  </si>
  <si>
    <t>2024/2025 (08/19/2024-07/31/2025)</t>
  </si>
  <si>
    <t>Resident</t>
  </si>
  <si>
    <t>Base Rent</t>
  </si>
  <si>
    <t>Charge Total:</t>
  </si>
  <si>
    <t>1601-B</t>
  </si>
  <si>
    <t>D3</t>
  </si>
  <si>
    <t>Occupied No Notice</t>
  </si>
  <si>
    <t>Chen, Po-Hsu</t>
  </si>
  <si>
    <t>Renewal Lease Approved</t>
  </si>
  <si>
    <t>2024/2025 (08/19/2024-07/31/2025)</t>
  </si>
  <si>
    <t>Resident</t>
  </si>
  <si>
    <t>Base Rent</t>
  </si>
  <si>
    <t>Charge Total:</t>
  </si>
  <si>
    <t>1601-C</t>
  </si>
  <si>
    <t>D3</t>
  </si>
  <si>
    <t>Occupied No Notice</t>
  </si>
  <si>
    <t>LEE, TZU,HENG</t>
  </si>
  <si>
    <t>Renewal Lease Approved</t>
  </si>
  <si>
    <t>2024/2025 (08/19/2024-07/31/2025)</t>
  </si>
  <si>
    <t>Resident</t>
  </si>
  <si>
    <t>Base Rent</t>
  </si>
  <si>
    <t>Charge Total:</t>
  </si>
  <si>
    <t>1601-D</t>
  </si>
  <si>
    <t>D3</t>
  </si>
  <si>
    <t>Occupied No Notice</t>
  </si>
  <si>
    <t>Fung, Derek (Derek)</t>
  </si>
  <si>
    <t>Renewal Lease Approved</t>
  </si>
  <si>
    <t>2024/2025 (08/19/2024-07/31/2025)</t>
  </si>
  <si>
    <t>Resident</t>
  </si>
  <si>
    <t>Base Rent</t>
  </si>
  <si>
    <t>Charge Total:</t>
  </si>
  <si>
    <t>1701-A</t>
  </si>
  <si>
    <t>D3</t>
  </si>
  <si>
    <t>Occupied No Notice</t>
  </si>
  <si>
    <t>Yu, Feichi</t>
  </si>
  <si>
    <t>Renewal Lease Approved</t>
  </si>
  <si>
    <t>2024/2025 (08/19/2024-07/31/2025)</t>
  </si>
  <si>
    <t>Resident</t>
  </si>
  <si>
    <t>Base Rent</t>
  </si>
  <si>
    <t>Charge Total:</t>
  </si>
  <si>
    <t>1701-B</t>
  </si>
  <si>
    <t>D3</t>
  </si>
  <si>
    <t>Occupied No Notice</t>
  </si>
  <si>
    <t>Xiao, Jingwen</t>
  </si>
  <si>
    <t>Renewal Lease Approved</t>
  </si>
  <si>
    <t>2024/2025 (08/19/2024-07/31/2025)</t>
  </si>
  <si>
    <t>Resident</t>
  </si>
  <si>
    <t>Base Rent</t>
  </si>
  <si>
    <t>Charge Total:</t>
  </si>
  <si>
    <t>1701-C</t>
  </si>
  <si>
    <t>D3</t>
  </si>
  <si>
    <t>Occupied No Notice</t>
  </si>
  <si>
    <t>Gong, Mingliang (Jack)</t>
  </si>
  <si>
    <t>Renewal Lease Approved</t>
  </si>
  <si>
    <t>2024/2025 (08/19/2024-07/31/2025)</t>
  </si>
  <si>
    <t>Resident</t>
  </si>
  <si>
    <t>Base Rent</t>
  </si>
  <si>
    <t>Charge Total:</t>
  </si>
  <si>
    <t>D3</t>
  </si>
  <si>
    <t>Ibalio, Rachel Xianne (Rachel)</t>
  </si>
  <si>
    <t>Lease Partially Completed</t>
  </si>
  <si>
    <t>2024/2025 (08/20/2024-07/31/2025)</t>
  </si>
  <si>
    <t>Resident</t>
  </si>
  <si>
    <t>New Lease One-Time Concession</t>
  </si>
  <si>
    <t>Garage Parking</t>
  </si>
  <si>
    <t>Base Rent</t>
  </si>
  <si>
    <t>Charge Total:</t>
  </si>
  <si>
    <t>Unit Type: D4</t>
  </si>
  <si>
    <t>414-A</t>
  </si>
  <si>
    <t>D4</t>
  </si>
  <si>
    <t>Occupied No Notice</t>
  </si>
  <si>
    <t>Camaj, Alexander (Alex)</t>
  </si>
  <si>
    <t>Renewal Lease Approved</t>
  </si>
  <si>
    <t>2024/2025 (08/19/2024-07/31/2025)</t>
  </si>
  <si>
    <t>Resident</t>
  </si>
  <si>
    <t>Base Rent</t>
  </si>
  <si>
    <t>Charge Total:</t>
  </si>
  <si>
    <t>414-B</t>
  </si>
  <si>
    <t>D4</t>
  </si>
  <si>
    <t>Occupied No Notice</t>
  </si>
  <si>
    <t>Tipton, Brett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</si>
  <si>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</si>
  <si>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</si>
  <si>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</si>
  <si>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</si>
  <si>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</si>
  <si>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</si>
  <si>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414-C</t>
  </si>
  <si>
    <t>D4</t>
  </si>
  <si>
    <t>Notice Rented</t>
  </si>
  <si>
    <t>Reddy, Vishnu</t>
  </si>
  <si>
    <t>Lease Approved</t>
  </si>
  <si>
    <t>2024/2025 (08/19/2024-07/31/2025)</t>
  </si>
  <si>
    <t>Resident</t>
  </si>
  <si>
    <t>Base Rent</t>
  </si>
  <si>
    <t>Charge Total:</t>
  </si>
  <si>
    <t>514-A</t>
  </si>
  <si>
    <t>D4</t>
  </si>
  <si>
    <t>Notice Rented</t>
  </si>
  <si>
    <t>Shen, Lianxin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</si>
  <si>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</si>
  <si>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</si>
  <si>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</si>
  <si>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</si>
  <si>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</si>
  <si>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</si>
  <si>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</si>
  <si>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514-B</t>
  </si>
  <si>
    <t>D4</t>
  </si>
  <si>
    <t>Notice Rented</t>
  </si>
  <si>
    <t>Teng, Xiaorui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</si>
  <si>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</si>
  <si>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</si>
  <si>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</si>
  <si>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</si>
  <si>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</si>
  <si>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</si>
  <si>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</si>
  <si>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514-C</t>
  </si>
  <si>
    <t>D4</t>
  </si>
  <si>
    <t>Notice Rented</t>
  </si>
  <si>
    <t>Wang, Qimeng</t>
  </si>
  <si>
    <t>Lease Approved</t>
  </si>
  <si>
    <t>2024/2025 (08/20/2024-07/31/2025)</t>
  </si>
  <si>
    <t>Resident</t>
  </si>
  <si>
    <t>Base Rent</t>
  </si>
  <si>
    <t>Charge Total:</t>
  </si>
  <si>
    <t>514-D</t>
  </si>
  <si>
    <t>D4</t>
  </si>
  <si>
    <t>Notice Rented</t>
  </si>
  <si>
    <t>Chen, Yingru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</si>
  <si>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</si>
  <si>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</si>
  <si>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</si>
  <si>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</si>
  <si>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</si>
  <si>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</si>
  <si>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</si>
  <si>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614-A</t>
  </si>
  <si>
    <t>D4</t>
  </si>
  <si>
    <t>Notice Rented</t>
  </si>
  <si>
    <t>Xie, Hanqi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</si>
  <si>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</si>
  <si>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</si>
  <si>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</si>
  <si>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</si>
  <si>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</si>
  <si>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</si>
  <si>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</si>
  <si>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614-B</t>
  </si>
  <si>
    <t>D4</t>
  </si>
  <si>
    <t>Notice Rented</t>
  </si>
  <si>
    <t>Cai, Yiying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</si>
  <si>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</si>
  <si>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</si>
  <si>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</si>
  <si>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</si>
  <si>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</si>
  <si>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</si>
  <si>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</si>
  <si>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614-C</t>
  </si>
  <si>
    <t>D4</t>
  </si>
  <si>
    <t>Notice Rented</t>
  </si>
  <si>
    <t>Xiao, Ziyun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</si>
  <si>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</si>
  <si>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</si>
  <si>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</si>
  <si>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</si>
  <si>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</si>
  <si>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</si>
  <si>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</si>
  <si>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714-A</t>
  </si>
  <si>
    <t>D4</t>
  </si>
  <si>
    <t>Notice Rented</t>
  </si>
  <si>
    <t>Klusmeyer, Alexandra</t>
  </si>
  <si>
    <t>Lease Approved</t>
  </si>
  <si>
    <t>2024/2025 (08/20/2024-07/31/2025)</t>
  </si>
  <si>
    <t>Resident</t>
  </si>
  <si>
    <t>Base Rent</t>
  </si>
  <si>
    <t>New Lease One-Time Concession</t>
  </si>
  <si>
    <t>Charge Total:</t>
  </si>
  <si>
    <t>714-B</t>
  </si>
  <si>
    <t>D4</t>
  </si>
  <si>
    <t>Notice Rented</t>
  </si>
  <si>
    <t>TSENG, YI-CHIEN (Claire)</t>
  </si>
  <si>
    <t>Lease Approved</t>
  </si>
  <si>
    <t>2024/2025 (08/20/2024-07/31/2025)</t>
  </si>
  <si>
    <t>Resident</t>
  </si>
  <si>
    <t>Base Rent</t>
  </si>
  <si>
    <t>Charge Total:</t>
  </si>
  <si>
    <t>714-C</t>
  </si>
  <si>
    <t>D4</t>
  </si>
  <si>
    <t>Notice Rented</t>
  </si>
  <si>
    <t>Yao, Yuyan</t>
  </si>
  <si>
    <t>Lease Approved</t>
  </si>
  <si>
    <t>2024/2025 (08/20/2024-07/31/2025)</t>
  </si>
  <si>
    <t>Resident</t>
  </si>
  <si>
    <t>Base Rent</t>
  </si>
  <si>
    <t>Charge Total:</t>
  </si>
  <si>
    <t>714-D</t>
  </si>
  <si>
    <t>D4</t>
  </si>
  <si>
    <t>Notice Rented</t>
  </si>
  <si>
    <t>Wang, Wannan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</si>
  <si>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</si>
  <si>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</si>
  <si>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</si>
  <si>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</si>
  <si>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</si>
  <si>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</si>
  <si>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</si>
  <si>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814-A</t>
  </si>
  <si>
    <t>D4</t>
  </si>
  <si>
    <t>Notice Rented</t>
  </si>
  <si>
    <t>He, Chenrui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</si>
  <si>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</si>
  <si>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</si>
  <si>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</si>
  <si>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</si>
  <si>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</si>
  <si>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</si>
  <si>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</si>
  <si>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814-B</t>
  </si>
  <si>
    <t>D4</t>
  </si>
  <si>
    <t>Notice Rented</t>
  </si>
  <si>
    <t>Tian, Yiming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</si>
  <si>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</si>
  <si>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</si>
  <si>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</si>
  <si>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</si>
  <si>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</si>
  <si>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</si>
  <si>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</si>
  <si>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814-C</t>
  </si>
  <si>
    <t>D4</t>
  </si>
  <si>
    <t>Notice Rented</t>
  </si>
  <si>
    <t>Li, Qinhan</t>
  </si>
  <si>
    <t>Lease Completed</t>
  </si>
  <si>
    <t>2024/2025 (08/20/2024-07/31/2025)</t>
  </si>
  <si>
    <t>Resident</t>
  </si>
  <si>
    <t>Base Rent</t>
  </si>
  <si>
    <t>Charge Total:</t>
  </si>
  <si>
    <t>814-D</t>
  </si>
  <si>
    <t>D4</t>
  </si>
  <si>
    <t>Notice Rented</t>
  </si>
  <si>
    <t>Yin, Xingyue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</si>
  <si>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</si>
  <si>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</si>
  <si>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</si>
  <si>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</si>
  <si>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</si>
  <si>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</si>
  <si>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</si>
  <si>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914-A</t>
  </si>
  <si>
    <t>D4</t>
  </si>
  <si>
    <t>Notice Rented</t>
  </si>
  <si>
    <t>Yao, Guozi (Casey)</t>
  </si>
  <si>
    <t>Lease Completed</t>
  </si>
  <si>
    <t>2024/2025 (08/19/2024-07/31/2025)</t>
  </si>
  <si>
    <t>Resident</t>
  </si>
  <si>
    <t>Base Rent</t>
  </si>
  <si>
    <t>New Lease Gift Card Adjustment</t>
  </si>
  <si>
    <t>New Lease Gift Card</t>
  </si>
  <si>
    <t>Charge Total:</t>
  </si>
  <si>
    <t>914-B</t>
  </si>
  <si>
    <t>D4</t>
  </si>
  <si>
    <t>Occupied No Notice</t>
  </si>
  <si>
    <t>Wang, Xinyue</t>
  </si>
  <si>
    <t>Renewal Lease Approved</t>
  </si>
  <si>
    <t>2024/2025 (08/19/2024-07/31/2025)</t>
  </si>
  <si>
    <t>Resident</t>
  </si>
  <si>
    <t>Base Rent</t>
  </si>
  <si>
    <t>Charge Total:</t>
  </si>
  <si>
    <t>914-C</t>
  </si>
  <si>
    <t>D4</t>
  </si>
  <si>
    <t>Occupied No Notice</t>
  </si>
  <si>
    <t>Bai, Zhixian</t>
  </si>
  <si>
    <t>Renewal Lease Approved</t>
  </si>
  <si>
    <t>2024/2025 (08/19/2024-07/31/2025)</t>
  </si>
  <si>
    <t>Resident</t>
  </si>
  <si>
    <t>Base Rent</t>
  </si>
  <si>
    <t>Charge Total:</t>
  </si>
  <si>
    <t>914-D</t>
  </si>
  <si>
    <t>D4</t>
  </si>
  <si>
    <t>Notice Rented</t>
  </si>
  <si>
    <t>QIAO, XIYU</t>
  </si>
  <si>
    <t>Lease Approved</t>
  </si>
  <si>
    <t>2024/2025 (08/19/2024-07/31/2025)</t>
  </si>
  <si>
    <t>Resident</t>
  </si>
  <si>
    <t>Base Rent</t>
  </si>
  <si>
    <t>Charge Total:</t>
  </si>
  <si>
    <t>1014-A</t>
  </si>
  <si>
    <t>D4</t>
  </si>
  <si>
    <t>Notice Rented</t>
  </si>
  <si>
    <t>Liu, Xincheng (Xincheng)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</si>
  <si>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</si>
  <si>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</si>
  <si>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</si>
  <si>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</si>
  <si>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</si>
  <si>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</si>
  <si>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</si>
  <si>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1014-B</t>
  </si>
  <si>
    <t>D4</t>
  </si>
  <si>
    <t>Notice Rented</t>
  </si>
  <si>
    <t>Xu, Yinhan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</si>
  <si>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</si>
  <si>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</si>
  <si>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</si>
  <si>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</si>
  <si>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</si>
  <si>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</si>
  <si>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</si>
  <si>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1014-C</t>
  </si>
  <si>
    <t>D4</t>
  </si>
  <si>
    <t>Notice Rented</t>
  </si>
  <si>
    <t>Xiong, Xiaofeng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</si>
  <si>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</si>
  <si>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</si>
  <si>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</si>
  <si>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</si>
  <si>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</si>
  <si>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</si>
  <si>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</si>
  <si>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1014-D</t>
  </si>
  <si>
    <t>D4</t>
  </si>
  <si>
    <t>Notice Rented</t>
  </si>
  <si>
    <t>Chang, Chia Min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</si>
  <si>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</si>
  <si>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</si>
  <si>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</si>
  <si>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</si>
  <si>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</si>
  <si>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</si>
  <si>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</si>
  <si>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1114-A</t>
  </si>
  <si>
    <t>D4</t>
  </si>
  <si>
    <t>Notice Rented</t>
  </si>
  <si>
    <t>Dai, Xiaoke (Coco)</t>
  </si>
  <si>
    <t>Lease Approved</t>
  </si>
  <si>
    <t>2024/2025 (08/19/2024-07/31/2025)</t>
  </si>
  <si>
    <t>Resident</t>
  </si>
  <si>
    <t>Base Rent</t>
  </si>
  <si>
    <t>Charge Total:</t>
  </si>
  <si>
    <t>1114-B</t>
  </si>
  <si>
    <t>D4</t>
  </si>
  <si>
    <t>Notice Rented</t>
  </si>
  <si>
    <t>Cao, Fangyu (Clare)</t>
  </si>
  <si>
    <t>Lease Approved</t>
  </si>
  <si>
    <t>2024/2025 (08/19/2024-07/31/2025)</t>
  </si>
  <si>
    <t>Resident</t>
  </si>
  <si>
    <t>Base Rent</t>
  </si>
  <si>
    <t>Charge Total:</t>
  </si>
  <si>
    <t>1114-C</t>
  </si>
  <si>
    <t>D4</t>
  </si>
  <si>
    <t>Notice Rented</t>
  </si>
  <si>
    <t>Liu, Yuxin</t>
  </si>
  <si>
    <t>Lease Approved</t>
  </si>
  <si>
    <t>2024/2025 (08/19/2024-07/31/2025)</t>
  </si>
  <si>
    <t>Resident</t>
  </si>
  <si>
    <t>Base Rent</t>
  </si>
  <si>
    <t>Charge Total:</t>
  </si>
  <si>
    <t>1114-D</t>
  </si>
  <si>
    <t>D4</t>
  </si>
  <si>
    <t>Notice Rented</t>
  </si>
  <si>
    <t>Li, Bing</t>
  </si>
  <si>
    <t>Lease Approved</t>
  </si>
  <si>
    <t>2024/2025 (08/19/2024-07/31/2025)</t>
  </si>
  <si>
    <t>Resident</t>
  </si>
  <si>
    <t>Base Rent</t>
  </si>
  <si>
    <t>Charge Total:</t>
  </si>
  <si>
    <t>1214-A</t>
  </si>
  <si>
    <t>D4</t>
  </si>
  <si>
    <t>Occupied No Notice</t>
  </si>
  <si>
    <t>Chong, Kurtis</t>
  </si>
  <si>
    <t>Renewal Lease Approved</t>
  </si>
  <si>
    <t>2024/2025 (08/19/2024-07/31/2025)</t>
  </si>
  <si>
    <t>Resident</t>
  </si>
  <si>
    <t>Base Rent</t>
  </si>
  <si>
    <t>Charge Total:</t>
  </si>
  <si>
    <t>1214-B</t>
  </si>
  <si>
    <t>D4</t>
  </si>
  <si>
    <t>Occupied No Notice</t>
  </si>
  <si>
    <t>Kim, Benjamin (Ben)</t>
  </si>
  <si>
    <t>Renewal Lease Approved</t>
  </si>
  <si>
    <t>2024/2025 (08/19/2024-07/31/2025)</t>
  </si>
  <si>
    <t>Resident</t>
  </si>
  <si>
    <t>Base Rent</t>
  </si>
  <si>
    <t>Charge Total:</t>
  </si>
  <si>
    <t>1214-C</t>
  </si>
  <si>
    <t>D4</t>
  </si>
  <si>
    <t>Notice Rented</t>
  </si>
  <si>
    <t>Siwani, Yusuf (Yusuf)</t>
  </si>
  <si>
    <t>Lease Approved</t>
  </si>
  <si>
    <t>2024/2025 (08/19/2024-07/31/2025)</t>
  </si>
  <si>
    <t>Resident</t>
  </si>
  <si>
    <t>Base Rent</t>
  </si>
  <si>
    <t>Charge Total:</t>
  </si>
  <si>
    <t>1214-D</t>
  </si>
  <si>
    <t>D4</t>
  </si>
  <si>
    <t>Occupied No Notice</t>
  </si>
  <si>
    <t>Saha, Rohan</t>
  </si>
  <si>
    <t>Renewal Lease Approved</t>
  </si>
  <si>
    <t>2024/2025 (08/19/2024-07/31/2025)</t>
  </si>
  <si>
    <t>Resident</t>
  </si>
  <si>
    <t>Base Rent</t>
  </si>
  <si>
    <t>Charge Total:</t>
  </si>
  <si>
    <t>1314-A</t>
  </si>
  <si>
    <t>D4</t>
  </si>
  <si>
    <t>Notice Rented</t>
  </si>
  <si>
    <t>Siu, Zoe</t>
  </si>
  <si>
    <t>Lease Approved</t>
  </si>
  <si>
    <t>2024/2025 (08/19/2024-07/31/2025)</t>
  </si>
  <si>
    <t>Resident</t>
  </si>
  <si>
    <t>Base Rent</t>
  </si>
  <si>
    <t>Charge Total:</t>
  </si>
  <si>
    <t>1314-B</t>
  </si>
  <si>
    <t>D4</t>
  </si>
  <si>
    <t>Notice Rented</t>
  </si>
  <si>
    <t>Ong, Zi Ying (Angeline)</t>
  </si>
  <si>
    <t>Lease Approved</t>
  </si>
  <si>
    <t>2024/2025 (08/19/2024-07/31/2025)</t>
  </si>
  <si>
    <t>Resident</t>
  </si>
  <si>
    <t>Base Rent</t>
  </si>
  <si>
    <t>Charge Total:</t>
  </si>
  <si>
    <t>1314-C</t>
  </si>
  <si>
    <t>D4</t>
  </si>
  <si>
    <t>Occupied No Notice</t>
  </si>
  <si>
    <t>LIU, CHAO-EN</t>
  </si>
  <si>
    <t>Lease Approved</t>
  </si>
  <si>
    <t>2024/2025 (08/20/2024-07/31/2025)</t>
  </si>
  <si>
    <t>Resident</t>
  </si>
  <si>
    <t>Base Rent</t>
  </si>
  <si>
    <t>Charge Total:</t>
  </si>
  <si>
    <t>1314-D</t>
  </si>
  <si>
    <t>D4</t>
  </si>
  <si>
    <t>Notice Rented</t>
  </si>
  <si>
    <t>Zhao, Yining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</si>
  <si>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</si>
  <si>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</si>
  <si>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</si>
  <si>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</si>
  <si>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</si>
  <si>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</si>
  <si>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</si>
  <si>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1414-A</t>
  </si>
  <si>
    <t>D4</t>
  </si>
  <si>
    <t>Occupied No Notice</t>
  </si>
  <si>
    <t>Whitfield, Diana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</si>
  <si>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</si>
  <si>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</si>
  <si>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</si>
  <si>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</si>
  <si>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</si>
  <si>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</si>
  <si>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1414-B</t>
  </si>
  <si>
    <t>D4</t>
  </si>
  <si>
    <t>Notice Rented</t>
  </si>
  <si>
    <t>Liu, Yuansi</t>
  </si>
  <si>
    <t>Lease Approved</t>
  </si>
  <si>
    <t>2024/2025 (08/19/2024-07/31/2025)</t>
  </si>
  <si>
    <t>Resident</t>
  </si>
  <si>
    <t>Base Rent</t>
  </si>
  <si>
    <t>Charge Total:</t>
  </si>
  <si>
    <t>1414-C</t>
  </si>
  <si>
    <t>D4</t>
  </si>
  <si>
    <t>Occupied No Notice</t>
  </si>
  <si>
    <t>Xu, Liming</t>
  </si>
  <si>
    <t>Renewal Lease Approved</t>
  </si>
  <si>
    <t>2024/2025 (08/19/2024-07/31/2025)</t>
  </si>
  <si>
    <t>Resident</t>
  </si>
  <si>
    <t>Base Rent</t>
  </si>
  <si>
    <t>Charge Total:</t>
  </si>
  <si>
    <t>1414-D</t>
  </si>
  <si>
    <t>D4</t>
  </si>
  <si>
    <t>Occupied No Notice</t>
  </si>
  <si>
    <t>Pendleton, Denaiya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</si>
  <si>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</si>
  <si>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</si>
  <si>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</si>
  <si>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</si>
  <si>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</si>
  <si>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</si>
  <si>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1514-A</t>
  </si>
  <si>
    <t>D4</t>
  </si>
  <si>
    <t>Occupied No Notice</t>
  </si>
  <si>
    <t>Worner, Bailey (Bailey Worner)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</si>
  <si>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</si>
  <si>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</si>
  <si>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</si>
  <si>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</si>
  <si>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</si>
  <si>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</si>
  <si>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1514-B</t>
  </si>
  <si>
    <t>D4</t>
  </si>
  <si>
    <t>Occupied No Notice</t>
  </si>
  <si>
    <t>Vegelyte, Saule</t>
  </si>
  <si>
    <t>Renewal Lease Approved</t>
  </si>
  <si>
    <t>2024/2025 (08/19/2024-07/31/2025)</t>
  </si>
  <si>
    <t>Resident</t>
  </si>
  <si>
    <t>Base Rent</t>
  </si>
  <si>
    <t>Charge Total:</t>
  </si>
  <si>
    <t>1514-C</t>
  </si>
  <si>
    <t>D4</t>
  </si>
  <si>
    <t>Occupied No Notice</t>
  </si>
  <si>
    <t>Stesal, Julia</t>
  </si>
  <si>
    <t>Renewal Lease Approved</t>
  </si>
  <si>
    <t>2024/2025 (08/19/2024-07/31/2025)</t>
  </si>
  <si>
    <t>Resident</t>
  </si>
  <si>
    <t>Base Rent</t>
  </si>
  <si>
    <t>Charge Total:</t>
  </si>
  <si>
    <t>1514-D</t>
  </si>
  <si>
    <t>D4</t>
  </si>
  <si>
    <t>Notice Rented</t>
  </si>
  <si>
    <t>Friedman, Lyla</t>
  </si>
  <si>
    <t>Lease Approved</t>
  </si>
  <si>
    <t>2024/2025 (08/19/2024-07/31/2025)</t>
  </si>
  <si>
    <t>Resident</t>
  </si>
  <si>
    <t>Base Rent</t>
  </si>
  <si>
    <t>Charge Total:</t>
  </si>
  <si>
    <t>1614-A</t>
  </si>
  <si>
    <t>D4</t>
  </si>
  <si>
    <t>Notice Rented</t>
  </si>
  <si>
    <t>Han, Ye (Leo)</t>
  </si>
  <si>
    <t>Lease Approved</t>
  </si>
  <si>
    <t>2024/2025 (08/19/2024-07/31/2025)</t>
  </si>
  <si>
    <t>Resident</t>
  </si>
  <si>
    <t>Base Rent</t>
  </si>
  <si>
    <t>Charge Total:</t>
  </si>
  <si>
    <t>1614-B</t>
  </si>
  <si>
    <t>D4</t>
  </si>
  <si>
    <t>Occupied No Notice</t>
  </si>
  <si>
    <t>Meng, Haoyu</t>
  </si>
  <si>
    <t>Renewal Lease Approved</t>
  </si>
  <si>
    <t>2024/2025 (08/19/2024-07/31/2025)</t>
  </si>
  <si>
    <t>Resident</t>
  </si>
  <si>
    <t>Base Rent</t>
  </si>
  <si>
    <t>Charge Total:</t>
  </si>
  <si>
    <t>1614-C</t>
  </si>
  <si>
    <t>D4</t>
  </si>
  <si>
    <t>Occupied No Notice</t>
  </si>
  <si>
    <t>Qi, Binyao</t>
  </si>
  <si>
    <t>Renewal Lease Approved</t>
  </si>
  <si>
    <t>2024/2025 (08/19/2024-07/31/2025)</t>
  </si>
  <si>
    <t>Resident</t>
  </si>
  <si>
    <t>Base Rent</t>
  </si>
  <si>
    <t>Charge Total:</t>
  </si>
  <si>
    <t>1614-D</t>
  </si>
  <si>
    <t>D4</t>
  </si>
  <si>
    <t>Occupied No Notice</t>
  </si>
  <si>
    <t>Zhang, Yulin</t>
  </si>
  <si>
    <t>Renewal Lease Approved</t>
  </si>
  <si>
    <t>2024/2025 (08/19/2024-07/31/2025)</t>
  </si>
  <si>
    <t>Resident</t>
  </si>
  <si>
    <t>Base Rent</t>
  </si>
  <si>
    <t>Charge Total:</t>
  </si>
  <si>
    <t>1714-A</t>
  </si>
  <si>
    <t>D4</t>
  </si>
  <si>
    <t>Notice Rented</t>
  </si>
  <si>
    <t>Bakr, Faisal</t>
  </si>
  <si>
    <t>Lease Approved</t>
  </si>
  <si>
    <t>2024/2025 (08/19/2024-07/31/2025)</t>
  </si>
  <si>
    <t>Resident</t>
  </si>
  <si>
    <t>Base Rent</t>
  </si>
  <si>
    <t>Charge Total:</t>
  </si>
  <si>
    <t>1714-B</t>
  </si>
  <si>
    <t>D4</t>
  </si>
  <si>
    <t>Notice Rented</t>
  </si>
  <si>
    <t>Zoya, Ahmad</t>
  </si>
  <si>
    <t>Lease Approved</t>
  </si>
  <si>
    <t>2024/2025 (08/19/2024-07/31/2025)</t>
  </si>
  <si>
    <t>Resident</t>
  </si>
  <si>
    <t>Base Rent</t>
  </si>
  <si>
    <t>Charge Total:</t>
  </si>
  <si>
    <t>1714-C</t>
  </si>
  <si>
    <t>D4</t>
  </si>
  <si>
    <t>Notice Rented</t>
  </si>
  <si>
    <t>Toner, Demir (Demir)</t>
  </si>
  <si>
    <t>Lease Approved</t>
  </si>
  <si>
    <t>2024/2025 (08/19/2024-07/31/2025)</t>
  </si>
  <si>
    <t>Resident</t>
  </si>
  <si>
    <t>Base Rent</t>
  </si>
  <si>
    <t>Charge Total:</t>
  </si>
  <si>
    <t>1714-D</t>
  </si>
  <si>
    <t>D4</t>
  </si>
  <si>
    <t>Notice Rented</t>
  </si>
  <si>
    <t>Alsaadi, Omar</t>
  </si>
  <si>
    <t>Lease Approved</t>
  </si>
  <si>
    <t>2024/2025 (08/19/2024-07/31/2025)</t>
  </si>
  <si>
    <t>Resident</t>
  </si>
  <si>
    <t>Base Rent</t>
  </si>
  <si>
    <t>Charge Total:</t>
  </si>
  <si>
    <t>Unit Type: D5</t>
  </si>
  <si>
    <t>416-A</t>
  </si>
  <si>
    <t>D5</t>
  </si>
  <si>
    <t>Notice Rented</t>
  </si>
  <si>
    <t>Byrnes, Andrew</t>
  </si>
  <si>
    <t>Lease Approved</t>
  </si>
  <si>
    <t>2024/2025 (08/19/2024-07/31/2025)</t>
  </si>
  <si>
    <t>Resident</t>
  </si>
  <si>
    <t>Base Rent</t>
  </si>
  <si>
    <t>Charge Total:</t>
  </si>
  <si>
    <t>416-B</t>
  </si>
  <si>
    <t>D5</t>
  </si>
  <si>
    <t>Notice Rented</t>
  </si>
  <si>
    <t>Carrier, Tyler (Tyler)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</si>
  <si>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</si>
  <si>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</si>
  <si>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</si>
  <si>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</si>
  <si>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</si>
  <si>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</si>
  <si>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416-C</t>
  </si>
  <si>
    <t>D5</t>
  </si>
  <si>
    <t>Notice Rented</t>
  </si>
  <si>
    <t>Sills, Jonah</t>
  </si>
  <si>
    <t>Lease Approved</t>
  </si>
  <si>
    <t>2024/2025 (08/19/2024-07/31/2025)</t>
  </si>
  <si>
    <t>Resident</t>
  </si>
  <si>
    <t>Base Rent</t>
  </si>
  <si>
    <t>Charge Total:</t>
  </si>
  <si>
    <t>416-D</t>
  </si>
  <si>
    <t>D5</t>
  </si>
  <si>
    <t>Notice Rented</t>
  </si>
  <si>
    <t>Andrews, Aidan (Aidan Andrews)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</si>
  <si>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</si>
  <si>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</si>
  <si>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</si>
  <si>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</si>
  <si>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</si>
  <si>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</si>
  <si>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516-A</t>
  </si>
  <si>
    <t>D5</t>
  </si>
  <si>
    <t>Notice Rented</t>
  </si>
  <si>
    <t>Chen, Xipin</t>
  </si>
  <si>
    <t>Lease Approved</t>
  </si>
  <si>
    <t>2024/2025 (08/19/2024-07/31/2025)</t>
  </si>
  <si>
    <t>Resident</t>
  </si>
  <si>
    <t>Base Rent</t>
  </si>
  <si>
    <t>Charge Total:</t>
  </si>
  <si>
    <t>516-B</t>
  </si>
  <si>
    <t>D5</t>
  </si>
  <si>
    <t>Notice Rented</t>
  </si>
  <si>
    <t>Liang, Lizilin</t>
  </si>
  <si>
    <t>Lease Approved</t>
  </si>
  <si>
    <t>2024/2025 (08/19/2024-07/31/2025)</t>
  </si>
  <si>
    <t>Resident</t>
  </si>
  <si>
    <t>Base Rent</t>
  </si>
  <si>
    <t>Charge Total:</t>
  </si>
  <si>
    <t>516-C</t>
  </si>
  <si>
    <t>D5</t>
  </si>
  <si>
    <t>Occupied No Notice</t>
  </si>
  <si>
    <t>Ji, Chengyue (Freya)</t>
  </si>
  <si>
    <t>Renewal Lease Approved</t>
  </si>
  <si>
    <t>2024/2025 (08/19/2024-07/31/2025)</t>
  </si>
  <si>
    <t>Resident</t>
  </si>
  <si>
    <t>Base Rent</t>
  </si>
  <si>
    <t>Group Renewal Gift Card Adjustment</t>
  </si>
  <si>
    <t>Group Renewal Gift Card</t>
  </si>
  <si>
    <t>Charge Total:</t>
  </si>
  <si>
    <t>516-D</t>
  </si>
  <si>
    <t>D5</t>
  </si>
  <si>
    <t>Notice Rented</t>
  </si>
  <si>
    <t>Yang, Xue</t>
  </si>
  <si>
    <t>Lease Approved</t>
  </si>
  <si>
    <t>2024/2025 (08/19/2024-07/31/2025)</t>
  </si>
  <si>
    <t>Resident</t>
  </si>
  <si>
    <t>Base Rent</t>
  </si>
  <si>
    <t>Charge Total:</t>
  </si>
  <si>
    <t>616-A</t>
  </si>
  <si>
    <t>D5</t>
  </si>
  <si>
    <t>Notice Rented</t>
  </si>
  <si>
    <t>Chavez, Ella (Ella)</t>
  </si>
  <si>
    <t>Lease Approved</t>
  </si>
  <si>
    <t>2024/2025 (08/19/2024-07/31/2025)</t>
  </si>
  <si>
    <t>Resident</t>
  </si>
  <si>
    <t>Base Rent</t>
  </si>
  <si>
    <t>Charge Total:</t>
  </si>
  <si>
    <t>616-B</t>
  </si>
  <si>
    <t>D5</t>
  </si>
  <si>
    <t>Notice Rented</t>
  </si>
  <si>
    <t>Casillas, Julia (Julia)</t>
  </si>
  <si>
    <t>Lease Approved</t>
  </si>
  <si>
    <t>2024/2025 (08/19/2024-07/31/2025)</t>
  </si>
  <si>
    <t>Resident</t>
  </si>
  <si>
    <t>Base Rent</t>
  </si>
  <si>
    <t>Charge Total:</t>
  </si>
  <si>
    <t>616-C</t>
  </si>
  <si>
    <t>D5</t>
  </si>
  <si>
    <t>Notice Rented</t>
  </si>
  <si>
    <t>Yoon, Youngseo (Skyler)</t>
  </si>
  <si>
    <t>Lease Approved</t>
  </si>
  <si>
    <t>2024/2025 (08/20/2024-07/31/2025)</t>
  </si>
  <si>
    <t>Resident</t>
  </si>
  <si>
    <t>New Lease Gift Card Adjustment</t>
  </si>
  <si>
    <t>Base Rent</t>
  </si>
  <si>
    <t>Garage Parking</t>
  </si>
  <si>
    <t>New Lease Gift Card</t>
  </si>
  <si>
    <t>Charge Total:</t>
  </si>
  <si>
    <t>616-D</t>
  </si>
  <si>
    <t>D5</t>
  </si>
  <si>
    <t>Occupied No Notice</t>
  </si>
  <si>
    <t>Grover, Chandani</t>
  </si>
  <si>
    <t>Renewal Lease Approved</t>
  </si>
  <si>
    <t>2024/2025 (08/19/2024-07/31/2025)</t>
  </si>
  <si>
    <t>Resident</t>
  </si>
  <si>
    <t>Base Rent</t>
  </si>
  <si>
    <t>Charge Total:</t>
  </si>
  <si>
    <t>716-A</t>
  </si>
  <si>
    <t>D5</t>
  </si>
  <si>
    <t>Notice Rented</t>
  </si>
  <si>
    <t>Deng, Senwen</t>
  </si>
  <si>
    <t>Lease Approved</t>
  </si>
  <si>
    <t>2024/2025 (08/19/2024-07/31/2025)</t>
  </si>
  <si>
    <t>Resident</t>
  </si>
  <si>
    <t>Base Rent</t>
  </si>
  <si>
    <t>Charge Total:</t>
  </si>
  <si>
    <t>716-B</t>
  </si>
  <si>
    <t>D5</t>
  </si>
  <si>
    <t>Notice Rented</t>
  </si>
  <si>
    <t>Shen, Yuanbo (yuanbo)</t>
  </si>
  <si>
    <t>Lease Approved</t>
  </si>
  <si>
    <t>2024/2025 (08/19/2024-07/31/2025)</t>
  </si>
  <si>
    <t>Resident</t>
  </si>
  <si>
    <t>Base Rent</t>
  </si>
  <si>
    <t>Charge Total:</t>
  </si>
  <si>
    <t>716-C</t>
  </si>
  <si>
    <t>D5</t>
  </si>
  <si>
    <t>Notice Rented</t>
  </si>
  <si>
    <t>Yang, Lehan</t>
  </si>
  <si>
    <t>Lease Approved</t>
  </si>
  <si>
    <t>2024/2025 (08/19/2024-07/31/2025)</t>
  </si>
  <si>
    <t>Resident</t>
  </si>
  <si>
    <t>Base Rent</t>
  </si>
  <si>
    <t>Charge Total:</t>
  </si>
  <si>
    <t>716-D</t>
  </si>
  <si>
    <t>D5</t>
  </si>
  <si>
    <t>Occupied No Notice</t>
  </si>
  <si>
    <t>Jin, Zhanyang</t>
  </si>
  <si>
    <t>Lease Approved</t>
  </si>
  <si>
    <t>2024/2025 (08/20/2024-07/31/2025)</t>
  </si>
  <si>
    <t>Resident</t>
  </si>
  <si>
    <t>Base Rent</t>
  </si>
  <si>
    <t>Charge Total:</t>
  </si>
  <si>
    <t>816-A</t>
  </si>
  <si>
    <t>D5</t>
  </si>
  <si>
    <t>Notice Rented</t>
  </si>
  <si>
    <t>Manjunath, Preetha</t>
  </si>
  <si>
    <t>Lease Approved</t>
  </si>
  <si>
    <t>2024/2025 (08/19/2024-07/31/2025)</t>
  </si>
  <si>
    <t>Resident</t>
  </si>
  <si>
    <t>Base Rent</t>
  </si>
  <si>
    <t>Charge Total:</t>
  </si>
  <si>
    <t>816-B</t>
  </si>
  <si>
    <t>D5</t>
  </si>
  <si>
    <t>Notice Rented</t>
  </si>
  <si>
    <t>Periyanayaham, Samhita</t>
  </si>
  <si>
    <t>Lease Approved</t>
  </si>
  <si>
    <t>2024/2025 (08/19/2024-07/31/2025)</t>
  </si>
  <si>
    <t>Resident</t>
  </si>
  <si>
    <t>Base Rent</t>
  </si>
  <si>
    <t>Charge Total:</t>
  </si>
  <si>
    <t>816-C</t>
  </si>
  <si>
    <t>D5</t>
  </si>
  <si>
    <t>Notice Rented</t>
  </si>
  <si>
    <t>Aggarwal, Pritika</t>
  </si>
  <si>
    <t>Lease Approved</t>
  </si>
  <si>
    <t>2024/2025 (08/19/2024-07/31/2025)</t>
  </si>
  <si>
    <t>Resident</t>
  </si>
  <si>
    <t>Base Rent</t>
  </si>
  <si>
    <t>Charge Total:</t>
  </si>
  <si>
    <t>816-D</t>
  </si>
  <si>
    <t>D5</t>
  </si>
  <si>
    <t>Notice Rented</t>
  </si>
  <si>
    <t>Alimzhanova, Kamilla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</si>
  <si>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</si>
  <si>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</si>
  <si>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</si>
  <si>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</si>
  <si>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</si>
  <si>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</si>
  <si>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</si>
  <si>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916-A</t>
  </si>
  <si>
    <t>D5</t>
  </si>
  <si>
    <t>Notice Rented</t>
  </si>
  <si>
    <t>Li, Ruilang</t>
  </si>
  <si>
    <t>Lease Approved</t>
  </si>
  <si>
    <t>2024/2025 (08/19/2024-07/31/2025)</t>
  </si>
  <si>
    <t>Resident</t>
  </si>
  <si>
    <t>Base Rent</t>
  </si>
  <si>
    <t>Charge Total:</t>
  </si>
  <si>
    <t>916-B</t>
  </si>
  <si>
    <t>D5</t>
  </si>
  <si>
    <t>Notice Rented</t>
  </si>
  <si>
    <t>Gao, Yiming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</si>
  <si>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</si>
  <si>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</si>
  <si>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</si>
  <si>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</si>
  <si>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</si>
  <si>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</si>
  <si>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</si>
  <si>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916-C</t>
  </si>
  <si>
    <t>D5</t>
  </si>
  <si>
    <t>Notice Rented</t>
  </si>
  <si>
    <t>Li, Weihang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</si>
  <si>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</si>
  <si>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</si>
  <si>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</si>
  <si>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</si>
  <si>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</si>
  <si>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</si>
  <si>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</si>
  <si>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916-D</t>
  </si>
  <si>
    <t>D5</t>
  </si>
  <si>
    <t>Notice Rented</t>
  </si>
  <si>
    <t>Zhuang, Tunan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</si>
  <si>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</si>
  <si>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</si>
  <si>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</si>
  <si>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</si>
  <si>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</si>
  <si>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</si>
  <si>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</si>
  <si>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1016-A</t>
  </si>
  <si>
    <t>D5</t>
  </si>
  <si>
    <t>Occupied No Notice</t>
  </si>
  <si>
    <t>Shapiro, Benjamin (Ben)</t>
  </si>
  <si>
    <t>Renewal Lease Approved</t>
  </si>
  <si>
    <t>2024/2025 (08/19/2024-07/31/2025)</t>
  </si>
  <si>
    <t>Resident</t>
  </si>
  <si>
    <t>Group Renewal Gift Card</t>
  </si>
  <si>
    <t>Group Renewal Gift Card Adjustment</t>
  </si>
  <si>
    <t>Base Rent</t>
  </si>
  <si>
    <t>Charge Total:</t>
  </si>
  <si>
    <t>1016-B</t>
  </si>
  <si>
    <t>D5</t>
  </si>
  <si>
    <t>Occupied No Notice</t>
  </si>
  <si>
    <t>Jogenpally, Shreyes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</si>
  <si>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</si>
  <si>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</si>
  <si>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</si>
  <si>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</si>
  <si>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</si>
  <si>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</si>
  <si>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</si>
  <si>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1016-C</t>
  </si>
  <si>
    <t>D5</t>
  </si>
  <si>
    <t>Occupied No Notice</t>
  </si>
  <si>
    <t>Fei, William (William)</t>
  </si>
  <si>
    <t>Renewal Lease Approved</t>
  </si>
  <si>
    <t>2024/2025 (08/19/2024-07/31/2025)</t>
  </si>
  <si>
    <t>Resident</t>
  </si>
  <si>
    <t>Group Renewal Gift Card Adjustment</t>
  </si>
  <si>
    <t>Group Renewal Gift Card</t>
  </si>
  <si>
    <t>Base Rent</t>
  </si>
  <si>
    <t>Charge Total:</t>
  </si>
  <si>
    <t>1016-D</t>
  </si>
  <si>
    <t>D5</t>
  </si>
  <si>
    <t>Occupied No Notice</t>
  </si>
  <si>
    <t>Raskin, Anya</t>
  </si>
  <si>
    <t>Renewal Lease Approved</t>
  </si>
  <si>
    <t>2024/2025 (08/19/2024-07/31/2025)</t>
  </si>
  <si>
    <t>Resident</t>
  </si>
  <si>
    <t>Group Renewal Gift Card Adjustment</t>
  </si>
  <si>
    <t>Base Rent</t>
  </si>
  <si>
    <t>Group Renewal Gift Card</t>
  </si>
  <si>
    <t>Charge Total:</t>
  </si>
  <si>
    <t>1116-A</t>
  </si>
  <si>
    <t>D5</t>
  </si>
  <si>
    <t>Notice Rented</t>
  </si>
  <si>
    <t>Sun, Kejun</t>
  </si>
  <si>
    <t>Lease Approved</t>
  </si>
  <si>
    <t>2024/2025 (08/19/2024-07/31/2025)</t>
  </si>
  <si>
    <t>Resident</t>
  </si>
  <si>
    <t>Base Rent</t>
  </si>
  <si>
    <t>Charge Total:</t>
  </si>
  <si>
    <t>1116-B</t>
  </si>
  <si>
    <t>D5</t>
  </si>
  <si>
    <t>Notice Rented</t>
  </si>
  <si>
    <t>Rao, Yutao</t>
  </si>
  <si>
    <t>Lease Approved</t>
  </si>
  <si>
    <t>2024/2025 (08/19/2024-07/31/2025)</t>
  </si>
  <si>
    <t>Resident</t>
  </si>
  <si>
    <t>Base Rent</t>
  </si>
  <si>
    <t>Charge Total:</t>
  </si>
  <si>
    <t>1116-D</t>
  </si>
  <si>
    <t>D5</t>
  </si>
  <si>
    <t>Notice Rented</t>
  </si>
  <si>
    <t>Mohapatra, Ambika</t>
  </si>
  <si>
    <t>Lease Approved</t>
  </si>
  <si>
    <t>2024/2025 (08/20/2024-07/31/2025)</t>
  </si>
  <si>
    <t>Resident</t>
  </si>
  <si>
    <t>Base Rent</t>
  </si>
  <si>
    <t>Charge Total:</t>
  </si>
  <si>
    <t>1216-A</t>
  </si>
  <si>
    <t>D5</t>
  </si>
  <si>
    <t>Occupied No Notice</t>
  </si>
  <si>
    <t>Hausser, Alexander (Alex)</t>
  </si>
  <si>
    <t>Renewal Lease Approved</t>
  </si>
  <si>
    <t>2024/2025 (08/19/2024-07/31/2025)</t>
  </si>
  <si>
    <t>Resident</t>
  </si>
  <si>
    <t>Group Renewal Gift Card</t>
  </si>
  <si>
    <t>Base Rent</t>
  </si>
  <si>
    <t>Group Renewal Gift Card Adjustment</t>
  </si>
  <si>
    <t>Charge Total:</t>
  </si>
  <si>
    <t>1216-B</t>
  </si>
  <si>
    <t>D5</t>
  </si>
  <si>
    <t>Occupied No Notice</t>
  </si>
  <si>
    <t>Roy, Ronojoy (Ronje)</t>
  </si>
  <si>
    <t>Renewal Lease Approved</t>
  </si>
  <si>
    <t>2024/2025 (08/19/2024-07/31/2025)</t>
  </si>
  <si>
    <t>Resident</t>
  </si>
  <si>
    <t>Base Rent</t>
  </si>
  <si>
    <t>Group Renewal Gift Card Adjustment</t>
  </si>
  <si>
    <t>Group Renewal Gift Card</t>
  </si>
  <si>
    <t>Charge Total:</t>
  </si>
  <si>
    <t>1216-C</t>
  </si>
  <si>
    <t>D5</t>
  </si>
  <si>
    <t>Occupied No Notice</t>
  </si>
  <si>
    <t>Chong, Evan</t>
  </si>
  <si>
    <t>Renewal Lease Approved</t>
  </si>
  <si>
    <t>2024/2025 (08/19/2024-07/31/2025)</t>
  </si>
  <si>
    <t>Resident</t>
  </si>
  <si>
    <t>Group Renewal Gift Card</t>
  </si>
  <si>
    <t>Base Rent</t>
  </si>
  <si>
    <t>Group Renewal Gift Card Adjustment</t>
  </si>
  <si>
    <t>Charge Total:</t>
  </si>
  <si>
    <t>1216-D</t>
  </si>
  <si>
    <t>D5</t>
  </si>
  <si>
    <t>Occupied No Notice</t>
  </si>
  <si>
    <t>Abraham, James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</si>
  <si>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</si>
  <si>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</si>
  <si>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</si>
  <si>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</si>
  <si>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</si>
  <si>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</si>
  <si>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</si>
  <si>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1316-A</t>
  </si>
  <si>
    <t>D5</t>
  </si>
  <si>
    <t>Occupied No Notice</t>
  </si>
  <si>
    <t>Zhou, Yixuan (Lucy)</t>
  </si>
  <si>
    <t>Renewal Lease Approved</t>
  </si>
  <si>
    <t>2024/2025 (08/19/2024-07/31/2025)</t>
  </si>
  <si>
    <t>Resident</t>
  </si>
  <si>
    <t>Base Rent</t>
  </si>
  <si>
    <t>Group Renewal Gift Card Adjustment</t>
  </si>
  <si>
    <t>Group Renewal Gift Card</t>
  </si>
  <si>
    <t>Charge Total:</t>
  </si>
  <si>
    <t>1316-C</t>
  </si>
  <si>
    <t>D5</t>
  </si>
  <si>
    <t>Occupied No Notice</t>
  </si>
  <si>
    <t>Ye, Xinyi</t>
  </si>
  <si>
    <t>Renewal Lease Approved</t>
  </si>
  <si>
    <t>2024/2025 (08/19/2024-07/31/2025)</t>
  </si>
  <si>
    <t>Resident</t>
  </si>
  <si>
    <t>Base Rent</t>
  </si>
  <si>
    <t>Group Renewal Gift Card Adjustment</t>
  </si>
  <si>
    <t>Group Renewal Gift Card</t>
  </si>
  <si>
    <t>Charge Total:</t>
  </si>
  <si>
    <t>1316-D</t>
  </si>
  <si>
    <t>D5</t>
  </si>
  <si>
    <t>Notice Rented</t>
  </si>
  <si>
    <t>Wang, Yingxuan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</si>
  <si>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</si>
  <si>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</si>
  <si>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</si>
  <si>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</si>
  <si>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</si>
  <si>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</si>
  <si>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</si>
  <si>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1416-A</t>
  </si>
  <si>
    <t>D5</t>
  </si>
  <si>
    <t>Notice Rented</t>
  </si>
  <si>
    <t>Yang, Jialiangcheng</t>
  </si>
  <si>
    <t>Lease Approved</t>
  </si>
  <si>
    <t>2024/2025 (08/19/2024-07/31/2025)</t>
  </si>
  <si>
    <t>Resident</t>
  </si>
  <si>
    <t>Base Rent</t>
  </si>
  <si>
    <t>Charge Total:</t>
  </si>
  <si>
    <t>1416-B</t>
  </si>
  <si>
    <t>D5</t>
  </si>
  <si>
    <t>Notice Rented</t>
  </si>
  <si>
    <t>Chen, Haojia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</si>
  <si>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</si>
  <si>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</si>
  <si>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</si>
  <si>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</si>
  <si>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</si>
  <si>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</si>
  <si>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1416-C</t>
  </si>
  <si>
    <t>D5</t>
  </si>
  <si>
    <t>Notice Rented</t>
  </si>
  <si>
    <t>Fang, Chengkai</t>
  </si>
  <si>
    <t>Lease Approved</t>
  </si>
  <si>
    <t>2024/2025 (08/19/2024-07/31/2025)</t>
  </si>
  <si>
    <t>Resident</t>
  </si>
  <si>
    <t>Base Rent</t>
  </si>
  <si>
    <t>Charge Total:</t>
  </si>
  <si>
    <t>1416-D</t>
  </si>
  <si>
    <t>D5</t>
  </si>
  <si>
    <t>Notice Rented</t>
  </si>
  <si>
    <t>Jin, Dian</t>
  </si>
  <si>
    <t>Lease Approved</t>
  </si>
  <si>
    <t>2024/2025 (08/19/2024-07/31/2025)</t>
  </si>
  <si>
    <t>Resident</t>
  </si>
  <si>
    <t>Base Rent</t>
  </si>
  <si>
    <t>Charge Total:</t>
  </si>
  <si>
    <t>1516-A</t>
  </si>
  <si>
    <t>D5</t>
  </si>
  <si>
    <t>Notice Rented</t>
  </si>
  <si>
    <t>Patel, Avi Nirav (Avi)</t>
  </si>
  <si>
    <t>Renewal Lease Approved</t>
  </si>
  <si>
    <t>2024/2025 (08/19/2024-07/31/2025)</t>
  </si>
  <si>
    <t>Resident</t>
  </si>
  <si>
    <t>Base Rent</t>
  </si>
  <si>
    <t>Charge Total:</t>
  </si>
  <si>
    <t>1516-B</t>
  </si>
  <si>
    <t>D5</t>
  </si>
  <si>
    <t>Notice Rented</t>
  </si>
  <si>
    <t>Goswamy, Dhruv</t>
  </si>
  <si>
    <t>Renewal Lease Approved</t>
  </si>
  <si>
    <t>2024/2025 (08/19/2024-07/31/2025)</t>
  </si>
  <si>
    <t>Resident</t>
  </si>
  <si>
    <t>Base Rent</t>
  </si>
  <si>
    <t>Charge Total:</t>
  </si>
  <si>
    <t>1516-C</t>
  </si>
  <si>
    <t>D5</t>
  </si>
  <si>
    <t>Notice Rented</t>
  </si>
  <si>
    <t>Agrawal, Siddhant (Siddhant)</t>
  </si>
  <si>
    <t>Renewal Lease Approved</t>
  </si>
  <si>
    <t>2024/2025 (08/19/2024-07/31/2025)</t>
  </si>
  <si>
    <t>Resident</t>
  </si>
  <si>
    <t>Base Rent</t>
  </si>
  <si>
    <t>Charge Total:</t>
  </si>
  <si>
    <t>1516-D</t>
  </si>
  <si>
    <t>D5</t>
  </si>
  <si>
    <t>Notice Rented</t>
  </si>
  <si>
    <t>Nair, Ved</t>
  </si>
  <si>
    <t>Renewal Lease Approved</t>
  </si>
  <si>
    <t>2024/2025 (08/19/2024-07/31/2025)</t>
  </si>
  <si>
    <t>Resident</t>
  </si>
  <si>
    <t>Base Rent</t>
  </si>
  <si>
    <t>Charge Total:</t>
  </si>
  <si>
    <t>1616-A</t>
  </si>
  <si>
    <t>D5</t>
  </si>
  <si>
    <t>Occupied No Notice</t>
  </si>
  <si>
    <t>Tsao, Dylan</t>
  </si>
  <si>
    <t>Renewal Lease Approved</t>
  </si>
  <si>
    <t>2024/2025 (08/19/2024-07/31/2025)</t>
  </si>
  <si>
    <t>Resident</t>
  </si>
  <si>
    <t>Base Rent</t>
  </si>
  <si>
    <t>Charge Total:</t>
  </si>
  <si>
    <t>1616-B</t>
  </si>
  <si>
    <t>D5</t>
  </si>
  <si>
    <t>Occupied No Notice</t>
  </si>
  <si>
    <t>Ku, Daniel</t>
  </si>
  <si>
    <t>Renewal Lease Approved</t>
  </si>
  <si>
    <t>2024/2025 (08/19/2024-07/31/2025)</t>
  </si>
  <si>
    <t>Resident</t>
  </si>
  <si>
    <t>Base Rent</t>
  </si>
  <si>
    <t>Charge Total:</t>
  </si>
  <si>
    <t>1616-C</t>
  </si>
  <si>
    <t>D5</t>
  </si>
  <si>
    <t>Occupied No Notice</t>
  </si>
  <si>
    <t>Chen, KuanWen</t>
  </si>
  <si>
    <t>Renewal Lease Approved</t>
  </si>
  <si>
    <t>2024/2025 (08/19/2024-07/31/2025)</t>
  </si>
  <si>
    <t>Resident</t>
  </si>
  <si>
    <t>Base Rent</t>
  </si>
  <si>
    <t>Charge Total:</t>
  </si>
  <si>
    <t>1616-D</t>
  </si>
  <si>
    <t>D5</t>
  </si>
  <si>
    <t>Occupied No Notice</t>
  </si>
  <si>
    <t>Yen, Meng Chieh</t>
  </si>
  <si>
    <t>Lease Approved</t>
  </si>
  <si>
    <t>2024/2025 (08/20/2024-07/31/2025)</t>
  </si>
  <si>
    <t>Resident</t>
  </si>
  <si>
    <t>Base Rent</t>
  </si>
  <si>
    <t>Charge Total:</t>
  </si>
  <si>
    <t>1716-B</t>
  </si>
  <si>
    <t>D5</t>
  </si>
  <si>
    <t>Occupied No Notice</t>
  </si>
  <si>
    <t>DING, JIMING (Jimmy)</t>
  </si>
  <si>
    <t>Renewal Lease Approved</t>
  </si>
  <si>
    <t>2024/2025 (08/19/2024-07/31/2025)</t>
  </si>
  <si>
    <t>Resident</t>
  </si>
  <si>
    <t>Base Rent</t>
  </si>
  <si>
    <t>Charge Total:</t>
  </si>
  <si>
    <t>1716-C</t>
  </si>
  <si>
    <t>D5</t>
  </si>
  <si>
    <t>Occupied No Notice</t>
  </si>
  <si>
    <t>Shi, Yu</t>
  </si>
  <si>
    <t>Renewal Lease Approved</t>
  </si>
  <si>
    <t>2024/2025 (08/19/2024-07/31/2025)</t>
  </si>
  <si>
    <t>Resident</t>
  </si>
  <si>
    <t>Base Rent</t>
  </si>
  <si>
    <t>Charge Total:</t>
  </si>
  <si>
    <t>1716-D</t>
  </si>
  <si>
    <t>D5</t>
  </si>
  <si>
    <t>Occupied No Notice</t>
  </si>
  <si>
    <t>Chen, Jinheng (Henry)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</si>
  <si>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</si>
  <si>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</si>
  <si>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</si>
  <si>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</si>
  <si>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</si>
  <si>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</si>
  <si>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Unit Type: M1</t>
  </si>
  <si>
    <t>404</t>
  </si>
  <si>
    <t>M1</t>
  </si>
  <si>
    <t>Occupied No Notice</t>
  </si>
  <si>
    <t>Wang, Yiqing (Yuki)</t>
  </si>
  <si>
    <t>Renewal Lease Approved</t>
  </si>
  <si>
    <t>2024/2025 (08/19/2024-07/31/2025)</t>
  </si>
  <si>
    <t>Resident</t>
  </si>
  <si>
    <t>Base Rent</t>
  </si>
  <si>
    <t>Charge Total:</t>
  </si>
  <si>
    <t>408</t>
  </si>
  <si>
    <t>M1</t>
  </si>
  <si>
    <t>Notice Rented</t>
  </si>
  <si>
    <t>Dong, Haoze</t>
  </si>
  <si>
    <t>Lease Approved</t>
  </si>
  <si>
    <t>2024/2025 (08/20/2024-07/31/2025)</t>
  </si>
  <si>
    <t>Resident</t>
  </si>
  <si>
    <t>Base Rent</t>
  </si>
  <si>
    <t>Charge Total:</t>
  </si>
  <si>
    <t>410</t>
  </si>
  <si>
    <t>M1</t>
  </si>
  <si>
    <t>Notice Rented</t>
  </si>
  <si>
    <t>Yu, Chenxi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</si>
  <si>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</si>
  <si>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</si>
  <si>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</si>
  <si>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</si>
  <si>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</si>
  <si>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</si>
  <si>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</si>
  <si>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418</t>
  </si>
  <si>
    <t>M1</t>
  </si>
  <si>
    <t>Occupied No Notice</t>
  </si>
  <si>
    <t>Kim, Hansol (Hansol)</t>
  </si>
  <si>
    <t>Renewal Lease Approved</t>
  </si>
  <si>
    <t>2024/2025 (08/19/2024-07/31/2025)</t>
  </si>
  <si>
    <t>Resident</t>
  </si>
  <si>
    <t>Base Rent</t>
  </si>
  <si>
    <t>Charge Total:</t>
  </si>
  <si>
    <t>419</t>
  </si>
  <si>
    <t>M1</t>
  </si>
  <si>
    <t>Occupied No Notice</t>
  </si>
  <si>
    <t>Wang, Chenxu</t>
  </si>
  <si>
    <t>Renewal Lease Approved</t>
  </si>
  <si>
    <t>2024/2025 (08/19/2024-07/31/2025)</t>
  </si>
  <si>
    <t>Resident</t>
  </si>
  <si>
    <t>Base Rent</t>
  </si>
  <si>
    <t>Charge Total:</t>
  </si>
  <si>
    <t>420</t>
  </si>
  <si>
    <t>M1</t>
  </si>
  <si>
    <t>Occupied No Notice</t>
  </si>
  <si>
    <t>Moe, Richard</t>
  </si>
  <si>
    <t>Renewal Lease Approved</t>
  </si>
  <si>
    <t>2024/2025 (08/19/2024-07/31/2025)</t>
  </si>
  <si>
    <t>Resident</t>
  </si>
  <si>
    <t>Base Rent</t>
  </si>
  <si>
    <t>Charge Total:</t>
  </si>
  <si>
    <t>504</t>
  </si>
  <si>
    <t>M1</t>
  </si>
  <si>
    <t>Notice Rented</t>
  </si>
  <si>
    <t>Zhang, Xitong (Jacqueline)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</si>
  <si>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</si>
  <si>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</si>
  <si>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</si>
  <si>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</si>
  <si>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</si>
  <si>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</si>
  <si>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</si>
  <si>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508</t>
  </si>
  <si>
    <t>M1</t>
  </si>
  <si>
    <t>Occupied No Notice</t>
  </si>
  <si>
    <t>Guo, Haitao</t>
  </si>
  <si>
    <t>Lease Approved</t>
  </si>
  <si>
    <t>2024/2025 (08/20/2024-07/31/2025)</t>
  </si>
  <si>
    <t>Resident</t>
  </si>
  <si>
    <t>Base Rent</t>
  </si>
  <si>
    <t>Charge Total:</t>
  </si>
  <si>
    <t>510</t>
  </si>
  <si>
    <t>M1</t>
  </si>
  <si>
    <t>Occupied No Notice</t>
  </si>
  <si>
    <t>NIE, TIANEN</t>
  </si>
  <si>
    <t>Lease Approved</t>
  </si>
  <si>
    <t>2024/2025 (08/19/2024-07/31/2025)</t>
  </si>
  <si>
    <t>Resident</t>
  </si>
  <si>
    <t>Base Rent</t>
  </si>
  <si>
    <t>Charge Total:</t>
  </si>
  <si>
    <t>518</t>
  </si>
  <si>
    <t>M1</t>
  </si>
  <si>
    <t>Notice Rented</t>
  </si>
  <si>
    <t>Xu, Zekai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</si>
  <si>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</si>
  <si>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</si>
  <si>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</si>
  <si>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</si>
  <si>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</si>
  <si>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</si>
  <si>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</si>
  <si>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519</t>
  </si>
  <si>
    <t>M1</t>
  </si>
  <si>
    <t>Notice Rented</t>
  </si>
  <si>
    <t>Wang, Yixiao (Eric)</t>
  </si>
  <si>
    <t>Lease Approved</t>
  </si>
  <si>
    <t>2024/2025 (08/20/2024-07/31/2025)</t>
  </si>
  <si>
    <t>Resident</t>
  </si>
  <si>
    <t>Base Rent</t>
  </si>
  <si>
    <t>Charge Total:</t>
  </si>
  <si>
    <t>520</t>
  </si>
  <si>
    <t>M1</t>
  </si>
  <si>
    <t>Vacant Rented Ready</t>
  </si>
  <si>
    <t>Sun, Yifan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</si>
  <si>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</si>
  <si>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</si>
  <si>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</si>
  <si>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</si>
  <si>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</si>
  <si>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</si>
  <si>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</si>
  <si>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604</t>
  </si>
  <si>
    <t>M1</t>
  </si>
  <si>
    <t>Notice Rented</t>
  </si>
  <si>
    <t>LIU, YIXUAN (Simona)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</si>
  <si>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</si>
  <si>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</si>
  <si>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</si>
  <si>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</si>
  <si>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</si>
  <si>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</si>
  <si>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</si>
  <si>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608</t>
  </si>
  <si>
    <t>M1</t>
  </si>
  <si>
    <t>Occupied No Notice</t>
  </si>
  <si>
    <t>Hua, Gaoyi (gloria)</t>
  </si>
  <si>
    <t>Renewal Lease Approved</t>
  </si>
  <si>
    <t>2024/2025 (08/19/2024-07/31/2025)</t>
  </si>
  <si>
    <t>Resident</t>
  </si>
  <si>
    <t>Base Rent</t>
  </si>
  <si>
    <t>Charge Total:</t>
  </si>
  <si>
    <t>610</t>
  </si>
  <si>
    <t>M1</t>
  </si>
  <si>
    <t>Notice Rented</t>
  </si>
  <si>
    <t>Pan, Shiqi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</si>
  <si>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</si>
  <si>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</si>
  <si>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</si>
  <si>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</si>
  <si>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</si>
  <si>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</si>
  <si>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</si>
  <si>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618</t>
  </si>
  <si>
    <t>M1</t>
  </si>
  <si>
    <t>Notice Rented</t>
  </si>
  <si>
    <t>Huang, Wenzhao (Wenzhao)</t>
  </si>
  <si>
    <t>Lease Approved</t>
  </si>
  <si>
    <t>2024/2025 (08/20/2024-07/31/2025)</t>
  </si>
  <si>
    <t>Resident</t>
  </si>
  <si>
    <t>Base Rent</t>
  </si>
  <si>
    <t>New Lease Gift Card</t>
  </si>
  <si>
    <t>Garage Parking</t>
  </si>
  <si>
    <t>New Lease Gift Card Adjustment</t>
  </si>
  <si>
    <t>Charge Total:</t>
  </si>
  <si>
    <t>619</t>
  </si>
  <si>
    <t>M1</t>
  </si>
  <si>
    <t>Occupied No Notice</t>
  </si>
  <si>
    <t>Lin, Hanning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</si>
  <si>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</si>
  <si>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</si>
  <si>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</si>
  <si>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</si>
  <si>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</si>
  <si>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</si>
  <si>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</si>
  <si>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620</t>
  </si>
  <si>
    <t>M1</t>
  </si>
  <si>
    <t>Occupied No Notice</t>
  </si>
  <si>
    <t>Uthayopas, Matthew</t>
  </si>
  <si>
    <t>Renewal Lease Approved</t>
  </si>
  <si>
    <t>2024/2025 (08/19/2024-07/31/2025)</t>
  </si>
  <si>
    <t>Resident</t>
  </si>
  <si>
    <t>Base Rent</t>
  </si>
  <si>
    <t>Charge Total:</t>
  </si>
  <si>
    <t>704</t>
  </si>
  <si>
    <t>M1</t>
  </si>
  <si>
    <t>Notice Rented</t>
  </si>
  <si>
    <t>Kang, Zhanchen (Kaleb Kang)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</si>
  <si>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</si>
  <si>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</si>
  <si>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</si>
  <si>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</si>
  <si>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</si>
  <si>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</si>
  <si>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</si>
  <si>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708</t>
  </si>
  <si>
    <t>M1</t>
  </si>
  <si>
    <t>Notice Rented</t>
  </si>
  <si>
    <t>Zhu, Kaixi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</si>
  <si>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</si>
  <si>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</si>
  <si>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</si>
  <si>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</si>
  <si>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</si>
  <si>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</si>
  <si>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</si>
  <si>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710</t>
  </si>
  <si>
    <t>M1</t>
  </si>
  <si>
    <t>Notice Rented</t>
  </si>
  <si>
    <t>Fu, Ziyan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</si>
  <si>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</si>
  <si>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</si>
  <si>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</si>
  <si>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</si>
  <si>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</si>
  <si>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</si>
  <si>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</si>
  <si>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718</t>
  </si>
  <si>
    <t>M1</t>
  </si>
  <si>
    <t>Notice Rented</t>
  </si>
  <si>
    <t>Shen, Yuchen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</si>
  <si>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</si>
  <si>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</si>
  <si>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</si>
  <si>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</si>
  <si>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</si>
  <si>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</si>
  <si>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</si>
  <si>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719</t>
  </si>
  <si>
    <t>M1</t>
  </si>
  <si>
    <t>Occupied No Notice</t>
  </si>
  <si>
    <t>Gottipati, Nikith</t>
  </si>
  <si>
    <t>Renewal Lease Approved</t>
  </si>
  <si>
    <t>2024/2025 (08/19/2024-07/31/2025)</t>
  </si>
  <si>
    <t>Resident</t>
  </si>
  <si>
    <t>Base Rent</t>
  </si>
  <si>
    <t>Charge Total:</t>
  </si>
  <si>
    <t>720</t>
  </si>
  <si>
    <t>M1</t>
  </si>
  <si>
    <t>Occupied No Notice</t>
  </si>
  <si>
    <t>Chen, Tianlin</t>
  </si>
  <si>
    <t>Renewal Lease Approved</t>
  </si>
  <si>
    <t>2024/2025 (08/19/2024-07/31/2025)</t>
  </si>
  <si>
    <t>Resident</t>
  </si>
  <si>
    <t>Base Rent</t>
  </si>
  <si>
    <t>Charge Total:</t>
  </si>
  <si>
    <t>804</t>
  </si>
  <si>
    <t>M1</t>
  </si>
  <si>
    <t>Notice Rented</t>
  </si>
  <si>
    <t>Zhu, Jingyao</t>
  </si>
  <si>
    <t>Lease Approved</t>
  </si>
  <si>
    <t>2024/2025 (08/20/2024-07/31/2025)</t>
  </si>
  <si>
    <t>Resident</t>
  </si>
  <si>
    <t>Base Rent</t>
  </si>
  <si>
    <t>Charge Total:</t>
  </si>
  <si>
    <t>808</t>
  </si>
  <si>
    <t>M1</t>
  </si>
  <si>
    <t>Notice Rented</t>
  </si>
  <si>
    <t>Wang, Yuran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</si>
  <si>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</si>
  <si>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</si>
  <si>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</si>
  <si>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</si>
  <si>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</si>
  <si>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</si>
  <si>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</si>
  <si>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810</t>
  </si>
  <si>
    <t>M1</t>
  </si>
  <si>
    <t>Notice Rented</t>
  </si>
  <si>
    <t>Goodreau, Adam</t>
  </si>
  <si>
    <t>Lease Approved</t>
  </si>
  <si>
    <t>2024/2025 (08/20/2024-07/31/2025)</t>
  </si>
  <si>
    <t>Resident</t>
  </si>
  <si>
    <t>New Lease One-Time Concession</t>
  </si>
  <si>
    <t>Base Rent</t>
  </si>
  <si>
    <t>Charge Total:</t>
  </si>
  <si>
    <t>818</t>
  </si>
  <si>
    <t>M1</t>
  </si>
  <si>
    <t>Occupied No Notice</t>
  </si>
  <si>
    <t>Wang, Siwen</t>
  </si>
  <si>
    <t>Renewal Lease Approved</t>
  </si>
  <si>
    <t>2024/2025 (08/20/2024-07/31/2025)</t>
  </si>
  <si>
    <t>Resident</t>
  </si>
  <si>
    <t>Base Rent</t>
  </si>
  <si>
    <t>Charge Total:</t>
  </si>
  <si>
    <t>819</t>
  </si>
  <si>
    <t>M1</t>
  </si>
  <si>
    <t>Notice Rented</t>
  </si>
  <si>
    <t>Chen, Yanying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</si>
  <si>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</si>
  <si>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</si>
  <si>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</si>
  <si>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</si>
  <si>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</si>
  <si>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</si>
  <si>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</si>
  <si>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820</t>
  </si>
  <si>
    <t>M1</t>
  </si>
  <si>
    <t>Notice Rented</t>
  </si>
  <si>
    <t>Huang, Jiawen</t>
  </si>
  <si>
    <t>Renewal Lease Approved</t>
  </si>
  <si>
    <t>2024/2025 (08/20/2024-07/31/2025)</t>
  </si>
  <si>
    <t>Resident</t>
  </si>
  <si>
    <t>Base Rent</t>
  </si>
  <si>
    <t>Charge Total:</t>
  </si>
  <si>
    <t>904</t>
  </si>
  <si>
    <t>M1</t>
  </si>
  <si>
    <t>Notice Rented</t>
  </si>
  <si>
    <t>Yang, Raymond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</si>
  <si>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</si>
  <si>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</si>
  <si>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</si>
  <si>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</si>
  <si>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</si>
  <si>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</si>
  <si>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</si>
  <si>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908</t>
  </si>
  <si>
    <t>M1</t>
  </si>
  <si>
    <t>Notice Rented</t>
  </si>
  <si>
    <t>Tang, Yingda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</si>
  <si>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</si>
  <si>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</si>
  <si>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</si>
  <si>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</si>
  <si>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</si>
  <si>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</si>
  <si>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</si>
  <si>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910</t>
  </si>
  <si>
    <t>M1</t>
  </si>
  <si>
    <t>Occupied No Notice</t>
  </si>
  <si>
    <t>PATEL, DHWANI</t>
  </si>
  <si>
    <t>Renewal Lease Approved</t>
  </si>
  <si>
    <t>2024/2025 (08/19/2024-07/31/2025)</t>
  </si>
  <si>
    <t>Resident</t>
  </si>
  <si>
    <t>Base Rent</t>
  </si>
  <si>
    <t>Charge Total:</t>
  </si>
  <si>
    <t>918</t>
  </si>
  <si>
    <t>M1</t>
  </si>
  <si>
    <t>Notice Rented</t>
  </si>
  <si>
    <t>Fedorov, Vladislav (Vlad)</t>
  </si>
  <si>
    <t>Lease Approved</t>
  </si>
  <si>
    <t>2024/2025 (08/20/2024-07/31/2025)</t>
  </si>
  <si>
    <t>Resident</t>
  </si>
  <si>
    <t>Base Rent</t>
  </si>
  <si>
    <t>New Lease One-Time Concession</t>
  </si>
  <si>
    <t>Charge Total:</t>
  </si>
  <si>
    <t>919</t>
  </si>
  <si>
    <t>M1</t>
  </si>
  <si>
    <t>Occupied No Notice</t>
  </si>
  <si>
    <t>Polychronopoulos, Alexandros (Alexandros)</t>
  </si>
  <si>
    <t>Renewal Lease Approved</t>
  </si>
  <si>
    <t>2024/2025 (08/19/2024-07/31/2025)</t>
  </si>
  <si>
    <t>Resident</t>
  </si>
  <si>
    <t>Base Rent</t>
  </si>
  <si>
    <t>Charge Total:</t>
  </si>
  <si>
    <t>920</t>
  </si>
  <si>
    <t>M1</t>
  </si>
  <si>
    <t>Notice Rented</t>
  </si>
  <si>
    <t>Li, Yati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</si>
  <si>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</si>
  <si>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</si>
  <si>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</si>
  <si>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</si>
  <si>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</si>
  <si>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</si>
  <si>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</si>
  <si>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1004</t>
  </si>
  <si>
    <t>M1</t>
  </si>
  <si>
    <t>Notice Rented</t>
  </si>
  <si>
    <t>Huang, Xiaoshan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</si>
  <si>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</si>
  <si>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</si>
  <si>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</si>
  <si>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</si>
  <si>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</si>
  <si>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</si>
  <si>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</si>
  <si>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1008</t>
  </si>
  <si>
    <t>M1</t>
  </si>
  <si>
    <t>Notice Rented</t>
  </si>
  <si>
    <t>Zhang, Yizhi (Zola)</t>
  </si>
  <si>
    <t>Renewal Lease Approved</t>
  </si>
  <si>
    <t>2024/2025 (08/19/2024-07/31/2025)</t>
  </si>
  <si>
    <t>Resident</t>
  </si>
  <si>
    <t>Group Renewal Gift Card Adjustment</t>
  </si>
  <si>
    <t>Group Renewal Gift Card</t>
  </si>
  <si>
    <t>Base Rent</t>
  </si>
  <si>
    <t>Charge Total:</t>
  </si>
  <si>
    <t>1010</t>
  </si>
  <si>
    <t>M1</t>
  </si>
  <si>
    <t>Notice Rented</t>
  </si>
  <si>
    <t>Dong, Jianing</t>
  </si>
  <si>
    <t>Lease Approved</t>
  </si>
  <si>
    <t>2024/2025 (08/20/2024-07/31/2025)</t>
  </si>
  <si>
    <t>Resident</t>
  </si>
  <si>
    <t>Base Rent</t>
  </si>
  <si>
    <t>Charge Total:</t>
  </si>
  <si>
    <t>1018</t>
  </si>
  <si>
    <t>M1</t>
  </si>
  <si>
    <t>Notice Rented</t>
  </si>
  <si>
    <t>Feng, Tao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</si>
  <si>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</si>
  <si>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</si>
  <si>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</si>
  <si>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</si>
  <si>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</si>
  <si>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</si>
  <si>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</si>
  <si>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1019</t>
  </si>
  <si>
    <t>M1</t>
  </si>
  <si>
    <t>Occupied No Notice</t>
  </si>
  <si>
    <t>Lee, Nakyeong</t>
  </si>
  <si>
    <t>Renewal Lease Approved</t>
  </si>
  <si>
    <t>2024/2025 (08/19/2024-07/31/2025)</t>
  </si>
  <si>
    <t>Resident</t>
  </si>
  <si>
    <t>Base Rent</t>
  </si>
  <si>
    <t>Charge Total:</t>
  </si>
  <si>
    <t>1020</t>
  </si>
  <si>
    <t>M1</t>
  </si>
  <si>
    <t>Notice Rented</t>
  </si>
  <si>
    <t>Shen, William (William)</t>
  </si>
  <si>
    <t>Renewal Lease Approved</t>
  </si>
  <si>
    <t>2024/2025 (08/20/2024-07/31/2025)</t>
  </si>
  <si>
    <t>Resident</t>
  </si>
  <si>
    <t>Base Rent</t>
  </si>
  <si>
    <t>Charge Total:</t>
  </si>
  <si>
    <t>1104</t>
  </si>
  <si>
    <t>M1</t>
  </si>
  <si>
    <t>Notice Rented</t>
  </si>
  <si>
    <t>Wang, Zhihao</t>
  </si>
  <si>
    <t>Renewal Lease Approved</t>
  </si>
  <si>
    <t>2024/2025 (08/20/2024-07/31/2025)</t>
  </si>
  <si>
    <t>Resident</t>
  </si>
  <si>
    <t>Base Rent</t>
  </si>
  <si>
    <t>Charge Total:</t>
  </si>
  <si>
    <t>1108</t>
  </si>
  <si>
    <t>M1</t>
  </si>
  <si>
    <t>Occupied No Notice</t>
  </si>
  <si>
    <t>Xu, Ruixiao</t>
  </si>
  <si>
    <t>Lease Approved</t>
  </si>
  <si>
    <t>2024/2025 (08/20/2024-07/31/2025)</t>
  </si>
  <si>
    <t>Resident</t>
  </si>
  <si>
    <t>Base Rent</t>
  </si>
  <si>
    <t>Charge Total:</t>
  </si>
  <si>
    <t>1110</t>
  </si>
  <si>
    <t>M1</t>
  </si>
  <si>
    <t>Occupied No Notice</t>
  </si>
  <si>
    <t>Lyu, Zhiheng</t>
  </si>
  <si>
    <t>Renewal Lease Approved</t>
  </si>
  <si>
    <t>2024/2025 (08/19/2024-07/31/2025)</t>
  </si>
  <si>
    <t>Resident</t>
  </si>
  <si>
    <t>Base Rent</t>
  </si>
  <si>
    <t>Charge Total:</t>
  </si>
  <si>
    <t>1118</t>
  </si>
  <si>
    <t>M1</t>
  </si>
  <si>
    <t>Notice Rented</t>
  </si>
  <si>
    <t>Ye, Zimeng (Zimeng Ye)</t>
  </si>
  <si>
    <t>Renewal Lease Approved</t>
  </si>
  <si>
    <t>2024/2025 (08/20/2024-07/31/2025)</t>
  </si>
  <si>
    <t>Resident</t>
  </si>
  <si>
    <t>Base Rent</t>
  </si>
  <si>
    <t>Charge Total:</t>
  </si>
  <si>
    <t>1119</t>
  </si>
  <si>
    <t>M1</t>
  </si>
  <si>
    <t>Occupied No Notice</t>
  </si>
  <si>
    <t>Ross, Grant (Grant)</t>
  </si>
  <si>
    <t>Renewal Lease Approved</t>
  </si>
  <si>
    <t>2024/2025 (08/19/2024-07/31/2025)</t>
  </si>
  <si>
    <t>Resident</t>
  </si>
  <si>
    <t>Base Rent</t>
  </si>
  <si>
    <t>Charge Total:</t>
  </si>
  <si>
    <t>1120</t>
  </si>
  <si>
    <t>M1</t>
  </si>
  <si>
    <t>Occupied No Notice</t>
  </si>
  <si>
    <t>Qian, Ke</t>
  </si>
  <si>
    <t>Renewal Lease Approved</t>
  </si>
  <si>
    <t>2024/2025 (08/19/2024-07/31/2025)</t>
  </si>
  <si>
    <t>Resident</t>
  </si>
  <si>
    <t>Base Rent</t>
  </si>
  <si>
    <t>Charge Total:</t>
  </si>
  <si>
    <t>1204</t>
  </si>
  <si>
    <t>M1</t>
  </si>
  <si>
    <t>Notice Rented</t>
  </si>
  <si>
    <t>Li, Chengyan</t>
  </si>
  <si>
    <t>Renewal Lease Approved</t>
  </si>
  <si>
    <t>2024/2025 (08/20/2024-07/31/2025)</t>
  </si>
  <si>
    <t>Resident</t>
  </si>
  <si>
    <t>Base Rent</t>
  </si>
  <si>
    <t>Charge Total:</t>
  </si>
  <si>
    <t>1208</t>
  </si>
  <si>
    <t>M1</t>
  </si>
  <si>
    <t>Notice Rented</t>
  </si>
  <si>
    <t>Zhang, Mingmin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</si>
  <si>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</si>
  <si>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</si>
  <si>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</si>
  <si>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</si>
  <si>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</si>
  <si>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</si>
  <si>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</si>
  <si>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1210</t>
  </si>
  <si>
    <t>M1</t>
  </si>
  <si>
    <t>Vacant Rented Not Ready</t>
  </si>
  <si>
    <t>Meng, Zhiqi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</si>
  <si>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</si>
  <si>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</si>
  <si>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</si>
  <si>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</si>
  <si>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</si>
  <si>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</si>
  <si>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</si>
  <si>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1218</t>
  </si>
  <si>
    <t>M1</t>
  </si>
  <si>
    <t>Notice Rented</t>
  </si>
  <si>
    <t>Meng, Dantong (Mia)</t>
  </si>
  <si>
    <t>Lease Approved</t>
  </si>
  <si>
    <t>2024/2025 (08/20/2024-07/31/2025)</t>
  </si>
  <si>
    <t>Resident</t>
  </si>
  <si>
    <t>Base Rent</t>
  </si>
  <si>
    <t>Charge Total:</t>
  </si>
  <si>
    <t>1219</t>
  </si>
  <si>
    <t>M1</t>
  </si>
  <si>
    <t>Occupied No Notice</t>
  </si>
  <si>
    <t>Yu, Chien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</si>
  <si>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</si>
  <si>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</si>
  <si>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</si>
  <si>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</si>
  <si>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</si>
  <si>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</si>
  <si>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1220</t>
  </si>
  <si>
    <t>M1</t>
  </si>
  <si>
    <t>Occupied No Notice</t>
  </si>
  <si>
    <t>Yang, Jingyi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</si>
  <si>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</si>
  <si>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</si>
  <si>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</si>
  <si>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</si>
  <si>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</si>
  <si>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</si>
  <si>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</si>
  <si>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1304</t>
  </si>
  <si>
    <t>M1</t>
  </si>
  <si>
    <t>Occupied No Notice</t>
  </si>
  <si>
    <t>Hong, Jianchen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</si>
  <si>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</si>
  <si>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</si>
  <si>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</si>
  <si>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</si>
  <si>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</si>
  <si>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</si>
  <si>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1308</t>
  </si>
  <si>
    <t>M1</t>
  </si>
  <si>
    <t>Notice Rented</t>
  </si>
  <si>
    <t>Su, Yi</t>
  </si>
  <si>
    <t>Lease Approved</t>
  </si>
  <si>
    <t>2024/2025 (08/20/2024-07/31/2025)</t>
  </si>
  <si>
    <t>Resident</t>
  </si>
  <si>
    <t>Base Rent</t>
  </si>
  <si>
    <t>Charge Total:</t>
  </si>
  <si>
    <t>1310</t>
  </si>
  <si>
    <t>M1</t>
  </si>
  <si>
    <t>Notice Rented</t>
  </si>
  <si>
    <t>Jia, Tianyue</t>
  </si>
  <si>
    <t>Lease Approved</t>
  </si>
  <si>
    <t>2024/2025 (08/20/2024-07/31/2025)</t>
  </si>
  <si>
    <t>Resident</t>
  </si>
  <si>
    <t>Base Rent</t>
  </si>
  <si>
    <t>Charge Total:</t>
  </si>
  <si>
    <t>1318</t>
  </si>
  <si>
    <t>M1</t>
  </si>
  <si>
    <t>Occupied No Notice</t>
  </si>
  <si>
    <t>Huang, Shen</t>
  </si>
  <si>
    <t>Renewal Lease Approved</t>
  </si>
  <si>
    <t>2024/2025 (08/19/2024-07/31/2025)</t>
  </si>
  <si>
    <t>Resident</t>
  </si>
  <si>
    <t>Base Rent</t>
  </si>
  <si>
    <t>Charge Total:</t>
  </si>
  <si>
    <t>1319</t>
  </si>
  <si>
    <t>M1</t>
  </si>
  <si>
    <t>Notice Rented</t>
  </si>
  <si>
    <t>He, Shuyuan</t>
  </si>
  <si>
    <t>Lease Approved</t>
  </si>
  <si>
    <t>2024/2025 (08/19/2024-07/31/2025)</t>
  </si>
  <si>
    <t>Resident</t>
  </si>
  <si>
    <t>Base Rent</t>
  </si>
  <si>
    <t>Charge Total:</t>
  </si>
  <si>
    <t>1320</t>
  </si>
  <si>
    <t>M1</t>
  </si>
  <si>
    <t>Occupied No Notice</t>
  </si>
  <si>
    <t>Yu, Dinglong (Nick Yu)</t>
  </si>
  <si>
    <t>Renewal Lease Approved</t>
  </si>
  <si>
    <t>2024/2025 (08/19/2024-07/31/2025)</t>
  </si>
  <si>
    <t>Resident</t>
  </si>
  <si>
    <t>Base Rent</t>
  </si>
  <si>
    <t>Charge Total:</t>
  </si>
  <si>
    <t>1404</t>
  </si>
  <si>
    <t>M1</t>
  </si>
  <si>
    <t>Notice Rented</t>
  </si>
  <si>
    <t>Qian, Yu (Louis Qian)</t>
  </si>
  <si>
    <t>Renewal Lease Approved</t>
  </si>
  <si>
    <t>2024/2025 (08/19/2024-07/31/2025)</t>
  </si>
  <si>
    <t>Resident</t>
  </si>
  <si>
    <t>Base Rent</t>
  </si>
  <si>
    <t>Charge Total:</t>
  </si>
  <si>
    <t>1408</t>
  </si>
  <si>
    <t>M1</t>
  </si>
  <si>
    <t>Occupied No Notice</t>
  </si>
  <si>
    <t>Lin, Yihan</t>
  </si>
  <si>
    <t>Renewal Lease Approved</t>
  </si>
  <si>
    <t>2024/2025 (08/19/2024-07/31/2025)</t>
  </si>
  <si>
    <t>Resident</t>
  </si>
  <si>
    <t>Base Rent</t>
  </si>
  <si>
    <t>Charge Total:</t>
  </si>
  <si>
    <t>1410</t>
  </si>
  <si>
    <t>M1</t>
  </si>
  <si>
    <t>Notice Rented</t>
  </si>
  <si>
    <t>Hong, Martin (Wony Hong)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</si>
  <si>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</si>
  <si>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</si>
  <si>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</si>
  <si>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</si>
  <si>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</si>
  <si>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</si>
  <si>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</si>
  <si>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1418</t>
  </si>
  <si>
    <t>M1</t>
  </si>
  <si>
    <t>Occupied No Notice</t>
  </si>
  <si>
    <t>Jin, Jing</t>
  </si>
  <si>
    <t>Renewal Lease Approved</t>
  </si>
  <si>
    <t>2024/2025 (08/20/2024-07/31/2025)</t>
  </si>
  <si>
    <t>Resident</t>
  </si>
  <si>
    <t>Base Rent</t>
  </si>
  <si>
    <t>Charge Total:</t>
  </si>
  <si>
    <t>1419</t>
  </si>
  <si>
    <t>M1</t>
  </si>
  <si>
    <t>Notice Rented</t>
  </si>
  <si>
    <t>Yu, Lidan (Lidan)</t>
  </si>
  <si>
    <t>Lease Approved</t>
  </si>
  <si>
    <t>2024/2025 (08/19/2024-07/31/2025)</t>
  </si>
  <si>
    <t>Resident</t>
  </si>
  <si>
    <t>Base Rent</t>
  </si>
  <si>
    <t>Charge Total:</t>
  </si>
  <si>
    <t>1420</t>
  </si>
  <si>
    <t>M1</t>
  </si>
  <si>
    <t>Notice Rented</t>
  </si>
  <si>
    <t>Dai, Wenyi</t>
  </si>
  <si>
    <t>Lease Approved</t>
  </si>
  <si>
    <t>2024/2025 (08/19/2024-07/31/2025)</t>
  </si>
  <si>
    <t>Resident</t>
  </si>
  <si>
    <t>Base Rent</t>
  </si>
  <si>
    <t>Charge Total:</t>
  </si>
  <si>
    <t>1504</t>
  </si>
  <si>
    <t>M1</t>
  </si>
  <si>
    <t>Notice Rented</t>
  </si>
  <si>
    <t>Polychronopoulos, Stefanos (Stefanos)</t>
  </si>
  <si>
    <t>Lease Approved</t>
  </si>
  <si>
    <t>2024/2025 (08/19/2024-07/31/2025)</t>
  </si>
  <si>
    <t>Resident</t>
  </si>
  <si>
    <t>Base Rent</t>
  </si>
  <si>
    <t>Charge Total:</t>
  </si>
  <si>
    <t>1508</t>
  </si>
  <si>
    <t>M1</t>
  </si>
  <si>
    <t>Notice Rented</t>
  </si>
  <si>
    <t>Wang, Ruiting (Ruiting)</t>
  </si>
  <si>
    <t>Lease Approved</t>
  </si>
  <si>
    <t>2024/2025 (08/19/2024-07/31/2025)</t>
  </si>
  <si>
    <t>Resident</t>
  </si>
  <si>
    <t>Base Rent</t>
  </si>
  <si>
    <t>Charge Total:</t>
  </si>
  <si>
    <t>1510</t>
  </si>
  <si>
    <t>M1</t>
  </si>
  <si>
    <t>Occupied No Notice</t>
  </si>
  <si>
    <t>Zhang, HengYang</t>
  </si>
  <si>
    <t>Renewal Lease Approved</t>
  </si>
  <si>
    <t>2024/2025 (08/19/2024-07/31/2025)</t>
  </si>
  <si>
    <t>Resident</t>
  </si>
  <si>
    <t>Base Rent</t>
  </si>
  <si>
    <t>Group Renewal Gift Card</t>
  </si>
  <si>
    <t>Group Renewal Gift Card Adjustment</t>
  </si>
  <si>
    <t>Charge Total:</t>
  </si>
  <si>
    <t>1518</t>
  </si>
  <si>
    <t>M1</t>
  </si>
  <si>
    <t>Notice Rented</t>
  </si>
  <si>
    <t>Tu, Yunkun</t>
  </si>
  <si>
    <t>Lease Approved</t>
  </si>
  <si>
    <t>2024/2025 (08/19/2024-07/31/2025)</t>
  </si>
  <si>
    <t>Resident</t>
  </si>
  <si>
    <t>Base Rent</t>
  </si>
  <si>
    <t>Charge Total:</t>
  </si>
  <si>
    <t>1519</t>
  </si>
  <si>
    <t>M1</t>
  </si>
  <si>
    <t>Notice Rented</t>
  </si>
  <si>
    <t>He, Yuxi</t>
  </si>
  <si>
    <t>Lease Approved</t>
  </si>
  <si>
    <t>2024/2025 (08/20/2024-07/31/2025)</t>
  </si>
  <si>
    <t>Resident</t>
  </si>
  <si>
    <t>Base Rent</t>
  </si>
  <si>
    <t>Charge Total:</t>
  </si>
  <si>
    <t>1520</t>
  </si>
  <si>
    <t>M1</t>
  </si>
  <si>
    <t>Notice Rented</t>
  </si>
  <si>
    <t>Li, Peirong</t>
  </si>
  <si>
    <t>Lease Approved</t>
  </si>
  <si>
    <t>2024/2025 (08/19/2024-07/31/2025)</t>
  </si>
  <si>
    <t>Resident</t>
  </si>
  <si>
    <t>Base Rent</t>
  </si>
  <si>
    <t>Charge Total:</t>
  </si>
  <si>
    <t>1604</t>
  </si>
  <si>
    <t>M1</t>
  </si>
  <si>
    <t>Occupied No Notice</t>
  </si>
  <si>
    <t>Yang, Yilin</t>
  </si>
  <si>
    <t>Renewal Lease Approved</t>
  </si>
  <si>
    <t>2024/2025 (08/19/2024-07/31/2025)</t>
  </si>
  <si>
    <t>Resident</t>
  </si>
  <si>
    <t>Base Rent</t>
  </si>
  <si>
    <t>Charge Total:</t>
  </si>
  <si>
    <t>1608</t>
  </si>
  <si>
    <t>M1</t>
  </si>
  <si>
    <t>Notice Rented</t>
  </si>
  <si>
    <t>Kavanaugh, Maxwell</t>
  </si>
  <si>
    <t>Lease Approved</t>
  </si>
  <si>
    <t>2024/2025 (08/20/2024-07/31/2025)</t>
  </si>
  <si>
    <t>Resident</t>
  </si>
  <si>
    <t>Garage Parking</t>
  </si>
  <si>
    <t>Base Rent</t>
  </si>
  <si>
    <t>Charge Total:</t>
  </si>
  <si>
    <t>1610</t>
  </si>
  <si>
    <t>M1</t>
  </si>
  <si>
    <t>Occupied No Notice</t>
  </si>
  <si>
    <t>Ma, Zening (Chris)</t>
  </si>
  <si>
    <t>Renewal Lease Approved</t>
  </si>
  <si>
    <t>2024/2025 (08/19/2024-07/31/2025)</t>
  </si>
  <si>
    <t>Resident</t>
  </si>
  <si>
    <t>Group Renewal Gift Card Adjustment</t>
  </si>
  <si>
    <t>Base Rent</t>
  </si>
  <si>
    <t>Group Renewal Gift Card</t>
  </si>
  <si>
    <t>Charge Total:</t>
  </si>
  <si>
    <t>1618</t>
  </si>
  <si>
    <t>M1</t>
  </si>
  <si>
    <t>Occupied No Notice</t>
  </si>
  <si>
    <t>Li, Jixin</t>
  </si>
  <si>
    <t>Renewal Lease Approved</t>
  </si>
  <si>
    <t>2024/2025 (08/19/2024-07/31/2025)</t>
  </si>
  <si>
    <t>Resident</t>
  </si>
  <si>
    <t>Base Rent</t>
  </si>
  <si>
    <t>Charge Total:</t>
  </si>
  <si>
    <t>1619</t>
  </si>
  <si>
    <t>M1</t>
  </si>
  <si>
    <t>Notice Rented</t>
  </si>
  <si>
    <t>Han, Yuxuan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</si>
  <si>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</si>
  <si>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</si>
  <si>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</si>
  <si>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</si>
  <si>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</si>
  <si>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</si>
  <si>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</si>
  <si>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1620</t>
  </si>
  <si>
    <t>M1</t>
  </si>
  <si>
    <t>Notice Rented</t>
  </si>
  <si>
    <t>Chen, Yiruo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</si>
  <si>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</si>
  <si>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</si>
  <si>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</si>
  <si>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</si>
  <si>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</si>
  <si>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</si>
  <si>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</si>
  <si>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1704</t>
  </si>
  <si>
    <t>M1</t>
  </si>
  <si>
    <t>Notice Rented</t>
  </si>
  <si>
    <t>Chen, Hao</t>
  </si>
  <si>
    <t>Lease Approved</t>
  </si>
  <si>
    <t>2024/2025 (08/19/2024-07/31/2025)</t>
  </si>
  <si>
    <t>Resident</t>
  </si>
  <si>
    <t>Garage Parking</t>
  </si>
  <si>
    <t>Base Rent</t>
  </si>
  <si>
    <t>Charge Total:</t>
  </si>
  <si>
    <t>1708</t>
  </si>
  <si>
    <t>M1</t>
  </si>
  <si>
    <t>Notice Rented</t>
  </si>
  <si>
    <t>Alderei, Latifa</t>
  </si>
  <si>
    <t>Lease Approved</t>
  </si>
  <si>
    <t>2024/2025 (08/19/2024-07/31/2025)</t>
  </si>
  <si>
    <t>Resident</t>
  </si>
  <si>
    <t>Base Rent</t>
  </si>
  <si>
    <t>Charge Total:</t>
  </si>
  <si>
    <t>1710</t>
  </si>
  <si>
    <t>M1</t>
  </si>
  <si>
    <t>Occupied No Notice</t>
  </si>
  <si>
    <t>Huang, Yi (Isaac)</t>
  </si>
  <si>
    <t>Renewal Lease Approved</t>
  </si>
  <si>
    <t>2024/2025 (08/19/2024-07/31/2025)</t>
  </si>
  <si>
    <t>Resident</t>
  </si>
  <si>
    <t>Garage Parking</t>
  </si>
  <si>
    <t>Base Rent</t>
  </si>
  <si>
    <t>Charge Total:</t>
  </si>
  <si>
    <t>1718</t>
  </si>
  <si>
    <t>M1</t>
  </si>
  <si>
    <t>Occupied No Notice</t>
  </si>
  <si>
    <t>Huo, Yixuan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</si>
  <si>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</si>
  <si>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</si>
  <si>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</si>
  <si>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</si>
  <si>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</si>
  <si>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</si>
  <si>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</si>
  <si>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1719</t>
  </si>
  <si>
    <t>M1</t>
  </si>
  <si>
    <t>Occupied No Notice</t>
  </si>
  <si>
    <t>Zhao, Ran (Renee)</t>
  </si>
  <si>
    <t>Renewal Lease Approved</t>
  </si>
  <si>
    <t>2024/2025 (08/19/2024-07/31/2025)</t>
  </si>
  <si>
    <t>Resident</t>
  </si>
  <si>
    <t>Base Rent</t>
  </si>
  <si>
    <t>Charge Total:</t>
  </si>
  <si>
    <t>1720</t>
  </si>
  <si>
    <t>M1</t>
  </si>
  <si>
    <t>Notice Rented</t>
  </si>
  <si>
    <t>Hu, Xingliang (Chris Hu)</t>
  </si>
  <si>
    <t>Renewal Lease Approved</t>
  </si>
  <si>
    <t>2024/2025 (08/19/2024-07/31/2025)</t>
  </si>
  <si>
    <t>Resident</t>
  </si>
  <si>
    <t>Base Rent</t>
  </si>
  <si>
    <t>Charge Total:</t>
  </si>
  <si>
    <t>Unit Type: S1</t>
  </si>
  <si>
    <t>402</t>
  </si>
  <si>
    <t>S1</t>
  </si>
  <si>
    <t>Occupied No Notice</t>
  </si>
  <si>
    <t>Ye, Lirong (Lirong Ye)</t>
  </si>
  <si>
    <t>Renewal Lease Approved</t>
  </si>
  <si>
    <t>2024/2025 (08/19/2024-07/31/2025)</t>
  </si>
  <si>
    <t>Resident</t>
  </si>
  <si>
    <t>Group Renewal Gift Card</t>
  </si>
  <si>
    <t>Group Renewal Gift Card Adjustment</t>
  </si>
  <si>
    <t>Base Rent</t>
  </si>
  <si>
    <t>Charge Total:</t>
  </si>
  <si>
    <t>409</t>
  </si>
  <si>
    <t>S1</t>
  </si>
  <si>
    <t>Occupied No Notice</t>
  </si>
  <si>
    <t>Hoffman, Rachel</t>
  </si>
  <si>
    <t>Renewal Lease Approved</t>
  </si>
  <si>
    <t>2024/2025 (08/19/2024-07/31/2025)</t>
  </si>
  <si>
    <t>Resident</t>
  </si>
  <si>
    <t>Base Rent</t>
  </si>
  <si>
    <t>Charge Total:</t>
  </si>
  <si>
    <t>411</t>
  </si>
  <si>
    <t>S1</t>
  </si>
  <si>
    <t>Notice Rented</t>
  </si>
  <si>
    <t>Xia, Minhang (Mavis)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</si>
  <si>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</si>
  <si>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</si>
  <si>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</si>
  <si>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</si>
  <si>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</si>
  <si>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</si>
  <si>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</si>
  <si>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502</t>
  </si>
  <si>
    <t>S1</t>
  </si>
  <si>
    <t>Notice Rented</t>
  </si>
  <si>
    <t>Sainath, Sahana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</si>
  <si>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</si>
  <si>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</si>
  <si>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</si>
  <si>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</si>
  <si>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</si>
  <si>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</si>
  <si>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</si>
  <si>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509</t>
  </si>
  <si>
    <t>S1</t>
  </si>
  <si>
    <t>Notice Rented</t>
  </si>
  <si>
    <t>Yang, Wenhao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</si>
  <si>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</si>
  <si>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</si>
  <si>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</si>
  <si>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</si>
  <si>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</si>
  <si>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</si>
  <si>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</si>
  <si>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511</t>
  </si>
  <si>
    <t>S1</t>
  </si>
  <si>
    <t>Notice Rented</t>
  </si>
  <si>
    <t>Zhao, Luhan</t>
  </si>
  <si>
    <t>Lease Approved</t>
  </si>
  <si>
    <t>2024/2025 (08/20/2024-07/31/2025)</t>
  </si>
  <si>
    <t>Resident</t>
  </si>
  <si>
    <t>Base Rent</t>
  </si>
  <si>
    <t>Charge Total:</t>
  </si>
  <si>
    <t>602</t>
  </si>
  <si>
    <t>S1</t>
  </si>
  <si>
    <t>Vacant Rented Ready</t>
  </si>
  <si>
    <t>Wu, Yuxi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</si>
  <si>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</si>
  <si>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</si>
  <si>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</si>
  <si>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</si>
  <si>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</si>
  <si>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</si>
  <si>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</si>
  <si>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609</t>
  </si>
  <si>
    <t>S1</t>
  </si>
  <si>
    <t>Notice Rented</t>
  </si>
  <si>
    <t>Stone, Abigail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</si>
  <si>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</si>
  <si>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</si>
  <si>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</si>
  <si>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</si>
  <si>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</si>
  <si>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</si>
  <si>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</si>
  <si>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611</t>
  </si>
  <si>
    <t>S1</t>
  </si>
  <si>
    <t>Occupied No Notice</t>
  </si>
  <si>
    <t>Palanuwech, Rabin (Robin)</t>
  </si>
  <si>
    <t>Renewal Lease Approved</t>
  </si>
  <si>
    <t>2024/2025 (08/19/2024-07/31/2025)</t>
  </si>
  <si>
    <t>Resident</t>
  </si>
  <si>
    <t>Base Rent</t>
  </si>
  <si>
    <t>Charge Total:</t>
  </si>
  <si>
    <t>702</t>
  </si>
  <si>
    <t>S1</t>
  </si>
  <si>
    <t>Notice Rented</t>
  </si>
  <si>
    <t>Chang, Wuji (Ethan)</t>
  </si>
  <si>
    <t>Lease Approved</t>
  </si>
  <si>
    <t>2024/2025 (08/19/2024-07/31/2025)</t>
  </si>
  <si>
    <t>Resident</t>
  </si>
  <si>
    <t>Base Rent</t>
  </si>
  <si>
    <t>Charge Total:</t>
  </si>
  <si>
    <t>709</t>
  </si>
  <si>
    <t>S1</t>
  </si>
  <si>
    <t>Occupied No Notice</t>
  </si>
  <si>
    <t>Lu, Kevin (Kevin)</t>
  </si>
  <si>
    <t>Renewal Lease Approved</t>
  </si>
  <si>
    <t>2024/2025 (08/19/2024-07/31/2025)</t>
  </si>
  <si>
    <t>Resident</t>
  </si>
  <si>
    <t>Base Rent</t>
  </si>
  <si>
    <t>Charge Total:</t>
  </si>
  <si>
    <t>711</t>
  </si>
  <si>
    <t>S1</t>
  </si>
  <si>
    <t>Notice Rented</t>
  </si>
  <si>
    <t>Lee, Seungbee (Sally)</t>
  </si>
  <si>
    <t>Lease Approved</t>
  </si>
  <si>
    <t>2024/2025 (08/20/2024-07/31/2025)</t>
  </si>
  <si>
    <t>Resident</t>
  </si>
  <si>
    <t>Garage Parking</t>
  </si>
  <si>
    <t>Base Rent</t>
  </si>
  <si>
    <t>Charge Total:</t>
  </si>
  <si>
    <t>802</t>
  </si>
  <si>
    <t>S1</t>
  </si>
  <si>
    <t>Notice Rented</t>
  </si>
  <si>
    <t>Li, Jiacheng</t>
  </si>
  <si>
    <t>Lease Approved</t>
  </si>
  <si>
    <t>2024/2025 (08/19/2024-07/31/2025)</t>
  </si>
  <si>
    <t>Resident</t>
  </si>
  <si>
    <t>Base Rent</t>
  </si>
  <si>
    <t>Charge Total:</t>
  </si>
  <si>
    <t>809</t>
  </si>
  <si>
    <t>S1</t>
  </si>
  <si>
    <t>Notice Rented</t>
  </si>
  <si>
    <t>Ye, Shenghan</t>
  </si>
  <si>
    <t>Lease Approved</t>
  </si>
  <si>
    <t>2024/2025 (08/20/2024-07/31/2025)</t>
  </si>
  <si>
    <t>Resident</t>
  </si>
  <si>
    <t>Base Rent</t>
  </si>
  <si>
    <t>Charge Total:</t>
  </si>
  <si>
    <t>811</t>
  </si>
  <si>
    <t>S1</t>
  </si>
  <si>
    <t>Occupied No Notice</t>
  </si>
  <si>
    <t>Lee, Gyuyoung</t>
  </si>
  <si>
    <t>Renewal Lease Approved</t>
  </si>
  <si>
    <t>2024/2025 (08/19/2024-07/31/2025)</t>
  </si>
  <si>
    <t>Resident</t>
  </si>
  <si>
    <t>Base Rent</t>
  </si>
  <si>
    <t>Charge Total:</t>
  </si>
  <si>
    <t>902</t>
  </si>
  <si>
    <t>S1</t>
  </si>
  <si>
    <t>Notice Rented</t>
  </si>
  <si>
    <t>Sun, Di (Sunny)</t>
  </si>
  <si>
    <t>Lease Approved</t>
  </si>
  <si>
    <t>2024/2025 (08/19/2024-07/31/2025)</t>
  </si>
  <si>
    <t>Resident</t>
  </si>
  <si>
    <t>Base Rent</t>
  </si>
  <si>
    <t>Charge Total:</t>
  </si>
  <si>
    <t>909</t>
  </si>
  <si>
    <t>S1</t>
  </si>
  <si>
    <t>Occupied No Notice</t>
  </si>
  <si>
    <t>Martin, Charles (Charlie)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</si>
  <si>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</si>
  <si>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</si>
  <si>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</si>
  <si>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</si>
  <si>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</si>
  <si>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</si>
  <si>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911</t>
  </si>
  <si>
    <t>S1</t>
  </si>
  <si>
    <t>Occupied No Notice</t>
  </si>
  <si>
    <t>Murphy, Margaret</t>
  </si>
  <si>
    <t>Renewal Lease Approved</t>
  </si>
  <si>
    <t>2024/2025 (08/19/2024-07/31/2025)</t>
  </si>
  <si>
    <t>Resident</t>
  </si>
  <si>
    <t>Base Rent</t>
  </si>
  <si>
    <t>Charge Total:</t>
  </si>
  <si>
    <t>1002</t>
  </si>
  <si>
    <t>S1</t>
  </si>
  <si>
    <t>Notice Rented</t>
  </si>
  <si>
    <t>Namgung, June</t>
  </si>
  <si>
    <t>Renewal Lease Approved</t>
  </si>
  <si>
    <t>2024/2025 (08/20/2024-07/31/2025)</t>
  </si>
  <si>
    <t>Resident</t>
  </si>
  <si>
    <t>Base Rent</t>
  </si>
  <si>
    <t>Charge Total:</t>
  </si>
  <si>
    <t>1009</t>
  </si>
  <si>
    <t>S1</t>
  </si>
  <si>
    <t>Notice Rented</t>
  </si>
  <si>
    <t>Su, Yan (su)</t>
  </si>
  <si>
    <t>Lease Approved</t>
  </si>
  <si>
    <t>2024/2025 (08/20/2024-07/31/2025)</t>
  </si>
  <si>
    <t>Resident</t>
  </si>
  <si>
    <t>Base Rent</t>
  </si>
  <si>
    <t>Charge Total:</t>
  </si>
  <si>
    <t>1011</t>
  </si>
  <si>
    <t>S1</t>
  </si>
  <si>
    <t>Notice Rented</t>
  </si>
  <si>
    <t>Luo, Yun (Lora)</t>
  </si>
  <si>
    <t>Renewal Lease Approved</t>
  </si>
  <si>
    <t>2024/2025 (08/19/2024-07/31/2025)</t>
  </si>
  <si>
    <t>Resident</t>
  </si>
  <si>
    <t>Group New Lease Gift Card Adjustment</t>
  </si>
  <si>
    <t>Group New Lease Gift Card</t>
  </si>
  <si>
    <t>Base Rent</t>
  </si>
  <si>
    <t>Charge Total:</t>
  </si>
  <si>
    <t>1102</t>
  </si>
  <si>
    <t>S1</t>
  </si>
  <si>
    <t>Notice Rented</t>
  </si>
  <si>
    <t>Zhuang, Jiaqi</t>
  </si>
  <si>
    <t>Lease Approved</t>
  </si>
  <si>
    <t>2024/2025 (08/19/2024-07/31/2025)</t>
  </si>
  <si>
    <t>Resident</t>
  </si>
  <si>
    <t>Base Rent</t>
  </si>
  <si>
    <t>Charge Total:</t>
  </si>
  <si>
    <t>1109</t>
  </si>
  <si>
    <t>S1</t>
  </si>
  <si>
    <t>Occupied No Notice</t>
  </si>
  <si>
    <t>Lim, DongHwan</t>
  </si>
  <si>
    <t>Renewal Lease Approved</t>
  </si>
  <si>
    <t>2024/2025 (08/19/2024-07/31/2025)</t>
  </si>
  <si>
    <t>Resident</t>
  </si>
  <si>
    <t>Base Rent</t>
  </si>
  <si>
    <t>Charge Total:</t>
  </si>
  <si>
    <t>1111</t>
  </si>
  <si>
    <t>S1</t>
  </si>
  <si>
    <t>Occupied No Notice</t>
  </si>
  <si>
    <t>Bless, Nicolas (Nic)</t>
  </si>
  <si>
    <t>Renewal Lease Approved</t>
  </si>
  <si>
    <t>2024/2025 (08/19/2024-07/31/2025)</t>
  </si>
  <si>
    <t>Resident</t>
  </si>
  <si>
    <t>Base Rent</t>
  </si>
  <si>
    <t>Charge Total:</t>
  </si>
  <si>
    <t>1202</t>
  </si>
  <si>
    <t>S1</t>
  </si>
  <si>
    <t>Notice Rented</t>
  </si>
  <si>
    <t>Li, Zhaoyang</t>
  </si>
  <si>
    <t>Lease Approved</t>
  </si>
  <si>
    <t>2024/2025 (08/19/2024-07/31/2025)</t>
  </si>
  <si>
    <t>Resident</t>
  </si>
  <si>
    <t>Base Rent</t>
  </si>
  <si>
    <t>Charge Total:</t>
  </si>
  <si>
    <t>1209</t>
  </si>
  <si>
    <t>S1</t>
  </si>
  <si>
    <t>Occupied No Notice</t>
  </si>
  <si>
    <t>Serrano, Roberto</t>
  </si>
  <si>
    <t>Renewal Lease Approved</t>
  </si>
  <si>
    <t>2024/2025 (08/19/2024-07/31/2025)</t>
  </si>
  <si>
    <t>Resident</t>
  </si>
  <si>
    <t>Base Rent</t>
  </si>
  <si>
    <t>Charge Total:</t>
  </si>
  <si>
    <t>1211</t>
  </si>
  <si>
    <t>S1</t>
  </si>
  <si>
    <t>Notice Rented</t>
  </si>
  <si>
    <t>Lu, Yifan (Yifan Lu)</t>
  </si>
  <si>
    <t>Lease Approved</t>
  </si>
  <si>
    <t>2024/2025 (08/19/2024-07/31/2025)</t>
  </si>
  <si>
    <t>Resident</t>
  </si>
  <si>
    <t>Base Rent</t>
  </si>
  <si>
    <t>Charge Total:</t>
  </si>
  <si>
    <t>1302</t>
  </si>
  <si>
    <t>S1</t>
  </si>
  <si>
    <t>Notice Rented</t>
  </si>
  <si>
    <t>Wen, Yushi</t>
  </si>
  <si>
    <t>Lease Approved</t>
  </si>
  <si>
    <t>2024/2025 (08/19/2024-07/31/2025)</t>
  </si>
  <si>
    <t>Resident</t>
  </si>
  <si>
    <t>Base Rent</t>
  </si>
  <si>
    <t>Charge Total:</t>
  </si>
  <si>
    <t>1309</t>
  </si>
  <si>
    <t>S1</t>
  </si>
  <si>
    <t>Notice Rented</t>
  </si>
  <si>
    <t>Wang, Ziwen</t>
  </si>
  <si>
    <t>Lease Approved</t>
  </si>
  <si>
    <t>2024/2025 (08/20/2024-07/31/2025)</t>
  </si>
  <si>
    <t>Resident</t>
  </si>
  <si>
    <t>Base Rent</t>
  </si>
  <si>
    <t>Charge Total:</t>
  </si>
  <si>
    <t>1311</t>
  </si>
  <si>
    <t>S1</t>
  </si>
  <si>
    <t>Notice Rented</t>
  </si>
  <si>
    <t>Kong, Dehao (Daniel)</t>
  </si>
  <si>
    <t>Lease Approved</t>
  </si>
  <si>
    <t>2024/2025 (08/19/2024-07/31/2025)</t>
  </si>
  <si>
    <t>Resident</t>
  </si>
  <si>
    <t>Base Rent</t>
  </si>
  <si>
    <t>Charge Total:</t>
  </si>
  <si>
    <t>1402</t>
  </si>
  <si>
    <t>S1</t>
  </si>
  <si>
    <t>Occupied No Notice</t>
  </si>
  <si>
    <t>Bansal, Raunak</t>
  </si>
  <si>
    <t>Renewal Lease Approved</t>
  </si>
  <si>
    <t>2024/2025 (08/19/2024-07/31/2025)</t>
  </si>
  <si>
    <t>Resident</t>
  </si>
  <si>
    <t>Base Rent</t>
  </si>
  <si>
    <t>Charge Total:</t>
  </si>
  <si>
    <t>1409</t>
  </si>
  <si>
    <t>S1</t>
  </si>
  <si>
    <t>Notice Rented</t>
  </si>
  <si>
    <t>Petchoo, Rachanon</t>
  </si>
  <si>
    <t>Lease Approved</t>
  </si>
  <si>
    <t>2024/2025 (08/19/2024-07/31/2025)</t>
  </si>
  <si>
    <t>Resident</t>
  </si>
  <si>
    <t>Base Rent</t>
  </si>
  <si>
    <t>Charge Total:</t>
  </si>
  <si>
    <t>1411</t>
  </si>
  <si>
    <t>S1</t>
  </si>
  <si>
    <t>Occupied No Notice</t>
  </si>
  <si>
    <t>Meunprasittiveg, Paroon (Ping)</t>
  </si>
  <si>
    <t>Renewal Lease Approved</t>
  </si>
  <si>
    <t>2024/2025 (08/19/2024-07/31/2025)</t>
  </si>
  <si>
    <t>Resident</t>
  </si>
  <si>
    <t>Base Rent</t>
  </si>
  <si>
    <t>Charge Total:</t>
  </si>
  <si>
    <t>1502</t>
  </si>
  <si>
    <t>S1</t>
  </si>
  <si>
    <t>Occupied No Notice</t>
  </si>
  <si>
    <t>Ge, Yubin</t>
  </si>
  <si>
    <t>Renewal Lease Approved</t>
  </si>
  <si>
    <t>2024/2025 (08/19/2024-07/31/2025)</t>
  </si>
  <si>
    <t>Resident</t>
  </si>
  <si>
    <t>Base Rent</t>
  </si>
  <si>
    <t>Charge Total:</t>
  </si>
  <si>
    <t>1509</t>
  </si>
  <si>
    <t>S1</t>
  </si>
  <si>
    <t>Occupied No Notice</t>
  </si>
  <si>
    <t>Denna, Emily</t>
  </si>
  <si>
    <t>Renewal Lease Approved</t>
  </si>
  <si>
    <t>2024/2025 (08/19/2024-07/31/2025)</t>
  </si>
  <si>
    <t>Resident</t>
  </si>
  <si>
    <t>Base Rent</t>
  </si>
  <si>
    <t>Charge Total:</t>
  </si>
  <si>
    <t>1511</t>
  </si>
  <si>
    <t>S1</t>
  </si>
  <si>
    <t>Occupied No Notice</t>
  </si>
  <si>
    <t>Jiang, Yuxuan (Grace)</t>
  </si>
  <si>
    <t>Renewal Lease Approved</t>
  </si>
  <si>
    <t>2024/2025 (08/19/2024-07/31/2025)</t>
  </si>
  <si>
    <t>Resident</t>
  </si>
  <si>
    <t>Group Renewal Gift Card</t>
  </si>
  <si>
    <t>Group Renewal Gift Card Adjustment</t>
  </si>
  <si>
    <t>Base Rent</t>
  </si>
  <si>
    <t>Charge Total:</t>
  </si>
  <si>
    <t>1602</t>
  </si>
  <si>
    <t>S1</t>
  </si>
  <si>
    <t>Occupied No Notice</t>
  </si>
  <si>
    <t>Wu, Changrong</t>
  </si>
  <si>
    <t>Renewal Lease Approved</t>
  </si>
  <si>
    <t>2024/2025 (08/19/2024-07/31/2025)</t>
  </si>
  <si>
    <t>Resident</t>
  </si>
  <si>
    <t>Base Rent</t>
  </si>
  <si>
    <t>Charge Total:</t>
  </si>
  <si>
    <t>1609</t>
  </si>
  <si>
    <t>S1</t>
  </si>
  <si>
    <t>Occupied No Notice</t>
  </si>
  <si>
    <t>Shen, Zijian (Zijian Shen)</t>
  </si>
  <si>
    <t>Renewal Lease Approved</t>
  </si>
  <si>
    <t>2024/2025 (08/19/2024-07/31/2025)</t>
  </si>
  <si>
    <t>Resident</t>
  </si>
  <si>
    <t>Base Rent</t>
  </si>
  <si>
    <t>Group Renewal Gift Card Adjustment</t>
  </si>
  <si>
    <t>Garage Parking</t>
  </si>
  <si>
    <t>Group Renewal Gift Card</t>
  </si>
  <si>
    <t>Charge Total:</t>
  </si>
  <si>
    <t>1611</t>
  </si>
  <si>
    <t>S1</t>
  </si>
  <si>
    <t>Occupied No Notice</t>
  </si>
  <si>
    <t>Wang, Jingyi</t>
  </si>
  <si>
    <t>Renewal Lease Approved</t>
  </si>
  <si>
    <t>2024/2025 (08/19/2024-07/31/2025)</t>
  </si>
  <si>
    <t>Resident</t>
  </si>
  <si>
    <t>Base Rent</t>
  </si>
  <si>
    <t>Charge Total:</t>
  </si>
  <si>
    <t>1702</t>
  </si>
  <si>
    <t>S1</t>
  </si>
  <si>
    <t>Notice Rented</t>
  </si>
  <si>
    <t>Singh, Sonpari</t>
  </si>
  <si>
    <t>Lease Approved</t>
  </si>
  <si>
    <t>2024/2025 (08/19/2024-07/31/2025)</t>
  </si>
  <si>
    <t>Resident</t>
  </si>
  <si>
    <t>Base Rent</t>
  </si>
  <si>
    <t>Charge Total:</t>
  </si>
  <si>
    <t>1709</t>
  </si>
  <si>
    <t>S1</t>
  </si>
  <si>
    <t>Occupied No Notice</t>
  </si>
  <si>
    <t>Hahn, Robert (Bobby)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</si>
  <si>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</si>
  <si>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</si>
  <si>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</si>
  <si>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</si>
  <si>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</si>
  <si>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</si>
  <si>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1711</t>
  </si>
  <si>
    <t>S1</t>
  </si>
  <si>
    <t>Notice Rented</t>
  </si>
  <si>
    <t>Wang, Anqi</t>
  </si>
  <si>
    <t>Lease Approved</t>
  </si>
  <si>
    <t>2024/2025 (08/19/2024-07/31/2025)</t>
  </si>
  <si>
    <t>Resident</t>
  </si>
  <si>
    <t>Base Rent</t>
  </si>
  <si>
    <t>Charge Total:</t>
  </si>
  <si>
    <t>Unit Type: S2</t>
  </si>
  <si>
    <t>405</t>
  </si>
  <si>
    <t>S2</t>
  </si>
  <si>
    <t>Notice Rented</t>
  </si>
  <si>
    <t>Wang, Junqi</t>
  </si>
  <si>
    <t>Lease Approved</t>
  </si>
  <si>
    <t>2024/2025 (08/20/2024-07/31/2025)</t>
  </si>
  <si>
    <t>Resident</t>
  </si>
  <si>
    <t>New Lease Gift Card Adjustment</t>
  </si>
  <si>
    <t>Base Rent</t>
  </si>
  <si>
    <t>New Lease Gift Card</t>
  </si>
  <si>
    <t>Charge Total:</t>
  </si>
  <si>
    <t>406</t>
  </si>
  <si>
    <t>S2</t>
  </si>
  <si>
    <t>Occupied No Notice</t>
  </si>
  <si>
    <t>Wang, Eric</t>
  </si>
  <si>
    <t>Renewal Lease Approved</t>
  </si>
  <si>
    <t>2024/2025 (08/19/2024-07/31/2025)</t>
  </si>
  <si>
    <t>Resident</t>
  </si>
  <si>
    <t>Base Rent</t>
  </si>
  <si>
    <t>Charge Total:</t>
  </si>
  <si>
    <t>505</t>
  </si>
  <si>
    <t>S2</t>
  </si>
  <si>
    <t>Notice Rented</t>
  </si>
  <si>
    <t>Wu, Yidanlan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</si>
  <si>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</si>
  <si>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</si>
  <si>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</si>
  <si>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</si>
  <si>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</si>
  <si>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</si>
  <si>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</si>
  <si>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506</t>
  </si>
  <si>
    <t>S2</t>
  </si>
  <si>
    <t>Notice Rented</t>
  </si>
  <si>
    <t>Zhang, Jia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</si>
  <si>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</si>
  <si>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</si>
  <si>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</si>
  <si>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</si>
  <si>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</si>
  <si>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</si>
  <si>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</si>
  <si>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605</t>
  </si>
  <si>
    <t>S2</t>
  </si>
  <si>
    <t>Notice Rented</t>
  </si>
  <si>
    <t>Sun, Xing</t>
  </si>
  <si>
    <t>Lease Approved</t>
  </si>
  <si>
    <t>2024/2025 (08/19/2024-07/31/2025)</t>
  </si>
  <si>
    <t>Resident</t>
  </si>
  <si>
    <t>Base Rent</t>
  </si>
  <si>
    <t>Garage Parking</t>
  </si>
  <si>
    <t>Charge Total:</t>
  </si>
  <si>
    <t>606</t>
  </si>
  <si>
    <t>S2</t>
  </si>
  <si>
    <t>Notice Rented</t>
  </si>
  <si>
    <t>Li, Yushi</t>
  </si>
  <si>
    <t>Lease Approved</t>
  </si>
  <si>
    <t>2024/2025 (08/20/2024-07/31/2025)</t>
  </si>
  <si>
    <t>Resident</t>
  </si>
  <si>
    <t>New Lease One-Time Concession</t>
  </si>
  <si>
    <t>Base Rent</t>
  </si>
  <si>
    <t>Charge Total:</t>
  </si>
  <si>
    <t>705</t>
  </si>
  <si>
    <t>S2</t>
  </si>
  <si>
    <t>Occupied No Notice</t>
  </si>
  <si>
    <t>Fu, Yiming</t>
  </si>
  <si>
    <t>Renewal Lease Approved</t>
  </si>
  <si>
    <t>2024/2025 (08/19/2024-07/31/2025)</t>
  </si>
  <si>
    <t>Resident</t>
  </si>
  <si>
    <t>Base Rent</t>
  </si>
  <si>
    <t>Group Renewal Gift Card Adjustment</t>
  </si>
  <si>
    <t>Group Renewal Gift Card</t>
  </si>
  <si>
    <t>Charge Total:</t>
  </si>
  <si>
    <t>706</t>
  </si>
  <si>
    <t>S2</t>
  </si>
  <si>
    <t>Notice Rented</t>
  </si>
  <si>
    <t>Steiner, Nicholas</t>
  </si>
  <si>
    <t>Lease Approved</t>
  </si>
  <si>
    <t>2024/2025 (08/20/2024-07/31/2025)</t>
  </si>
  <si>
    <t>Resident</t>
  </si>
  <si>
    <t>New Lease One-Time Concession</t>
  </si>
  <si>
    <t>Base Rent</t>
  </si>
  <si>
    <t>Garage Parking</t>
  </si>
  <si>
    <t>Charge Total:</t>
  </si>
  <si>
    <t>805</t>
  </si>
  <si>
    <t>S2</t>
  </si>
  <si>
    <t>Occupied No Notice</t>
  </si>
  <si>
    <t>Li, Yuntian (Yuntian)</t>
  </si>
  <si>
    <t>Renewal Lease Approved</t>
  </si>
  <si>
    <t>2024/2025 (08/19/2024-07/31/2025)</t>
  </si>
  <si>
    <t>Resident</t>
  </si>
  <si>
    <t>Base Rent</t>
  </si>
  <si>
    <t>Charge Total:</t>
  </si>
  <si>
    <t>806</t>
  </si>
  <si>
    <t>S2</t>
  </si>
  <si>
    <t>Notice Rented</t>
  </si>
  <si>
    <t>Ji, Qinran</t>
  </si>
  <si>
    <t>Lease Approved</t>
  </si>
  <si>
    <t>2024/2025 (08/20/2024-07/31/2025)</t>
  </si>
  <si>
    <t>Resident</t>
  </si>
  <si>
    <t>New Lease One-Time Concession</t>
  </si>
  <si>
    <t>Base Rent</t>
  </si>
  <si>
    <t>Charge Total:</t>
  </si>
  <si>
    <t>905</t>
  </si>
  <si>
    <t>S2</t>
  </si>
  <si>
    <t>Notice Rented</t>
  </si>
  <si>
    <t>Chen, Nuo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</si>
  <si>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</si>
  <si>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</si>
  <si>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</si>
  <si>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</si>
  <si>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</si>
  <si>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</si>
  <si>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</si>
  <si>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906</t>
  </si>
  <si>
    <t>S2</t>
  </si>
  <si>
    <t>Notice Rented</t>
  </si>
  <si>
    <t>Zhu, Kejie (kejie)</t>
  </si>
  <si>
    <t>Renewal Lease Approved</t>
  </si>
  <si>
    <t>2024/2025 (08/20/2024-07/31/2025)</t>
  </si>
  <si>
    <t>Resident</t>
  </si>
  <si>
    <t>Base Rent</t>
  </si>
  <si>
    <t>Garage Parking</t>
  </si>
  <si>
    <t>Charge Total:</t>
  </si>
  <si>
    <t>1005</t>
  </si>
  <si>
    <t>S2</t>
  </si>
  <si>
    <t>Notice Rented</t>
  </si>
  <si>
    <t>Wang, Zhikun</t>
  </si>
  <si>
    <t>Lease Approved</t>
  </si>
  <si>
    <t>2024/2025 (08/20/2024-07/31/2025)</t>
  </si>
  <si>
    <t>Resident</t>
  </si>
  <si>
    <t>New Lease Gift Card</t>
  </si>
  <si>
    <t>Base Rent</t>
  </si>
  <si>
    <t>New Lease Gift Card Adjustment</t>
  </si>
  <si>
    <t>Charge Total:</t>
  </si>
  <si>
    <t>1006</t>
  </si>
  <si>
    <t>S2</t>
  </si>
  <si>
    <t>Occupied No Notice</t>
  </si>
  <si>
    <t>Xu, Yiqing (Molly)</t>
  </si>
  <si>
    <t>Renewal Lease Approved</t>
  </si>
  <si>
    <t>2024/2025 (08/19/2024-07/31/2025)</t>
  </si>
  <si>
    <t>Resident</t>
  </si>
  <si>
    <t>Base Rent</t>
  </si>
  <si>
    <t>Charge Total:</t>
  </si>
  <si>
    <t>1105</t>
  </si>
  <si>
    <t>S2</t>
  </si>
  <si>
    <t>Occupied No Notice</t>
  </si>
  <si>
    <t>Gray, Evan</t>
  </si>
  <si>
    <t>Renewal Lease Approved</t>
  </si>
  <si>
    <t>2024/2025 (08/19/2024-07/31/2025)</t>
  </si>
  <si>
    <t>Resident</t>
  </si>
  <si>
    <t>Base Rent</t>
  </si>
  <si>
    <t>Charge Total:</t>
  </si>
  <si>
    <t>1106</t>
  </si>
  <si>
    <t>S2</t>
  </si>
  <si>
    <t>Notice Rented</t>
  </si>
  <si>
    <t>Zhang, Lin</t>
  </si>
  <si>
    <t>Renewal Lease Approved</t>
  </si>
  <si>
    <t>2024/2025 (08/20/2024-07/31/2025)</t>
  </si>
  <si>
    <t>Resident</t>
  </si>
  <si>
    <t>Base Rent</t>
  </si>
  <si>
    <t>Charge Total:</t>
  </si>
  <si>
    <t>1205</t>
  </si>
  <si>
    <t>S2</t>
  </si>
  <si>
    <t>Notice Rented</t>
  </si>
  <si>
    <t>Zhang, Junhe (Jason)</t>
  </si>
  <si>
    <t>Renewal Lease Approved</t>
  </si>
  <si>
    <t>2024/2025 (08/20/2024-07/31/2025)</t>
  </si>
  <si>
    <t>Resident</t>
  </si>
  <si>
    <t>Base Rent</t>
  </si>
  <si>
    <t>Charge Total:</t>
  </si>
  <si>
    <t>1206</t>
  </si>
  <si>
    <t>S2</t>
  </si>
  <si>
    <t>Notice Rented</t>
  </si>
  <si>
    <t>Tedford, Emily</t>
  </si>
  <si>
    <t>Lease Approved</t>
  </si>
  <si>
    <t>2024/2025 (08/20/2024-07/31/2025)</t>
  </si>
  <si>
    <t>Resident</t>
  </si>
  <si>
    <t>Garage Parking</t>
  </si>
  <si>
    <t>Base Rent</t>
  </si>
  <si>
    <t>Charge Total:</t>
  </si>
  <si>
    <t>1305</t>
  </si>
  <si>
    <t>S2</t>
  </si>
  <si>
    <t>Notice Rented</t>
  </si>
  <si>
    <t>Maher, Aidan</t>
  </si>
  <si>
    <t>Lease Approved</t>
  </si>
  <si>
    <t>2024/2025 (08/20/2024-07/31/2025)</t>
  </si>
  <si>
    <t>Resident</t>
  </si>
  <si>
    <t>Base Rent</t>
  </si>
  <si>
    <t>Garage Parking</t>
  </si>
  <si>
    <t>Charge Total:</t>
  </si>
  <si>
    <t>1306</t>
  </si>
  <si>
    <t>S2</t>
  </si>
  <si>
    <t>Notice Rented</t>
  </si>
  <si>
    <t>Min, Kyungdo</t>
  </si>
  <si>
    <t>Renewal Lease Approved</t>
  </si>
  <si>
    <t>2024/2025 (08/20/2024-07/31/2025)</t>
  </si>
  <si>
    <t>Resident</t>
  </si>
  <si>
    <t>Base Rent</t>
  </si>
  <si>
    <t>Charge Total:</t>
  </si>
  <si>
    <t>1405</t>
  </si>
  <si>
    <t>S2</t>
  </si>
  <si>
    <t>Notice Rented</t>
  </si>
  <si>
    <t>Kataria, Dhairya</t>
  </si>
  <si>
    <t>Lease Approved</t>
  </si>
  <si>
    <t>2024/2025 (08/19/2024-07/31/2025)</t>
  </si>
  <si>
    <t>Resident</t>
  </si>
  <si>
    <t>Base Rent</t>
  </si>
  <si>
    <t>Charge Total:</t>
  </si>
  <si>
    <t>1406</t>
  </si>
  <si>
    <t>S2</t>
  </si>
  <si>
    <t>Occupied No Notice</t>
  </si>
  <si>
    <t>Guo, Dylan</t>
  </si>
  <si>
    <t>Renewal Lease Approved</t>
  </si>
  <si>
    <t>2024/2025 (08/19/2024-07/31/2025)</t>
  </si>
  <si>
    <t>Resident</t>
  </si>
  <si>
    <t>Base Rent</t>
  </si>
  <si>
    <t>Charge Total:</t>
  </si>
  <si>
    <t>1505</t>
  </si>
  <si>
    <t>S2</t>
  </si>
  <si>
    <t>Occupied No Notice</t>
  </si>
  <si>
    <t>Lee, Jaehyun</t>
  </si>
  <si>
    <t>Renewal Lease Approved</t>
  </si>
  <si>
    <t>2024/2025 (08/19/2024-07/31/2025)</t>
  </si>
  <si>
    <t>Resident</t>
  </si>
  <si>
    <t>Base Rent</t>
  </si>
  <si>
    <t>Charge Total:</t>
  </si>
  <si>
    <t>1506</t>
  </si>
  <si>
    <t>S2</t>
  </si>
  <si>
    <t>Notice Rented</t>
  </si>
  <si>
    <t>Lai, Xinyue</t>
  </si>
  <si>
    <t>Lease Approved</t>
  </si>
  <si>
    <t>2024/2025 (08/19/2024-07/31/2025)</t>
  </si>
  <si>
    <t>Resident</t>
  </si>
  <si>
    <t>Base Rent</t>
  </si>
  <si>
    <t>Charge Total:</t>
  </si>
  <si>
    <t>1605</t>
  </si>
  <si>
    <t>S2</t>
  </si>
  <si>
    <t>Vacant Rented Not Ready</t>
  </si>
  <si>
    <t>Gao, Jialin</t>
  </si>
  <si>
    <t>Lease Approved</t>
  </si>
  <si>
    <t>2024/2025 (08/19/2024-07/31/2025)</t>
  </si>
  <si>
    <t>Resident</t>
  </si>
  <si>
    <t>Base Rent</t>
  </si>
  <si>
    <t>Charge Total:</t>
  </si>
  <si>
    <t>1606</t>
  </si>
  <si>
    <t>S2</t>
  </si>
  <si>
    <t>Notice Rented</t>
  </si>
  <si>
    <t>Chen, Guanghong</t>
  </si>
  <si>
    <t>Lease Approved</t>
  </si>
  <si>
    <t>2024/2025 (08/19/2024-07/31/2025)</t>
  </si>
  <si>
    <t>Resident</t>
  </si>
  <si>
    <t>Base Rent</t>
  </si>
  <si>
    <t>Charge Total:</t>
  </si>
  <si>
    <t>1705</t>
  </si>
  <si>
    <t>S2</t>
  </si>
  <si>
    <t>Occupied No Notice</t>
  </si>
  <si>
    <t>Jin, JongWoo (JongWoo)</t>
  </si>
  <si>
    <t>Renewal Lease Approved</t>
  </si>
  <si>
    <t>2024/2025 (08/19/2024-07/31/2025)</t>
  </si>
  <si>
    <t>Resident</t>
  </si>
  <si>
    <t>Base Rent</t>
  </si>
  <si>
    <t>Charge Total:</t>
  </si>
  <si>
    <t>1706</t>
  </si>
  <si>
    <t>S2</t>
  </si>
  <si>
    <t>Notice Rented</t>
  </si>
  <si>
    <t>Yuan, Jiawei</t>
  </si>
  <si>
    <t>Lease Completed</t>
  </si>
  <si>
    <t>2024/2025 (08/19/2024-07/31/2025)</t>
  </si>
  <si>
    <t>Resident</t>
  </si>
  <si>
    <t>New Lease Gift Card Adjustment</t>
  </si>
  <si>
    <t>New Lease Gift Card</t>
  </si>
  <si>
    <t>Base Rent</t>
  </si>
  <si>
    <t>Charge Total:</t>
  </si>
  <si>
    <t>Unit Type: S3 XL</t>
  </si>
  <si>
    <t>422-A1</t>
  </si>
  <si>
    <t>S3 XL</t>
  </si>
  <si>
    <t>Occupied No Notice</t>
  </si>
  <si>
    <t>Farley, Ross (Ross)</t>
  </si>
  <si>
    <t>Renewal Lease Approved</t>
  </si>
  <si>
    <t>2024/2025 (08/19/2024-07/31/2025)</t>
  </si>
  <si>
    <t>Resident</t>
  </si>
  <si>
    <t>Base Rent</t>
  </si>
  <si>
    <t>Charge Total:</t>
  </si>
  <si>
    <t>422-A2</t>
  </si>
  <si>
    <t>S3 XL</t>
  </si>
  <si>
    <t>Occupied No Notice</t>
  </si>
  <si>
    <t>Farley, Ross (Ross)</t>
  </si>
  <si>
    <t>Renewal Lease Approved</t>
  </si>
  <si>
    <t>2024/2025 (08/19/2024-07/31/2025)</t>
  </si>
  <si>
    <t>Resident</t>
  </si>
  <si>
    <t>Base Rent</t>
  </si>
  <si>
    <t>Charge Total:</t>
  </si>
  <si>
    <t>522-A1</t>
  </si>
  <si>
    <t>S3 XL</t>
  </si>
  <si>
    <t>Notice Rented</t>
  </si>
  <si>
    <t>Pang, Qi (Sean)</t>
  </si>
  <si>
    <t>Renewal Lease Approved</t>
  </si>
  <si>
    <t>2024/2025 (08/20/2024-07/31/2025)</t>
  </si>
  <si>
    <t>Resident</t>
  </si>
  <si>
    <t>Base Rent</t>
  </si>
  <si>
    <t>Garage Parking</t>
  </si>
  <si>
    <t>Charge Total:</t>
  </si>
  <si>
    <t>522-A2</t>
  </si>
  <si>
    <t>S3 XL</t>
  </si>
  <si>
    <t>Notice Rented</t>
  </si>
  <si>
    <t>Pang, Qi (Sean)</t>
  </si>
  <si>
    <t>Renewal Lease Approved</t>
  </si>
  <si>
    <t>2024/2025 (08/20/2024-07/31/2025)</t>
  </si>
  <si>
    <t>Resident</t>
  </si>
  <si>
    <t>Garage Parking</t>
  </si>
  <si>
    <t>Base Rent</t>
  </si>
  <si>
    <t>Charge Total:</t>
  </si>
  <si>
    <t>622-A1</t>
  </si>
  <si>
    <t>S3 XL</t>
  </si>
  <si>
    <t>Occupied No Notice</t>
  </si>
  <si>
    <t>Stachorek, Caden</t>
  </si>
  <si>
    <t>Renewal Lease Approved</t>
  </si>
  <si>
    <t>2024/2025 (08/19/2024-07/31/2025)</t>
  </si>
  <si>
    <t>Resident</t>
  </si>
  <si>
    <t>Base Rent</t>
  </si>
  <si>
    <t>Charge Total:</t>
  </si>
  <si>
    <t>622-A2</t>
  </si>
  <si>
    <t>S3 XL</t>
  </si>
  <si>
    <t>Occupied No Notice</t>
  </si>
  <si>
    <t>Stachorek, Caden</t>
  </si>
  <si>
    <t>Renewal Lease Approved</t>
  </si>
  <si>
    <t>2024/2025 (08/19/2024-07/31/2025)</t>
  </si>
  <si>
    <t>Resident</t>
  </si>
  <si>
    <t>Base Rent</t>
  </si>
  <si>
    <t>Charge Total:</t>
  </si>
  <si>
    <t>722-A1</t>
  </si>
  <si>
    <t>S3 XL</t>
  </si>
  <si>
    <t>Notice Rented</t>
  </si>
  <si>
    <t>WANG, TSAI-LING</t>
  </si>
  <si>
    <t>Lease Approved</t>
  </si>
  <si>
    <t>2024/2025 (08/20/2024-07/31/2025)</t>
  </si>
  <si>
    <t>Resident</t>
  </si>
  <si>
    <t>Base Rent</t>
  </si>
  <si>
    <t>New Lease Gift Card</t>
  </si>
  <si>
    <t>New Lease Gift Card Adjustment</t>
  </si>
  <si>
    <t>Charge Total:</t>
  </si>
  <si>
    <t>722-A2</t>
  </si>
  <si>
    <t>S3 XL</t>
  </si>
  <si>
    <t>Notice Rented</t>
  </si>
  <si>
    <t>WANG, TSAI-LING</t>
  </si>
  <si>
    <t>Lease Approved</t>
  </si>
  <si>
    <t>2024/2025 (08/20/2024-07/31/2025)</t>
  </si>
  <si>
    <t>Resident</t>
  </si>
  <si>
    <t>New Lease Gift Card Adjustment</t>
  </si>
  <si>
    <t>New Lease Gift Card</t>
  </si>
  <si>
    <t>Base Rent</t>
  </si>
  <si>
    <t>Charge Total:</t>
  </si>
  <si>
    <t>822-A1</t>
  </si>
  <si>
    <t>S3 XL</t>
  </si>
  <si>
    <t>Occupied No Notice</t>
  </si>
  <si>
    <t>Kim, Hayoung (Harvey)</t>
  </si>
  <si>
    <t>Renewal Lease Approved</t>
  </si>
  <si>
    <t>2024/2025 (08/19/2024-07/31/2025)</t>
  </si>
  <si>
    <t>Resident</t>
  </si>
  <si>
    <t>Base Rent</t>
  </si>
  <si>
    <t>Charge Total:</t>
  </si>
  <si>
    <t>822-A2</t>
  </si>
  <si>
    <t>S3 XL</t>
  </si>
  <si>
    <t>Occupied No Notice</t>
  </si>
  <si>
    <t>Kim, Hayoung (Harvey)</t>
  </si>
  <si>
    <t>Renewal Lease Approved</t>
  </si>
  <si>
    <t>2024/2025 (08/19/2024-07/31/2025)</t>
  </si>
  <si>
    <t>Resident</t>
  </si>
  <si>
    <t>Base Rent</t>
  </si>
  <si>
    <t>Charge Total:</t>
  </si>
  <si>
    <t>922-A1</t>
  </si>
  <si>
    <t>S3 XL</t>
  </si>
  <si>
    <t>Notice Rented</t>
  </si>
  <si>
    <t>Lagman, Francine Mikaela (Mikaela)</t>
  </si>
  <si>
    <t>Lease Approved</t>
  </si>
  <si>
    <t>2024/2025 (08/20/2024-07/31/2025)</t>
  </si>
  <si>
    <t>Resident</t>
  </si>
  <si>
    <t>Base Rent</t>
  </si>
  <si>
    <t>New Lease Gift Card Adjustment</t>
  </si>
  <si>
    <t>New Lease Gift Card</t>
  </si>
  <si>
    <t>Charge Total:</t>
  </si>
  <si>
    <t>922-A2</t>
  </si>
  <si>
    <t>S3 XL</t>
  </si>
  <si>
    <t>Notice Rented</t>
  </si>
  <si>
    <t>Lagman, Francine Mikaela (Mikaela)</t>
  </si>
  <si>
    <t>Lease Approved</t>
  </si>
  <si>
    <t>2024/2025 (08/20/2024-07/31/2025)</t>
  </si>
  <si>
    <t>Resident</t>
  </si>
  <si>
    <t>New Lease Gift Card</t>
  </si>
  <si>
    <t>New Lease Gift Card Adjustment</t>
  </si>
  <si>
    <t>Base Rent</t>
  </si>
  <si>
    <t>Charge Total:</t>
  </si>
  <si>
    <t>1022-A1</t>
  </si>
  <si>
    <t>S3 XL</t>
  </si>
  <si>
    <t>Notice Rented</t>
  </si>
  <si>
    <t>Colak, Ahmet</t>
  </si>
  <si>
    <t>Renewal Lease Approved</t>
  </si>
  <si>
    <t>2024/2025 (08/20/2024-07/31/2025)</t>
  </si>
  <si>
    <t>Resident</t>
  </si>
  <si>
    <t>Base Rent</t>
  </si>
  <si>
    <t>Charge Total:</t>
  </si>
  <si>
    <t>1022-A2</t>
  </si>
  <si>
    <t>S3 XL</t>
  </si>
  <si>
    <t>Notice Rented</t>
  </si>
  <si>
    <t>Colak, Ahmet</t>
  </si>
  <si>
    <t>Renewal Lease Approved</t>
  </si>
  <si>
    <t>2024/2025 (08/20/2024-07/31/2025)</t>
  </si>
  <si>
    <t>Resident</t>
  </si>
  <si>
    <t>Base Rent</t>
  </si>
  <si>
    <t>Charge Total:</t>
  </si>
  <si>
    <t>1122-A1</t>
  </si>
  <si>
    <t>S3 XL</t>
  </si>
  <si>
    <t>Occupied No Notice</t>
  </si>
  <si>
    <t>Cha, Youn Jo</t>
  </si>
  <si>
    <t>Renewal Lease Approved</t>
  </si>
  <si>
    <t>2024/2025 (08/19/2024-07/31/2025)</t>
  </si>
  <si>
    <t>Resident</t>
  </si>
  <si>
    <t>Base Rent</t>
  </si>
  <si>
    <t>Charge Total:</t>
  </si>
  <si>
    <t>1122-A2</t>
  </si>
  <si>
    <t>S3 XL</t>
  </si>
  <si>
    <t>Occupied No Notice</t>
  </si>
  <si>
    <t>Cha, Youn Jo</t>
  </si>
  <si>
    <t>Renewal Lease Approved</t>
  </si>
  <si>
    <t>2024/2025 (08/19/2024-07/31/2025)</t>
  </si>
  <si>
    <t>Resident</t>
  </si>
  <si>
    <t>Base Rent</t>
  </si>
  <si>
    <t>Charge Total:</t>
  </si>
  <si>
    <t>1222-A1</t>
  </si>
  <si>
    <t>S3 XL</t>
  </si>
  <si>
    <t>Notice Rented</t>
  </si>
  <si>
    <t>Jen, Ko Hsi Rati (Rati)</t>
  </si>
  <si>
    <t>Lease Approved</t>
  </si>
  <si>
    <t>2024/2025 (08/19/2024-07/31/2025)</t>
  </si>
  <si>
    <t>Resident</t>
  </si>
  <si>
    <t>Base Rent</t>
  </si>
  <si>
    <t>Charge Total:</t>
  </si>
  <si>
    <t>1222-A2</t>
  </si>
  <si>
    <t>S3 XL</t>
  </si>
  <si>
    <t>Notice Rented</t>
  </si>
  <si>
    <t>Jen, Ko Hsi Rati (Rati)</t>
  </si>
  <si>
    <t>Lease Approved</t>
  </si>
  <si>
    <t>2024/2025 (08/19/2024-07/31/2025)</t>
  </si>
  <si>
    <t>Resident</t>
  </si>
  <si>
    <t>Base Rent</t>
  </si>
  <si>
    <t>Charge Total:</t>
  </si>
  <si>
    <t>1322-A1</t>
  </si>
  <si>
    <t>S3 XL</t>
  </si>
  <si>
    <t>Notice Rented</t>
  </si>
  <si>
    <t>Huang, Yulong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</si>
  <si>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</si>
  <si>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</si>
  <si>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</si>
  <si>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</si>
  <si>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</si>
  <si>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</si>
  <si>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1322-A2</t>
  </si>
  <si>
    <t>S3 XL</t>
  </si>
  <si>
    <t>Notice Rented</t>
  </si>
  <si>
    <t>Huang, Yulong</t>
  </si>
  <si>
    <t>Renewal Lease Approved</t>
  </si>
  <si>
    <t>2024/2025 (08/19/2024-07/31/2025)</t>
  </si>
  <si>
    <t>Resident</t>
  </si>
  <si>
    <t>Base Rent</t>
  </si>
  <si>
    <t>Garage Parking</t>
  </si>
  <si>
    <t>Charge Total:</t>
  </si>
  <si>
    <t>1422-A1</t>
  </si>
  <si>
    <t>S3 XL</t>
  </si>
  <si>
    <t>Notice Rented</t>
  </si>
  <si>
    <t>Cao, Zhanghaoran (Harry)</t>
  </si>
  <si>
    <t>Lease Approved</t>
  </si>
  <si>
    <t>2024/2025 (08/19/2024-07/31/2025)</t>
  </si>
  <si>
    <t>Resident</t>
  </si>
  <si>
    <t>Base Rent</t>
  </si>
  <si>
    <t>Charge Total:</t>
  </si>
  <si>
    <t>1422-A2</t>
  </si>
  <si>
    <t>S3 XL</t>
  </si>
  <si>
    <t>Notice Rented</t>
  </si>
  <si>
    <t>Cao, Zhanghaoran (Harry)</t>
  </si>
  <si>
    <t>Lease Approved</t>
  </si>
  <si>
    <t>2024/2025 (08/19/2024-07/31/2025)</t>
  </si>
  <si>
    <t>Resident</t>
  </si>
  <si>
    <t>Base Rent</t>
  </si>
  <si>
    <t>Charge Total:</t>
  </si>
  <si>
    <t>1522-A1</t>
  </si>
  <si>
    <t>S3 XL</t>
  </si>
  <si>
    <t>Occupied No Notice</t>
  </si>
  <si>
    <t>Torry, Jacob</t>
  </si>
  <si>
    <t>Renewal Lease Approved</t>
  </si>
  <si>
    <t>2024/2025 (08/19/2024-07/31/2025)</t>
  </si>
  <si>
    <t>Resident</t>
  </si>
  <si>
    <t>Garage Parking</t>
  </si>
  <si>
    <t>Group Renewal Gift Card Adjustment</t>
  </si>
  <si>
    <t>Base Rent</t>
  </si>
  <si>
    <t>Group Renewal Gift Card</t>
  </si>
  <si>
    <t>Charge Total:</t>
  </si>
  <si>
    <t>1522-A2</t>
  </si>
  <si>
    <t>S3 XL</t>
  </si>
  <si>
    <t>Occupied No Notice</t>
  </si>
  <si>
    <t>Torry, Jacob</t>
  </si>
  <si>
    <t>Renewal Lease Approved</t>
  </si>
  <si>
    <t>2024/2025 (08/19/2024-07/31/2025)</t>
  </si>
  <si>
    <t>Resident</t>
  </si>
  <si>
    <t>Base Rent</t>
  </si>
  <si>
    <t>Group Renewal Gift Card Adjustment</t>
  </si>
  <si>
    <t>Group Renewal Gift Card</t>
  </si>
  <si>
    <t>Garage Parking</t>
  </si>
  <si>
    <t>Charge Total:</t>
  </si>
  <si>
    <t>1622-A1</t>
  </si>
  <si>
    <t>S3 XL</t>
  </si>
  <si>
    <t>Notice Rented</t>
  </si>
  <si>
    <t>Park, Sujin (Sujin)</t>
  </si>
  <si>
    <t>Renewal Lease Approved</t>
  </si>
  <si>
    <t>2024/2025 (08/20/2024-07/31/2025)</t>
  </si>
  <si>
    <t>Resident</t>
  </si>
  <si>
    <t>Garage Parking</t>
  </si>
  <si>
    <t>Base Rent</t>
  </si>
  <si>
    <t>Charge Total:</t>
  </si>
  <si>
    <t>1622-A2</t>
  </si>
  <si>
    <t>S3 XL</t>
  </si>
  <si>
    <t>Notice Rented</t>
  </si>
  <si>
    <t>Park, Sujin (Sujin)</t>
  </si>
  <si>
    <t>Renewal Lease Approved</t>
  </si>
  <si>
    <t>2024/2025 (08/20/2024-07/31/2025)</t>
  </si>
  <si>
    <t>Resident</t>
  </si>
  <si>
    <t>Base Rent</t>
  </si>
  <si>
    <t>Garage Parking</t>
  </si>
  <si>
    <t>Charge Total:</t>
  </si>
  <si>
    <t>1722-A1</t>
  </si>
  <si>
    <t>S3 XL</t>
  </si>
  <si>
    <t>Notice Rented</t>
  </si>
  <si>
    <t>LIN, ZIHAN</t>
  </si>
  <si>
    <t>Renewal Lease Approved</t>
  </si>
  <si>
    <t>2024/2025 (08/19/2024-07/31/2025)</t>
  </si>
  <si>
    <t>Resident</t>
  </si>
  <si>
    <t>Base Rent</t>
  </si>
  <si>
    <t>Charge Total:</t>
  </si>
  <si>
    <t>1722-A2</t>
  </si>
  <si>
    <t>S3 XL</t>
  </si>
  <si>
    <t>Notice Rented</t>
  </si>
  <si>
    <t>LIN, ZIHAN</t>
  </si>
  <si>
    <t>Renewal Lease Approved</t>
  </si>
  <si>
    <t>2024/2025 (08/19/2024-07/31/2025)</t>
  </si>
  <si>
    <t>Resident</t>
  </si>
  <si>
    <t>Base Rent</t>
  </si>
  <si>
    <t>Charge Total:</t>
  </si>
  <si>
    <t>Total/Average:</t>
  </si>
  <si>
    <t>Pre-Lease</t>
  </si>
  <si>
    <t>Report Parameters</t>
  </si>
  <si>
    <t>Report Name</t>
  </si>
  <si>
    <t>Pre-Lease</t>
  </si>
  <si>
    <t>Version</t>
  </si>
  <si>
    <t>3.3</t>
  </si>
  <si>
    <t>Property Groups</t>
  </si>
  <si>
    <t>Academy 65, Academy Lincoln, 1008 S. 4th, 307 E. Daniel, 501 S. 6th, 908 S. 1st, 1047 Commonwealth Avenue, The Dean Campustown</t>
  </si>
  <si>
    <t>Period</t>
  </si>
  <si>
    <t>09/01/2024</t>
  </si>
  <si>
    <t>Lease Occupancy Types</t>
  </si>
  <si>
    <t>All Lease Occupancy Types</t>
  </si>
  <si>
    <t>Summarize By</t>
  </si>
  <si>
    <t>Unit Type</t>
  </si>
  <si>
    <t>Group By</t>
  </si>
  <si>
    <t>Unit Type</t>
  </si>
  <si>
    <t>Consider Pre-Leased On</t>
  </si>
  <si>
    <t>Lease: Partially Completed</t>
  </si>
  <si>
    <t>Leases Included</t>
  </si>
  <si>
    <t>Lease: Partially Completed, Lease: Completed, Lease: Approved, Lease: Partially Completed, Lease: Completed, Lease: Approved, Unit Assigned, No Unit Assigned</t>
  </si>
  <si>
    <t>Charge Code Details</t>
  </si>
  <si>
    <t>Show</t>
  </si>
  <si>
    <t>Space Options</t>
  </si>
  <si>
    <t>Do Not Show</t>
  </si>
  <si>
    <t>Combine Unit Spaces With Same Lease</t>
  </si>
  <si>
    <t>No</t>
  </si>
  <si>
    <t>Consolidate By</t>
  </si>
  <si>
    <t>Do Not Consolidate</t>
  </si>
  <si>
    <t>Arrange By Property</t>
  </si>
  <si>
    <t>No</t>
  </si>
  <si>
    <t>YOY</t>
  </si>
  <si>
    <t>Show</t>
  </si>
  <si>
    <t>Pre-Lease 3.3 generated</t>
  </si>
  <si>
    <t>06/05/2024 02:39 PM EDT</t>
  </si>
  <si>
    <t xml:space="preserve"> data as of</t>
  </si>
  <si>
    <t>06/05/2024 02:39 PM EDT</t>
  </si>
</sst>
</file>

<file path=xl/styles.xml><?xml version="1.0" encoding="utf-8"?>
<styleSheet xmlns="http://schemas.openxmlformats.org/spreadsheetml/2006/main">
  <numFmts count="4">
    <numFmt numFmtId="166" formatCode="MM/YYYY"/>
    <numFmt numFmtId="167" formatCode="[=1]&quot;True&quot;;[=0]&quot;False&quot;;General"/>
    <numFmt numFmtId="168" formatCode="[=1]&quot;Yes&quot;;[=0]&quot;No&quot;;General"/>
    <numFmt numFmtId="169" formatCode="[$-409]m-d-yyyy h:mm AM/PM"/>
  </numFmts>
  <fonts count="8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b/>
      <sz val="12"/>
      <name val="sans-serif"/>
    </font>
    <font>
      <sz val="10"/>
      <name val="sans-serif"/>
    </font>
    <font>
      <b/>
      <sz val="10"/>
      <name val="sans-serif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341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/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41">
    <xf numFmtId="0" fontId="0" fillId="0" borderId="0" xfId="0"/>
    <xf numFmtId="49" fontId="3" fillId="0" borderId="1" xfId="0" applyNumberFormat="true" applyFont="true" applyAlignment="true">
      <alignment horizontal="left" vertical="center"/>
    </xf>
    <xf numFmtId="49" fontId="4" fillId="0" borderId="2" xfId="0" applyNumberFormat="true" applyFont="true" applyAlignment="true">
      <alignment horizontal="left" vertical="center"/>
    </xf>
    <xf numFmtId="49" fontId="3" fillId="0" borderId="3" xfId="0" applyNumberFormat="true" applyFont="true" applyAlignment="true">
      <alignment horizontal="left" vertical="center"/>
    </xf>
    <xf numFmtId="49" fontId="2" fillId="0" borderId="4" xfId="0" applyNumberFormat="true" applyFont="true" applyAlignment="true">
      <alignment horizontal="left" vertical="center"/>
    </xf>
    <xf numFmtId="49" fontId="2" fillId="2" borderId="5" xfId="0" applyNumberFormat="true" applyFont="true" applyFill="true" applyAlignment="true">
      <alignment horizontal="center" vertical="center" wrapText="true"/>
    </xf>
    <xf numFmtId="49" fontId="2" fillId="3" borderId="6" xfId="0" applyNumberFormat="true" applyFont="true" applyFill="true" applyAlignment="true">
      <alignment vertical="center" textRotation="0" wrapText="true"/>
    </xf>
    <xf numFmtId="49" fontId="2" fillId="4" borderId="7" xfId="0" applyNumberFormat="true" applyFont="true" applyFill="true" applyAlignment="true">
      <alignment horizontal="right" vertical="center" textRotation="0" wrapText="true"/>
    </xf>
    <xf numFmtId="49" fontId="2" fillId="5" borderId="8" xfId="0" applyNumberFormat="true" applyFont="true" applyFill="true" applyAlignment="true">
      <alignment horizontal="right" vertical="center" textRotation="0" wrapText="true"/>
    </xf>
    <xf numFmtId="49" fontId="2" fillId="6" borderId="9" xfId="0" applyNumberFormat="true" applyFont="true" applyFill="true" applyAlignment="true">
      <alignment horizontal="right" vertical="center" textRotation="0" wrapText="true"/>
    </xf>
    <xf numFmtId="49" fontId="2" fillId="7" borderId="10" xfId="0" applyNumberFormat="true" applyFont="true" applyFill="true" applyAlignment="true">
      <alignment horizontal="right" vertical="center" textRotation="0" wrapText="true"/>
    </xf>
    <xf numFmtId="49" fontId="2" fillId="8" borderId="11" xfId="0" applyNumberFormat="true" applyFont="true" applyFill="true" applyAlignment="true">
      <alignment horizontal="right" vertical="center" textRotation="0" wrapText="true"/>
    </xf>
    <xf numFmtId="49" fontId="2" fillId="9" borderId="12" xfId="0" applyNumberFormat="true" applyFont="true" applyFill="true" applyAlignment="true">
      <alignment vertical="center" textRotation="0" wrapText="true"/>
    </xf>
    <xf numFmtId="49" fontId="2" fillId="10" borderId="13" xfId="0" applyNumberFormat="true" applyFont="true" applyFill="true" applyAlignment="true">
      <alignment vertical="center" textRotation="0" wrapText="true"/>
    </xf>
    <xf numFmtId="49" fontId="2" fillId="11" borderId="14" xfId="0" applyNumberFormat="true" applyFont="true" applyFill="true" applyAlignment="true">
      <alignment vertical="center" textRotation="0" wrapText="true"/>
    </xf>
    <xf numFmtId="49" fontId="2" fillId="12" borderId="15" xfId="0" applyNumberFormat="true" applyFont="true" applyFill="true" applyAlignment="true">
      <alignment vertical="center" textRotation="0" wrapText="true"/>
    </xf>
    <xf numFmtId="49" fontId="2" fillId="13" borderId="16" xfId="0" applyNumberFormat="true" applyFont="true" applyFill="true" applyAlignment="true">
      <alignment vertical="center" textRotation="0" wrapText="true"/>
    </xf>
    <xf numFmtId="49" fontId="2" fillId="14" borderId="17" xfId="0" applyNumberFormat="true" applyFont="true" applyFill="true" applyAlignment="true">
      <alignment vertical="center" textRotation="0" wrapText="true"/>
    </xf>
    <xf numFmtId="49" fontId="2" fillId="15" borderId="18" xfId="0" applyNumberFormat="true" applyFont="true" applyFill="true" applyAlignment="true">
      <alignment vertical="center" textRotation="0" wrapText="true"/>
    </xf>
    <xf numFmtId="49" fontId="2" fillId="16" borderId="19" xfId="0" applyNumberFormat="true" applyFont="true" applyFill="true" applyAlignment="true">
      <alignment vertical="center" textRotation="0" wrapText="true"/>
    </xf>
    <xf numFmtId="49" fontId="2" fillId="17" borderId="20" xfId="0" applyNumberFormat="true" applyFont="true" applyFill="true" applyAlignment="true">
      <alignment horizontal="right" vertical="center" textRotation="0" wrapText="true"/>
    </xf>
    <xf numFmtId="49" fontId="2" fillId="18" borderId="21" xfId="0" applyNumberFormat="true" applyFont="true" applyFill="true" applyAlignment="true">
      <alignment vertical="center" textRotation="60" wrapText="true"/>
    </xf>
    <xf numFmtId="49" fontId="2" fillId="19" borderId="22" xfId="0" applyNumberFormat="true" applyFont="true" applyFill="true" applyAlignment="true">
      <alignment horizontal="right" vertical="center" textRotation="60" wrapText="true"/>
    </xf>
    <xf numFmtId="49" fontId="2" fillId="20" borderId="23" xfId="0" applyNumberFormat="true" applyFont="true" applyFill="true" applyAlignment="true">
      <alignment horizontal="right" vertical="center" textRotation="60" wrapText="true"/>
    </xf>
    <xf numFmtId="49" fontId="2" fillId="21" borderId="24" xfId="0" applyNumberFormat="true" applyFont="true" applyFill="true" applyAlignment="true">
      <alignment horizontal="right" vertical="center" textRotation="60" wrapText="true"/>
    </xf>
    <xf numFmtId="49" fontId="2" fillId="22" borderId="25" xfId="0" applyNumberFormat="true" applyFont="true" applyFill="true" applyAlignment="true">
      <alignment horizontal="right" vertical="center" textRotation="60" wrapText="true"/>
    </xf>
    <xf numFmtId="49" fontId="2" fillId="23" borderId="26" xfId="0" applyNumberFormat="true" applyFont="true" applyFill="true" applyAlignment="true">
      <alignment horizontal="right" vertical="center" textRotation="60" wrapText="true"/>
    </xf>
    <xf numFmtId="49" fontId="2" fillId="24" borderId="27" xfId="0" applyNumberFormat="true" applyFont="true" applyFill="true" applyAlignment="true">
      <alignment vertical="center" textRotation="60" wrapText="true"/>
    </xf>
    <xf numFmtId="49" fontId="2" fillId="25" borderId="28" xfId="0" applyNumberFormat="true" applyFont="true" applyFill="true" applyAlignment="true">
      <alignment vertical="center" textRotation="60" wrapText="true"/>
    </xf>
    <xf numFmtId="49" fontId="2" fillId="26" borderId="29" xfId="0" applyNumberFormat="true" applyFont="true" applyFill="true" applyAlignment="true">
      <alignment vertical="center" textRotation="60" wrapText="true"/>
    </xf>
    <xf numFmtId="49" fontId="2" fillId="27" borderId="30" xfId="0" applyNumberFormat="true" applyFont="true" applyFill="true" applyAlignment="true">
      <alignment vertical="center" textRotation="60" wrapText="true"/>
    </xf>
    <xf numFmtId="49" fontId="2" fillId="28" borderId="31" xfId="0" applyNumberFormat="true" applyFont="true" applyFill="true" applyAlignment="true">
      <alignment vertical="center" textRotation="60" wrapText="true"/>
    </xf>
    <xf numFmtId="49" fontId="2" fillId="29" borderId="32" xfId="0" applyNumberFormat="true" applyFont="true" applyFill="true" applyAlignment="true">
      <alignment vertical="center" textRotation="60" wrapText="true"/>
    </xf>
    <xf numFmtId="49" fontId="2" fillId="30" borderId="33" xfId="0" applyNumberFormat="true" applyFont="true" applyFill="true" applyAlignment="true">
      <alignment vertical="center" textRotation="60" wrapText="true"/>
    </xf>
    <xf numFmtId="49" fontId="2" fillId="31" borderId="34" xfId="0" applyNumberFormat="true" applyFont="true" applyFill="true" applyAlignment="true">
      <alignment vertical="center" textRotation="60" wrapText="true"/>
    </xf>
    <xf numFmtId="49" fontId="2" fillId="32" borderId="35" xfId="0" applyNumberFormat="true" applyFont="true" applyFill="true" applyAlignment="true">
      <alignment horizontal="right" vertical="center" textRotation="60" wrapText="true"/>
    </xf>
    <xf numFmtId="49" fontId="2" fillId="33" borderId="36" xfId="0" applyNumberFormat="true" applyFont="true" applyFill="true" applyAlignment="true">
      <alignment horizontal="center" vertical="center" wrapText="false"/>
    </xf>
    <xf numFmtId="49" fontId="2" fillId="34" borderId="37" xfId="0" applyNumberFormat="true" applyFont="true" applyFill="true" applyAlignment="true">
      <alignment vertical="center" textRotation="0" wrapText="false"/>
    </xf>
    <xf numFmtId="49" fontId="2" fillId="35" borderId="38" xfId="0" applyNumberFormat="true" applyFont="true" applyFill="true" applyAlignment="true">
      <alignment horizontal="right" vertical="center" textRotation="0" wrapText="false"/>
    </xf>
    <xf numFmtId="49" fontId="2" fillId="36" borderId="39" xfId="0" applyNumberFormat="true" applyFont="true" applyFill="true" applyAlignment="true">
      <alignment horizontal="right" vertical="center" textRotation="0" wrapText="false"/>
    </xf>
    <xf numFmtId="49" fontId="2" fillId="37" borderId="40" xfId="0" applyNumberFormat="true" applyFont="true" applyFill="true" applyAlignment="true">
      <alignment horizontal="right" vertical="center" textRotation="0" wrapText="false"/>
    </xf>
    <xf numFmtId="49" fontId="2" fillId="38" borderId="41" xfId="0" applyNumberFormat="true" applyFont="true" applyFill="true" applyAlignment="true">
      <alignment horizontal="right" vertical="center" textRotation="0" wrapText="false"/>
    </xf>
    <xf numFmtId="49" fontId="2" fillId="39" borderId="42" xfId="0" applyNumberFormat="true" applyFont="true" applyFill="true" applyAlignment="true">
      <alignment horizontal="right" vertical="center" textRotation="0" wrapText="false"/>
    </xf>
    <xf numFmtId="49" fontId="2" fillId="40" borderId="43" xfId="0" applyNumberFormat="true" applyFont="true" applyFill="true" applyAlignment="true">
      <alignment vertical="center" textRotation="0" wrapText="false"/>
    </xf>
    <xf numFmtId="49" fontId="2" fillId="41" borderId="44" xfId="0" applyNumberFormat="true" applyFont="true" applyFill="true" applyAlignment="true">
      <alignment vertical="center" textRotation="0" wrapText="false"/>
    </xf>
    <xf numFmtId="49" fontId="2" fillId="42" borderId="45" xfId="0" applyNumberFormat="true" applyFont="true" applyFill="true" applyAlignment="true">
      <alignment vertical="center" textRotation="0" wrapText="false"/>
    </xf>
    <xf numFmtId="49" fontId="2" fillId="43" borderId="46" xfId="0" applyNumberFormat="true" applyFont="true" applyFill="true" applyAlignment="true">
      <alignment vertical="center" textRotation="0" wrapText="false"/>
    </xf>
    <xf numFmtId="49" fontId="2" fillId="44" borderId="47" xfId="0" applyNumberFormat="true" applyFont="true" applyFill="true" applyAlignment="true">
      <alignment vertical="center" textRotation="0" wrapText="false"/>
    </xf>
    <xf numFmtId="49" fontId="2" fillId="45" borderId="48" xfId="0" applyNumberFormat="true" applyFont="true" applyFill="true" applyAlignment="true">
      <alignment vertical="center" textRotation="0" wrapText="false"/>
    </xf>
    <xf numFmtId="49" fontId="2" fillId="46" borderId="49" xfId="0" applyNumberFormat="true" applyFont="true" applyFill="true" applyAlignment="true">
      <alignment vertical="center" textRotation="0" wrapText="false"/>
    </xf>
    <xf numFmtId="49" fontId="2" fillId="47" borderId="50" xfId="0" applyNumberFormat="true" applyFont="true" applyFill="true" applyAlignment="true">
      <alignment vertical="center" textRotation="0" wrapText="false"/>
    </xf>
    <xf numFmtId="49" fontId="2" fillId="48" borderId="51" xfId="0" applyNumberFormat="true" applyFont="true" applyFill="true" applyAlignment="true">
      <alignment horizontal="right" vertical="center" textRotation="0" wrapText="false"/>
    </xf>
    <xf numFmtId="49" fontId="2" fillId="49" borderId="52" xfId="0" applyNumberFormat="true" applyFont="true" applyFill="true" applyAlignment="true">
      <alignment vertical="center" textRotation="60" wrapText="false"/>
    </xf>
    <xf numFmtId="49" fontId="2" fillId="50" borderId="53" xfId="0" applyNumberFormat="true" applyFont="true" applyFill="true" applyAlignment="true">
      <alignment horizontal="right" vertical="center" textRotation="60" wrapText="false"/>
    </xf>
    <xf numFmtId="49" fontId="2" fillId="51" borderId="54" xfId="0" applyNumberFormat="true" applyFont="true" applyFill="true" applyAlignment="true">
      <alignment horizontal="right" vertical="center" textRotation="60" wrapText="false"/>
    </xf>
    <xf numFmtId="49" fontId="2" fillId="52" borderId="55" xfId="0" applyNumberFormat="true" applyFont="true" applyFill="true" applyAlignment="true">
      <alignment horizontal="right" vertical="center" textRotation="60" wrapText="false"/>
    </xf>
    <xf numFmtId="49" fontId="2" fillId="53" borderId="56" xfId="0" applyNumberFormat="true" applyFont="true" applyFill="true" applyAlignment="true">
      <alignment horizontal="right" vertical="center" textRotation="60" wrapText="false"/>
    </xf>
    <xf numFmtId="49" fontId="2" fillId="54" borderId="57" xfId="0" applyNumberFormat="true" applyFont="true" applyFill="true" applyAlignment="true">
      <alignment horizontal="right" vertical="center" textRotation="60" wrapText="false"/>
    </xf>
    <xf numFmtId="49" fontId="2" fillId="55" borderId="58" xfId="0" applyNumberFormat="true" applyFont="true" applyFill="true" applyAlignment="true">
      <alignment vertical="center" textRotation="60" wrapText="false"/>
    </xf>
    <xf numFmtId="49" fontId="2" fillId="56" borderId="59" xfId="0" applyNumberFormat="true" applyFont="true" applyFill="true" applyAlignment="true">
      <alignment vertical="center" textRotation="60" wrapText="false"/>
    </xf>
    <xf numFmtId="49" fontId="2" fillId="57" borderId="60" xfId="0" applyNumberFormat="true" applyFont="true" applyFill="true" applyAlignment="true">
      <alignment vertical="center" textRotation="60" wrapText="false"/>
    </xf>
    <xf numFmtId="49" fontId="2" fillId="58" borderId="61" xfId="0" applyNumberFormat="true" applyFont="true" applyFill="true" applyAlignment="true">
      <alignment vertical="center" textRotation="60" wrapText="false"/>
    </xf>
    <xf numFmtId="49" fontId="2" fillId="59" borderId="62" xfId="0" applyNumberFormat="true" applyFont="true" applyFill="true" applyAlignment="true">
      <alignment vertical="center" textRotation="60" wrapText="false"/>
    </xf>
    <xf numFmtId="49" fontId="2" fillId="60" borderId="63" xfId="0" applyNumberFormat="true" applyFont="true" applyFill="true" applyAlignment="true">
      <alignment vertical="center" textRotation="60" wrapText="false"/>
    </xf>
    <xf numFmtId="49" fontId="2" fillId="61" borderId="64" xfId="0" applyNumberFormat="true" applyFont="true" applyFill="true" applyAlignment="true">
      <alignment vertical="center" textRotation="60" wrapText="false"/>
    </xf>
    <xf numFmtId="49" fontId="2" fillId="62" borderId="65" xfId="0" applyNumberFormat="true" applyFont="true" applyFill="true" applyAlignment="true">
      <alignment vertical="center" textRotation="60" wrapText="false"/>
    </xf>
    <xf numFmtId="49" fontId="2" fillId="63" borderId="66" xfId="0" applyNumberFormat="true" applyFont="true" applyFill="true" applyAlignment="true">
      <alignment horizontal="right" vertical="center" textRotation="60" wrapText="false"/>
    </xf>
    <xf numFmtId="49" fontId="2" fillId="0" borderId="67" xfId="0" applyNumberFormat="true" applyFont="true" applyBorder="true" applyAlignment="true">
      <alignment vertical="center"/>
    </xf>
    <xf numFmtId="3" fontId="2" fillId="0" borderId="68" xfId="0" applyNumberFormat="true" applyFont="true" applyBorder="true" applyAlignment="true">
      <alignment horizontal="right" vertical="center"/>
    </xf>
    <xf numFmtId="4" fontId="2" fillId="0" borderId="69" xfId="0" applyNumberFormat="true" applyFont="true" applyBorder="true" applyAlignment="true">
      <alignment horizontal="right" vertical="center"/>
    </xf>
    <xf numFmtId="39" fontId="2" fillId="0" borderId="70" xfId="0" applyNumberFormat="true" applyFont="true" applyBorder="true" applyAlignment="true">
      <alignment horizontal="right" vertical="center"/>
    </xf>
    <xf numFmtId="9" fontId="2" fillId="0" borderId="71" xfId="0" applyNumberFormat="true" applyFont="true" applyBorder="true" applyAlignment="true">
      <alignment horizontal="right" vertical="center"/>
    </xf>
    <xf numFmtId="10" fontId="2" fillId="0" borderId="72" xfId="0" applyNumberFormat="true" applyFont="true" applyBorder="true" applyAlignment="true">
      <alignment horizontal="right" vertical="center"/>
    </xf>
    <xf numFmtId="14" fontId="2" fillId="0" borderId="73" xfId="0" applyNumberFormat="true" applyFont="true" applyBorder="true" applyAlignment="true">
      <alignment vertical="center"/>
    </xf>
    <xf numFmtId="169" fontId="2" fillId="0" borderId="74" xfId="0" applyNumberFormat="true" applyFont="true" applyBorder="true" applyAlignment="true">
      <alignment vertical="center"/>
    </xf>
    <xf numFmtId="166" fontId="2" fillId="0" borderId="75" xfId="0" applyNumberFormat="true" applyFont="true" applyBorder="true" applyAlignment="true">
      <alignment vertical="center"/>
    </xf>
    <xf numFmtId="49" fontId="2" fillId="0" borderId="76" xfId="0" applyNumberFormat="true" applyFont="true" applyBorder="true" applyAlignment="true">
      <alignment vertical="center"/>
    </xf>
    <xf numFmtId="49" fontId="2" fillId="0" borderId="77" xfId="0" applyNumberFormat="true" applyFont="true" applyBorder="true" applyAlignment="true">
      <alignment vertical="center"/>
    </xf>
    <xf numFmtId="167" fontId="2" fillId="0" borderId="78" xfId="0" applyNumberFormat="true" applyFont="true" applyBorder="true" applyAlignment="true">
      <alignment horizontal="left" vertical="center"/>
    </xf>
    <xf numFmtId="168" fontId="2" fillId="0" borderId="79" xfId="0" applyNumberFormat="true" applyFont="true" applyBorder="true" applyAlignment="true">
      <alignment horizontal="left" vertical="center"/>
    </xf>
    <xf numFmtId="168" fontId="1" fillId="0" borderId="80" xfId="0" applyNumberFormat="true" applyFont="true" applyBorder="true" applyAlignment="true">
      <alignment vertical="center"/>
    </xf>
    <xf numFmtId="49" fontId="2" fillId="0" borderId="81" xfId="0" applyNumberFormat="true" applyFont="true" applyAlignment="true">
      <alignment horizontal="right" vertical="center"/>
    </xf>
    <xf numFmtId="49" fontId="2" fillId="0" borderId="82" xfId="0" applyNumberFormat="true" applyFont="true" applyBorder="true" applyAlignment="true">
      <alignment vertical="center"/>
    </xf>
    <xf numFmtId="3" fontId="2" fillId="0" borderId="83" xfId="0" applyNumberFormat="true" applyFont="true" applyBorder="true" applyAlignment="true">
      <alignment horizontal="right" vertical="center"/>
    </xf>
    <xf numFmtId="4" fontId="2" fillId="0" borderId="84" xfId="0" applyNumberFormat="true" applyFont="true" applyBorder="true" applyAlignment="true">
      <alignment horizontal="right" vertical="center"/>
    </xf>
    <xf numFmtId="39" fontId="2" fillId="0" borderId="85" xfId="0" applyNumberFormat="true" applyFont="true" applyBorder="true" applyAlignment="true">
      <alignment horizontal="right" vertical="center"/>
    </xf>
    <xf numFmtId="9" fontId="2" fillId="0" borderId="86" xfId="0" applyNumberFormat="true" applyFont="true" applyBorder="true" applyAlignment="true">
      <alignment horizontal="right" vertical="center"/>
    </xf>
    <xf numFmtId="10" fontId="2" fillId="0" borderId="87" xfId="0" applyNumberFormat="true" applyFont="true" applyBorder="true" applyAlignment="true">
      <alignment horizontal="right" vertical="center"/>
    </xf>
    <xf numFmtId="14" fontId="2" fillId="0" borderId="88" xfId="0" applyNumberFormat="true" applyFont="true" applyBorder="true" applyAlignment="true">
      <alignment vertical="center"/>
    </xf>
    <xf numFmtId="169" fontId="2" fillId="0" borderId="89" xfId="0" applyNumberFormat="true" applyFont="true" applyBorder="true" applyAlignment="true">
      <alignment vertical="center"/>
    </xf>
    <xf numFmtId="166" fontId="2" fillId="0" borderId="90" xfId="0" applyNumberFormat="true" applyFont="true" applyBorder="true" applyAlignment="true">
      <alignment vertical="center"/>
    </xf>
    <xf numFmtId="49" fontId="2" fillId="0" borderId="91" xfId="0" applyNumberFormat="true" applyFont="true" applyBorder="true" applyAlignment="true">
      <alignment vertical="center"/>
    </xf>
    <xf numFmtId="49" fontId="2" fillId="0" borderId="92" xfId="0" applyNumberFormat="true" applyFont="true" applyBorder="true" applyAlignment="true">
      <alignment vertical="center"/>
    </xf>
    <xf numFmtId="167" fontId="2" fillId="0" borderId="93" xfId="0" applyNumberFormat="true" applyFont="true" applyBorder="true" applyAlignment="true">
      <alignment horizontal="left" vertical="center"/>
    </xf>
    <xf numFmtId="168" fontId="2" fillId="0" borderId="94" xfId="0" applyNumberFormat="true" applyFont="true" applyBorder="true" applyAlignment="true">
      <alignment horizontal="left" vertical="center"/>
    </xf>
    <xf numFmtId="168" fontId="1" fillId="0" borderId="95" xfId="0" applyNumberFormat="true" applyFont="true" applyBorder="true" applyAlignment="true">
      <alignment vertical="center"/>
    </xf>
    <xf numFmtId="49" fontId="2" fillId="0" borderId="96" xfId="0" applyNumberFormat="true" applyFont="true" applyAlignment="true">
      <alignment horizontal="right" vertical="center"/>
    </xf>
    <xf numFmtId="49" fontId="2" fillId="0" borderId="97" xfId="0" applyNumberFormat="true" applyFont="true" applyAlignment="true">
      <alignment vertical="center" indent="0"/>
    </xf>
    <xf numFmtId="49" fontId="1" fillId="0" borderId="98" xfId="0" applyNumberFormat="true" applyFont="true" applyAlignment="true">
      <alignment horizontal="left" vertical="center" indent="0"/>
    </xf>
    <xf numFmtId="3" fontId="1" fillId="0" borderId="99" xfId="0" applyNumberFormat="true" applyFont="true" applyAlignment="true">
      <alignment horizontal="right" vertical="center" indent="0"/>
    </xf>
    <xf numFmtId="4" fontId="1" fillId="0" borderId="100" xfId="0" applyNumberFormat="true" applyFont="true" applyAlignment="true">
      <alignment horizontal="right" vertical="center" indent="0"/>
    </xf>
    <xf numFmtId="39" fontId="1" fillId="0" borderId="101" xfId="0" applyNumberFormat="true" applyFont="true" applyAlignment="true">
      <alignment horizontal="right" vertical="center" indent="0"/>
    </xf>
    <xf numFmtId="9" fontId="1" fillId="0" borderId="102" xfId="0" applyNumberFormat="true" applyFont="true" applyAlignment="true">
      <alignment horizontal="right" vertical="center" indent="0"/>
    </xf>
    <xf numFmtId="10" fontId="1" fillId="0" borderId="103" xfId="0" applyNumberFormat="true" applyFont="true" applyAlignment="true">
      <alignment horizontal="right" vertical="center" indent="0"/>
    </xf>
    <xf numFmtId="14" fontId="1" fillId="0" borderId="104" xfId="0" applyNumberFormat="true" applyFont="true" applyAlignment="true">
      <alignment horizontal="left" vertical="center" indent="0"/>
    </xf>
    <xf numFmtId="169" fontId="1" fillId="0" borderId="105" xfId="0" applyNumberFormat="true" applyFont="true" applyAlignment="true">
      <alignment horizontal="left" vertical="center" indent="0"/>
    </xf>
    <xf numFmtId="166" fontId="1" fillId="0" borderId="106" xfId="0" applyNumberFormat="true" applyFont="true" applyAlignment="true">
      <alignment horizontal="left" vertical="center" indent="0"/>
    </xf>
    <xf numFmtId="49" fontId="1" fillId="0" borderId="107" xfId="0" applyNumberFormat="true" applyFont="true" applyAlignment="true">
      <alignment horizontal="left" vertical="center" indent="0"/>
    </xf>
    <xf numFmtId="49" fontId="1" fillId="0" borderId="108" xfId="0" applyNumberFormat="true" applyFont="true" applyAlignment="true">
      <alignment horizontal="left" vertical="center" wrapText="true" indent="0"/>
    </xf>
    <xf numFmtId="167" fontId="1" fillId="0" borderId="109" xfId="0" applyNumberFormat="true" applyFont="true" applyAlignment="true">
      <alignment horizontal="left" vertical="center" indent="0"/>
    </xf>
    <xf numFmtId="168" fontId="1" fillId="0" borderId="110" xfId="0" applyNumberFormat="true" applyFont="true" applyAlignment="true">
      <alignment horizontal="left" vertical="center" indent="0"/>
    </xf>
    <xf numFmtId="168" fontId="1" fillId="0" borderId="111" xfId="0" applyNumberFormat="true" applyFont="true" applyAlignment="true">
      <alignment horizontal="left" vertical="center" indent="0"/>
    </xf>
    <xf numFmtId="49" fontId="2" fillId="0" borderId="112" xfId="0" applyNumberFormat="true" applyFont="true" applyAlignment="true">
      <alignment vertical="center" indent="1"/>
    </xf>
    <xf numFmtId="49" fontId="1" fillId="0" borderId="113" xfId="0" applyNumberFormat="true" applyFont="true" applyAlignment="true">
      <alignment horizontal="left" vertical="center" indent="1"/>
    </xf>
    <xf numFmtId="3" fontId="1" fillId="0" borderId="114" xfId="0" applyNumberFormat="true" applyFont="true" applyAlignment="true">
      <alignment horizontal="right" vertical="center" indent="1"/>
    </xf>
    <xf numFmtId="4" fontId="1" fillId="0" borderId="115" xfId="0" applyNumberFormat="true" applyFont="true" applyAlignment="true">
      <alignment horizontal="right" vertical="center" indent="1"/>
    </xf>
    <xf numFmtId="39" fontId="1" fillId="0" borderId="116" xfId="0" applyNumberFormat="true" applyFont="true" applyAlignment="true">
      <alignment horizontal="right" vertical="center" indent="1"/>
    </xf>
    <xf numFmtId="9" fontId="1" fillId="0" borderId="117" xfId="0" applyNumberFormat="true" applyFont="true" applyAlignment="true">
      <alignment horizontal="right" vertical="center" indent="1"/>
    </xf>
    <xf numFmtId="10" fontId="1" fillId="0" borderId="118" xfId="0" applyNumberFormat="true" applyFont="true" applyAlignment="true">
      <alignment horizontal="right" vertical="center" indent="1"/>
    </xf>
    <xf numFmtId="14" fontId="1" fillId="0" borderId="119" xfId="0" applyNumberFormat="true" applyFont="true" applyAlignment="true">
      <alignment horizontal="left" vertical="center" indent="1"/>
    </xf>
    <xf numFmtId="169" fontId="1" fillId="0" borderId="120" xfId="0" applyNumberFormat="true" applyFont="true" applyAlignment="true">
      <alignment horizontal="left" vertical="center" indent="1"/>
    </xf>
    <xf numFmtId="166" fontId="1" fillId="0" borderId="121" xfId="0" applyNumberFormat="true" applyFont="true" applyAlignment="true">
      <alignment horizontal="left" vertical="center" indent="1"/>
    </xf>
    <xf numFmtId="49" fontId="1" fillId="0" borderId="122" xfId="0" applyNumberFormat="true" applyFont="true" applyAlignment="true">
      <alignment horizontal="left" vertical="center" indent="1"/>
    </xf>
    <xf numFmtId="49" fontId="1" fillId="0" borderId="123" xfId="0" applyNumberFormat="true" applyFont="true" applyAlignment="true">
      <alignment horizontal="left" vertical="center" wrapText="true" indent="1"/>
    </xf>
    <xf numFmtId="167" fontId="1" fillId="0" borderId="124" xfId="0" applyNumberFormat="true" applyFont="true" applyAlignment="true">
      <alignment horizontal="left" vertical="center" indent="1"/>
    </xf>
    <xf numFmtId="168" fontId="1" fillId="0" borderId="125" xfId="0" applyNumberFormat="true" applyFont="true" applyAlignment="true">
      <alignment horizontal="left" vertical="center" indent="1"/>
    </xf>
    <xf numFmtId="168" fontId="1" fillId="0" borderId="126" xfId="0" applyNumberFormat="true" applyFont="true" applyAlignment="true">
      <alignment horizontal="left" vertical="center" indent="1"/>
    </xf>
    <xf numFmtId="49" fontId="2" fillId="0" borderId="127" xfId="0" applyNumberFormat="true" applyFont="true" applyAlignment="true">
      <alignment vertical="center" indent="2"/>
    </xf>
    <xf numFmtId="49" fontId="1" fillId="0" borderId="128" xfId="0" applyNumberFormat="true" applyFont="true" applyAlignment="true">
      <alignment horizontal="left" vertical="center" indent="2"/>
    </xf>
    <xf numFmtId="3" fontId="1" fillId="0" borderId="129" xfId="0" applyNumberFormat="true" applyFont="true" applyAlignment="true">
      <alignment horizontal="right" vertical="center" indent="2"/>
    </xf>
    <xf numFmtId="4" fontId="1" fillId="0" borderId="130" xfId="0" applyNumberFormat="true" applyFont="true" applyAlignment="true">
      <alignment horizontal="right" vertical="center" indent="2"/>
    </xf>
    <xf numFmtId="39" fontId="1" fillId="0" borderId="131" xfId="0" applyNumberFormat="true" applyFont="true" applyAlignment="true">
      <alignment horizontal="right" vertical="center" indent="2"/>
    </xf>
    <xf numFmtId="9" fontId="1" fillId="0" borderId="132" xfId="0" applyNumberFormat="true" applyFont="true" applyAlignment="true">
      <alignment horizontal="right" vertical="center" indent="2"/>
    </xf>
    <xf numFmtId="10" fontId="1" fillId="0" borderId="133" xfId="0" applyNumberFormat="true" applyFont="true" applyAlignment="true">
      <alignment horizontal="right" vertical="center" indent="2"/>
    </xf>
    <xf numFmtId="14" fontId="1" fillId="0" borderId="134" xfId="0" applyNumberFormat="true" applyFont="true" applyAlignment="true">
      <alignment horizontal="left" vertical="center" indent="2"/>
    </xf>
    <xf numFmtId="169" fontId="1" fillId="0" borderId="135" xfId="0" applyNumberFormat="true" applyFont="true" applyAlignment="true">
      <alignment horizontal="left" vertical="center" indent="2"/>
    </xf>
    <xf numFmtId="166" fontId="1" fillId="0" borderId="136" xfId="0" applyNumberFormat="true" applyFont="true" applyAlignment="true">
      <alignment horizontal="left" vertical="center" indent="2"/>
    </xf>
    <xf numFmtId="49" fontId="1" fillId="0" borderId="137" xfId="0" applyNumberFormat="true" applyFont="true" applyAlignment="true">
      <alignment horizontal="left" vertical="center" indent="2"/>
    </xf>
    <xf numFmtId="49" fontId="1" fillId="0" borderId="138" xfId="0" applyNumberFormat="true" applyFont="true" applyAlignment="true">
      <alignment horizontal="left" vertical="center" wrapText="true" indent="2"/>
    </xf>
    <xf numFmtId="167" fontId="1" fillId="0" borderId="139" xfId="0" applyNumberFormat="true" applyFont="true" applyAlignment="true">
      <alignment horizontal="left" vertical="center" indent="2"/>
    </xf>
    <xf numFmtId="168" fontId="1" fillId="0" borderId="140" xfId="0" applyNumberFormat="true" applyFont="true" applyAlignment="true">
      <alignment horizontal="left" vertical="center" indent="2"/>
    </xf>
    <xf numFmtId="168" fontId="1" fillId="0" borderId="141" xfId="0" applyNumberFormat="true" applyFont="true" applyAlignment="true">
      <alignment horizontal="left" vertical="center" indent="2"/>
    </xf>
    <xf numFmtId="49" fontId="2" fillId="0" borderId="142" xfId="0" applyNumberFormat="true" applyFont="true" applyAlignment="true">
      <alignment vertical="center" indent="3"/>
    </xf>
    <xf numFmtId="49" fontId="1" fillId="0" borderId="143" xfId="0" applyNumberFormat="true" applyFont="true" applyAlignment="true">
      <alignment horizontal="left" vertical="center" indent="3"/>
    </xf>
    <xf numFmtId="3" fontId="1" fillId="0" borderId="144" xfId="0" applyNumberFormat="true" applyFont="true" applyAlignment="true">
      <alignment horizontal="right" vertical="center" indent="3"/>
    </xf>
    <xf numFmtId="4" fontId="1" fillId="0" borderId="145" xfId="0" applyNumberFormat="true" applyFont="true" applyAlignment="true">
      <alignment horizontal="right" vertical="center" indent="3"/>
    </xf>
    <xf numFmtId="39" fontId="1" fillId="0" borderId="146" xfId="0" applyNumberFormat="true" applyFont="true" applyAlignment="true">
      <alignment horizontal="right" vertical="center" indent="3"/>
    </xf>
    <xf numFmtId="9" fontId="1" fillId="0" borderId="147" xfId="0" applyNumberFormat="true" applyFont="true" applyAlignment="true">
      <alignment horizontal="right" vertical="center" indent="3"/>
    </xf>
    <xf numFmtId="10" fontId="1" fillId="0" borderId="148" xfId="0" applyNumberFormat="true" applyFont="true" applyAlignment="true">
      <alignment horizontal="right" vertical="center" indent="3"/>
    </xf>
    <xf numFmtId="14" fontId="1" fillId="0" borderId="149" xfId="0" applyNumberFormat="true" applyFont="true" applyAlignment="true">
      <alignment horizontal="left" vertical="center" indent="3"/>
    </xf>
    <xf numFmtId="169" fontId="1" fillId="0" borderId="150" xfId="0" applyNumberFormat="true" applyFont="true" applyAlignment="true">
      <alignment horizontal="left" vertical="center" indent="3"/>
    </xf>
    <xf numFmtId="166" fontId="1" fillId="0" borderId="151" xfId="0" applyNumberFormat="true" applyFont="true" applyAlignment="true">
      <alignment horizontal="left" vertical="center" indent="3"/>
    </xf>
    <xf numFmtId="49" fontId="1" fillId="0" borderId="152" xfId="0" applyNumberFormat="true" applyFont="true" applyAlignment="true">
      <alignment horizontal="left" vertical="center" indent="3"/>
    </xf>
    <xf numFmtId="49" fontId="1" fillId="0" borderId="153" xfId="0" applyNumberFormat="true" applyFont="true" applyAlignment="true">
      <alignment horizontal="left" vertical="center" wrapText="true" indent="3"/>
    </xf>
    <xf numFmtId="167" fontId="1" fillId="0" borderId="154" xfId="0" applyNumberFormat="true" applyFont="true" applyAlignment="true">
      <alignment horizontal="left" vertical="center" indent="3"/>
    </xf>
    <xf numFmtId="168" fontId="1" fillId="0" borderId="155" xfId="0" applyNumberFormat="true" applyFont="true" applyAlignment="true">
      <alignment horizontal="left" vertical="center" indent="3"/>
    </xf>
    <xf numFmtId="168" fontId="1" fillId="0" borderId="156" xfId="0" applyNumberFormat="true" applyFont="true" applyAlignment="true">
      <alignment horizontal="left" vertical="center" indent="3"/>
    </xf>
    <xf numFmtId="49" fontId="2" fillId="0" borderId="157" xfId="0" applyNumberFormat="true" applyFont="true" applyAlignment="true">
      <alignment vertical="center" indent="4"/>
    </xf>
    <xf numFmtId="49" fontId="1" fillId="0" borderId="158" xfId="0" applyNumberFormat="true" applyFont="true" applyAlignment="true">
      <alignment horizontal="left" vertical="center" indent="4"/>
    </xf>
    <xf numFmtId="3" fontId="1" fillId="0" borderId="159" xfId="0" applyNumberFormat="true" applyFont="true" applyAlignment="true">
      <alignment horizontal="right" vertical="center" indent="4"/>
    </xf>
    <xf numFmtId="4" fontId="1" fillId="0" borderId="160" xfId="0" applyNumberFormat="true" applyFont="true" applyAlignment="true">
      <alignment horizontal="right" vertical="center" indent="4"/>
    </xf>
    <xf numFmtId="39" fontId="1" fillId="0" borderId="161" xfId="0" applyNumberFormat="true" applyFont="true" applyAlignment="true">
      <alignment horizontal="right" vertical="center" indent="4"/>
    </xf>
    <xf numFmtId="9" fontId="1" fillId="0" borderId="162" xfId="0" applyNumberFormat="true" applyFont="true" applyAlignment="true">
      <alignment horizontal="right" vertical="center" indent="4"/>
    </xf>
    <xf numFmtId="10" fontId="1" fillId="0" borderId="163" xfId="0" applyNumberFormat="true" applyFont="true" applyAlignment="true">
      <alignment horizontal="right" vertical="center" indent="4"/>
    </xf>
    <xf numFmtId="14" fontId="1" fillId="0" borderId="164" xfId="0" applyNumberFormat="true" applyFont="true" applyAlignment="true">
      <alignment horizontal="left" vertical="center" indent="4"/>
    </xf>
    <xf numFmtId="169" fontId="1" fillId="0" borderId="165" xfId="0" applyNumberFormat="true" applyFont="true" applyAlignment="true">
      <alignment horizontal="left" vertical="center" indent="4"/>
    </xf>
    <xf numFmtId="166" fontId="1" fillId="0" borderId="166" xfId="0" applyNumberFormat="true" applyFont="true" applyAlignment="true">
      <alignment horizontal="left" vertical="center" indent="4"/>
    </xf>
    <xf numFmtId="49" fontId="1" fillId="0" borderId="167" xfId="0" applyNumberFormat="true" applyFont="true" applyAlignment="true">
      <alignment horizontal="left" vertical="center" indent="4"/>
    </xf>
    <xf numFmtId="49" fontId="1" fillId="0" borderId="168" xfId="0" applyNumberFormat="true" applyFont="true" applyAlignment="true">
      <alignment horizontal="left" vertical="center" wrapText="true" indent="4"/>
    </xf>
    <xf numFmtId="167" fontId="1" fillId="0" borderId="169" xfId="0" applyNumberFormat="true" applyFont="true" applyAlignment="true">
      <alignment horizontal="left" vertical="center" indent="4"/>
    </xf>
    <xf numFmtId="168" fontId="1" fillId="0" borderId="170" xfId="0" applyNumberFormat="true" applyFont="true" applyAlignment="true">
      <alignment horizontal="left" vertical="center" indent="4"/>
    </xf>
    <xf numFmtId="168" fontId="1" fillId="0" borderId="171" xfId="0" applyNumberFormat="true" applyFont="true" applyAlignment="true">
      <alignment horizontal="left" vertical="center" indent="4"/>
    </xf>
    <xf numFmtId="49" fontId="2" fillId="0" borderId="172" xfId="0" applyNumberFormat="true" applyFont="true" applyAlignment="true">
      <alignment vertical="center" indent="5"/>
    </xf>
    <xf numFmtId="49" fontId="1" fillId="0" borderId="173" xfId="0" applyNumberFormat="true" applyFont="true" applyAlignment="true">
      <alignment horizontal="left" vertical="center" indent="5"/>
    </xf>
    <xf numFmtId="3" fontId="1" fillId="0" borderId="174" xfId="0" applyNumberFormat="true" applyFont="true" applyAlignment="true">
      <alignment horizontal="right" vertical="center" indent="5"/>
    </xf>
    <xf numFmtId="4" fontId="1" fillId="0" borderId="175" xfId="0" applyNumberFormat="true" applyFont="true" applyAlignment="true">
      <alignment horizontal="right" vertical="center" indent="5"/>
    </xf>
    <xf numFmtId="39" fontId="1" fillId="0" borderId="176" xfId="0" applyNumberFormat="true" applyFont="true" applyAlignment="true">
      <alignment horizontal="right" vertical="center" indent="5"/>
    </xf>
    <xf numFmtId="9" fontId="1" fillId="0" borderId="177" xfId="0" applyNumberFormat="true" applyFont="true" applyAlignment="true">
      <alignment horizontal="right" vertical="center" indent="5"/>
    </xf>
    <xf numFmtId="10" fontId="1" fillId="0" borderId="178" xfId="0" applyNumberFormat="true" applyFont="true" applyAlignment="true">
      <alignment horizontal="right" vertical="center" indent="5"/>
    </xf>
    <xf numFmtId="14" fontId="1" fillId="0" borderId="179" xfId="0" applyNumberFormat="true" applyFont="true" applyAlignment="true">
      <alignment horizontal="left" vertical="center" indent="5"/>
    </xf>
    <xf numFmtId="169" fontId="1" fillId="0" borderId="180" xfId="0" applyNumberFormat="true" applyFont="true" applyAlignment="true">
      <alignment horizontal="left" vertical="center" indent="5"/>
    </xf>
    <xf numFmtId="166" fontId="1" fillId="0" borderId="181" xfId="0" applyNumberFormat="true" applyFont="true" applyAlignment="true">
      <alignment horizontal="left" vertical="center" indent="5"/>
    </xf>
    <xf numFmtId="49" fontId="1" fillId="0" borderId="182" xfId="0" applyNumberFormat="true" applyFont="true" applyAlignment="true">
      <alignment horizontal="left" vertical="center" indent="5"/>
    </xf>
    <xf numFmtId="49" fontId="1" fillId="0" borderId="183" xfId="0" applyNumberFormat="true" applyFont="true" applyAlignment="true">
      <alignment horizontal="left" vertical="center" wrapText="true" indent="5"/>
    </xf>
    <xf numFmtId="167" fontId="1" fillId="0" borderId="184" xfId="0" applyNumberFormat="true" applyFont="true" applyAlignment="true">
      <alignment horizontal="left" vertical="center" indent="5"/>
    </xf>
    <xf numFmtId="168" fontId="1" fillId="0" borderId="185" xfId="0" applyNumberFormat="true" applyFont="true" applyAlignment="true">
      <alignment horizontal="left" vertical="center" indent="5"/>
    </xf>
    <xf numFmtId="168" fontId="1" fillId="0" borderId="186" xfId="0" applyNumberFormat="true" applyFont="true" applyAlignment="true">
      <alignment horizontal="left" vertical="center" indent="5"/>
    </xf>
    <xf numFmtId="49" fontId="2" fillId="0" borderId="187" xfId="0" applyNumberFormat="true" applyFont="true" applyAlignment="true">
      <alignment vertical="center" indent="6"/>
    </xf>
    <xf numFmtId="49" fontId="1" fillId="0" borderId="188" xfId="0" applyNumberFormat="true" applyFont="true" applyAlignment="true">
      <alignment horizontal="left" vertical="center" indent="6"/>
    </xf>
    <xf numFmtId="3" fontId="1" fillId="0" borderId="189" xfId="0" applyNumberFormat="true" applyFont="true" applyAlignment="true">
      <alignment horizontal="right" vertical="center" indent="6"/>
    </xf>
    <xf numFmtId="4" fontId="1" fillId="0" borderId="190" xfId="0" applyNumberFormat="true" applyFont="true" applyAlignment="true">
      <alignment horizontal="right" vertical="center" indent="6"/>
    </xf>
    <xf numFmtId="39" fontId="1" fillId="0" borderId="191" xfId="0" applyNumberFormat="true" applyFont="true" applyAlignment="true">
      <alignment horizontal="right" vertical="center" indent="6"/>
    </xf>
    <xf numFmtId="9" fontId="1" fillId="0" borderId="192" xfId="0" applyNumberFormat="true" applyFont="true" applyAlignment="true">
      <alignment horizontal="right" vertical="center" indent="6"/>
    </xf>
    <xf numFmtId="10" fontId="1" fillId="0" borderId="193" xfId="0" applyNumberFormat="true" applyFont="true" applyAlignment="true">
      <alignment horizontal="right" vertical="center" indent="6"/>
    </xf>
    <xf numFmtId="14" fontId="1" fillId="0" borderId="194" xfId="0" applyNumberFormat="true" applyFont="true" applyAlignment="true">
      <alignment horizontal="left" vertical="center" indent="6"/>
    </xf>
    <xf numFmtId="169" fontId="1" fillId="0" borderId="195" xfId="0" applyNumberFormat="true" applyFont="true" applyAlignment="true">
      <alignment horizontal="left" vertical="center" indent="6"/>
    </xf>
    <xf numFmtId="166" fontId="1" fillId="0" borderId="196" xfId="0" applyNumberFormat="true" applyFont="true" applyAlignment="true">
      <alignment horizontal="left" vertical="center" indent="6"/>
    </xf>
    <xf numFmtId="49" fontId="1" fillId="0" borderId="197" xfId="0" applyNumberFormat="true" applyFont="true" applyAlignment="true">
      <alignment horizontal="left" vertical="center" indent="6"/>
    </xf>
    <xf numFmtId="49" fontId="1" fillId="0" borderId="198" xfId="0" applyNumberFormat="true" applyFont="true" applyAlignment="true">
      <alignment horizontal="left" vertical="center" wrapText="true" indent="6"/>
    </xf>
    <xf numFmtId="167" fontId="1" fillId="0" borderId="199" xfId="0" applyNumberFormat="true" applyFont="true" applyAlignment="true">
      <alignment horizontal="left" vertical="center" indent="6"/>
    </xf>
    <xf numFmtId="168" fontId="1" fillId="0" borderId="200" xfId="0" applyNumberFormat="true" applyFont="true" applyAlignment="true">
      <alignment horizontal="left" vertical="center" indent="6"/>
    </xf>
    <xf numFmtId="168" fontId="1" fillId="0" borderId="201" xfId="0" applyNumberFormat="true" applyFont="true" applyAlignment="true">
      <alignment horizontal="left" vertical="center" indent="6"/>
    </xf>
    <xf numFmtId="49" fontId="2" fillId="0" borderId="202" xfId="0" applyNumberFormat="true" applyFont="true" applyAlignment="true">
      <alignment vertical="center" indent="7"/>
    </xf>
    <xf numFmtId="49" fontId="1" fillId="0" borderId="203" xfId="0" applyNumberFormat="true" applyFont="true" applyAlignment="true">
      <alignment horizontal="left" vertical="center" indent="7"/>
    </xf>
    <xf numFmtId="3" fontId="1" fillId="0" borderId="204" xfId="0" applyNumberFormat="true" applyFont="true" applyAlignment="true">
      <alignment horizontal="right" vertical="center" indent="7"/>
    </xf>
    <xf numFmtId="4" fontId="1" fillId="0" borderId="205" xfId="0" applyNumberFormat="true" applyFont="true" applyAlignment="true">
      <alignment horizontal="right" vertical="center" indent="7"/>
    </xf>
    <xf numFmtId="39" fontId="1" fillId="0" borderId="206" xfId="0" applyNumberFormat="true" applyFont="true" applyAlignment="true">
      <alignment horizontal="right" vertical="center" indent="7"/>
    </xf>
    <xf numFmtId="9" fontId="1" fillId="0" borderId="207" xfId="0" applyNumberFormat="true" applyFont="true" applyAlignment="true">
      <alignment horizontal="right" vertical="center" indent="7"/>
    </xf>
    <xf numFmtId="10" fontId="1" fillId="0" borderId="208" xfId="0" applyNumberFormat="true" applyFont="true" applyAlignment="true">
      <alignment horizontal="right" vertical="center" indent="7"/>
    </xf>
    <xf numFmtId="14" fontId="1" fillId="0" borderId="209" xfId="0" applyNumberFormat="true" applyFont="true" applyAlignment="true">
      <alignment horizontal="left" vertical="center" indent="7"/>
    </xf>
    <xf numFmtId="169" fontId="1" fillId="0" borderId="210" xfId="0" applyNumberFormat="true" applyFont="true" applyAlignment="true">
      <alignment horizontal="left" vertical="center" indent="7"/>
    </xf>
    <xf numFmtId="166" fontId="1" fillId="0" borderId="211" xfId="0" applyNumberFormat="true" applyFont="true" applyAlignment="true">
      <alignment horizontal="left" vertical="center" indent="7"/>
    </xf>
    <xf numFmtId="49" fontId="1" fillId="0" borderId="212" xfId="0" applyNumberFormat="true" applyFont="true" applyAlignment="true">
      <alignment horizontal="left" vertical="center" indent="7"/>
    </xf>
    <xf numFmtId="49" fontId="1" fillId="0" borderId="213" xfId="0" applyNumberFormat="true" applyFont="true" applyAlignment="true">
      <alignment horizontal="left" vertical="center" wrapText="true" indent="7"/>
    </xf>
    <xf numFmtId="167" fontId="1" fillId="0" borderId="214" xfId="0" applyNumberFormat="true" applyFont="true" applyAlignment="true">
      <alignment horizontal="left" vertical="center" indent="7"/>
    </xf>
    <xf numFmtId="168" fontId="1" fillId="0" borderId="215" xfId="0" applyNumberFormat="true" applyFont="true" applyAlignment="true">
      <alignment horizontal="left" vertical="center" indent="7"/>
    </xf>
    <xf numFmtId="168" fontId="1" fillId="0" borderId="216" xfId="0" applyNumberFormat="true" applyFont="true" applyAlignment="true">
      <alignment horizontal="left" vertical="center" indent="7"/>
    </xf>
    <xf numFmtId="49" fontId="2" fillId="0" borderId="217" xfId="0" applyNumberFormat="true" applyFont="true" applyAlignment="true">
      <alignment vertical="center" indent="8"/>
    </xf>
    <xf numFmtId="49" fontId="1" fillId="0" borderId="218" xfId="0" applyNumberFormat="true" applyFont="true" applyAlignment="true">
      <alignment horizontal="left" vertical="center" indent="8"/>
    </xf>
    <xf numFmtId="3" fontId="1" fillId="0" borderId="219" xfId="0" applyNumberFormat="true" applyFont="true" applyAlignment="true">
      <alignment horizontal="right" vertical="center" indent="8"/>
    </xf>
    <xf numFmtId="4" fontId="1" fillId="0" borderId="220" xfId="0" applyNumberFormat="true" applyFont="true" applyAlignment="true">
      <alignment horizontal="right" vertical="center" indent="8"/>
    </xf>
    <xf numFmtId="39" fontId="1" fillId="0" borderId="221" xfId="0" applyNumberFormat="true" applyFont="true" applyAlignment="true">
      <alignment horizontal="right" vertical="center" indent="8"/>
    </xf>
    <xf numFmtId="9" fontId="1" fillId="0" borderId="222" xfId="0" applyNumberFormat="true" applyFont="true" applyAlignment="true">
      <alignment horizontal="right" vertical="center" indent="8"/>
    </xf>
    <xf numFmtId="10" fontId="1" fillId="0" borderId="223" xfId="0" applyNumberFormat="true" applyFont="true" applyAlignment="true">
      <alignment horizontal="right" vertical="center" indent="8"/>
    </xf>
    <xf numFmtId="14" fontId="1" fillId="0" borderId="224" xfId="0" applyNumberFormat="true" applyFont="true" applyAlignment="true">
      <alignment horizontal="left" vertical="center" indent="8"/>
    </xf>
    <xf numFmtId="169" fontId="1" fillId="0" borderId="225" xfId="0" applyNumberFormat="true" applyFont="true" applyAlignment="true">
      <alignment horizontal="left" vertical="center" indent="8"/>
    </xf>
    <xf numFmtId="166" fontId="1" fillId="0" borderId="226" xfId="0" applyNumberFormat="true" applyFont="true" applyAlignment="true">
      <alignment horizontal="left" vertical="center" indent="8"/>
    </xf>
    <xf numFmtId="49" fontId="1" fillId="0" borderId="227" xfId="0" applyNumberFormat="true" applyFont="true" applyAlignment="true">
      <alignment horizontal="left" vertical="center" indent="8"/>
    </xf>
    <xf numFmtId="49" fontId="1" fillId="0" borderId="228" xfId="0" applyNumberFormat="true" applyFont="true" applyAlignment="true">
      <alignment horizontal="left" vertical="center" wrapText="true" indent="8"/>
    </xf>
    <xf numFmtId="167" fontId="1" fillId="0" borderId="229" xfId="0" applyNumberFormat="true" applyFont="true" applyAlignment="true">
      <alignment horizontal="left" vertical="center" indent="8"/>
    </xf>
    <xf numFmtId="168" fontId="1" fillId="0" borderId="230" xfId="0" applyNumberFormat="true" applyFont="true" applyAlignment="true">
      <alignment horizontal="left" vertical="center" indent="8"/>
    </xf>
    <xf numFmtId="168" fontId="1" fillId="0" borderId="231" xfId="0" applyNumberFormat="true" applyFont="true" applyAlignment="true">
      <alignment horizontal="left" vertical="center" indent="8"/>
    </xf>
    <xf numFmtId="49" fontId="2" fillId="0" borderId="232" xfId="0" applyNumberFormat="true" applyFont="true" applyAlignment="true">
      <alignment vertical="center" indent="9"/>
    </xf>
    <xf numFmtId="49" fontId="1" fillId="0" borderId="233" xfId="0" applyNumberFormat="true" applyFont="true" applyAlignment="true">
      <alignment horizontal="left" vertical="center" indent="9"/>
    </xf>
    <xf numFmtId="3" fontId="1" fillId="0" borderId="234" xfId="0" applyNumberFormat="true" applyFont="true" applyAlignment="true">
      <alignment horizontal="right" vertical="center" indent="9"/>
    </xf>
    <xf numFmtId="4" fontId="1" fillId="0" borderId="235" xfId="0" applyNumberFormat="true" applyFont="true" applyAlignment="true">
      <alignment horizontal="right" vertical="center" indent="9"/>
    </xf>
    <xf numFmtId="39" fontId="1" fillId="0" borderId="236" xfId="0" applyNumberFormat="true" applyFont="true" applyAlignment="true">
      <alignment horizontal="right" vertical="center" indent="9"/>
    </xf>
    <xf numFmtId="9" fontId="1" fillId="0" borderId="237" xfId="0" applyNumberFormat="true" applyFont="true" applyAlignment="true">
      <alignment horizontal="right" vertical="center" indent="9"/>
    </xf>
    <xf numFmtId="10" fontId="1" fillId="0" borderId="238" xfId="0" applyNumberFormat="true" applyFont="true" applyAlignment="true">
      <alignment horizontal="right" vertical="center" indent="9"/>
    </xf>
    <xf numFmtId="14" fontId="1" fillId="0" borderId="239" xfId="0" applyNumberFormat="true" applyFont="true" applyAlignment="true">
      <alignment horizontal="left" vertical="center" indent="9"/>
    </xf>
    <xf numFmtId="169" fontId="1" fillId="0" borderId="240" xfId="0" applyNumberFormat="true" applyFont="true" applyAlignment="true">
      <alignment horizontal="left" vertical="center" indent="9"/>
    </xf>
    <xf numFmtId="166" fontId="1" fillId="0" borderId="241" xfId="0" applyNumberFormat="true" applyFont="true" applyAlignment="true">
      <alignment horizontal="left" vertical="center" indent="9"/>
    </xf>
    <xf numFmtId="49" fontId="1" fillId="0" borderId="242" xfId="0" applyNumberFormat="true" applyFont="true" applyAlignment="true">
      <alignment horizontal="left" vertical="center" indent="9"/>
    </xf>
    <xf numFmtId="49" fontId="1" fillId="0" borderId="243" xfId="0" applyNumberFormat="true" applyFont="true" applyAlignment="true">
      <alignment horizontal="left" vertical="center" wrapText="true" indent="9"/>
    </xf>
    <xf numFmtId="167" fontId="1" fillId="0" borderId="244" xfId="0" applyNumberFormat="true" applyFont="true" applyAlignment="true">
      <alignment horizontal="left" vertical="center" indent="9"/>
    </xf>
    <xf numFmtId="168" fontId="1" fillId="0" borderId="245" xfId="0" applyNumberFormat="true" applyFont="true" applyAlignment="true">
      <alignment horizontal="left" vertical="center" indent="9"/>
    </xf>
    <xf numFmtId="168" fontId="1" fillId="0" borderId="246" xfId="0" applyNumberFormat="true" applyFont="true" applyAlignment="true">
      <alignment horizontal="left" vertical="center" indent="9"/>
    </xf>
    <xf numFmtId="49" fontId="2" fillId="0" borderId="247" xfId="0" applyNumberFormat="true" applyFont="true" applyAlignment="true">
      <alignment vertical="center" indent="10"/>
    </xf>
    <xf numFmtId="49" fontId="1" fillId="0" borderId="248" xfId="0" applyNumberFormat="true" applyFont="true" applyAlignment="true">
      <alignment horizontal="left" vertical="center" indent="10"/>
    </xf>
    <xf numFmtId="3" fontId="1" fillId="0" borderId="249" xfId="0" applyNumberFormat="true" applyFont="true" applyAlignment="true">
      <alignment horizontal="right" vertical="center" indent="10"/>
    </xf>
    <xf numFmtId="4" fontId="1" fillId="0" borderId="250" xfId="0" applyNumberFormat="true" applyFont="true" applyAlignment="true">
      <alignment horizontal="right" vertical="center" indent="10"/>
    </xf>
    <xf numFmtId="39" fontId="1" fillId="0" borderId="251" xfId="0" applyNumberFormat="true" applyFont="true" applyAlignment="true">
      <alignment horizontal="right" vertical="center" indent="10"/>
    </xf>
    <xf numFmtId="9" fontId="1" fillId="0" borderId="252" xfId="0" applyNumberFormat="true" applyFont="true" applyAlignment="true">
      <alignment horizontal="right" vertical="center" indent="10"/>
    </xf>
    <xf numFmtId="10" fontId="1" fillId="0" borderId="253" xfId="0" applyNumberFormat="true" applyFont="true" applyAlignment="true">
      <alignment horizontal="right" vertical="center" indent="10"/>
    </xf>
    <xf numFmtId="14" fontId="1" fillId="0" borderId="254" xfId="0" applyNumberFormat="true" applyFont="true" applyAlignment="true">
      <alignment horizontal="left" vertical="center" indent="10"/>
    </xf>
    <xf numFmtId="169" fontId="1" fillId="0" borderId="255" xfId="0" applyNumberFormat="true" applyFont="true" applyAlignment="true">
      <alignment horizontal="left" vertical="center" indent="10"/>
    </xf>
    <xf numFmtId="166" fontId="1" fillId="0" borderId="256" xfId="0" applyNumberFormat="true" applyFont="true" applyAlignment="true">
      <alignment horizontal="left" vertical="center" indent="10"/>
    </xf>
    <xf numFmtId="49" fontId="1" fillId="0" borderId="257" xfId="0" applyNumberFormat="true" applyFont="true" applyAlignment="true">
      <alignment horizontal="left" vertical="center" indent="10"/>
    </xf>
    <xf numFmtId="49" fontId="1" fillId="0" borderId="258" xfId="0" applyNumberFormat="true" applyFont="true" applyAlignment="true">
      <alignment horizontal="left" vertical="center" wrapText="true" indent="10"/>
    </xf>
    <xf numFmtId="167" fontId="1" fillId="0" borderId="259" xfId="0" applyNumberFormat="true" applyFont="true" applyAlignment="true">
      <alignment horizontal="left" vertical="center" indent="10"/>
    </xf>
    <xf numFmtId="168" fontId="1" fillId="0" borderId="260" xfId="0" applyNumberFormat="true" applyFont="true" applyAlignment="true">
      <alignment horizontal="left" vertical="center" indent="10"/>
    </xf>
    <xf numFmtId="168" fontId="1" fillId="0" borderId="261" xfId="0" applyNumberFormat="true" applyFont="true" applyAlignment="true">
      <alignment horizontal="left" vertical="center" indent="10"/>
    </xf>
    <xf numFmtId="49" fontId="2" fillId="0" borderId="262" xfId="0" applyNumberFormat="true" applyFont="true" applyAlignment="true">
      <alignment vertical="center" indent="11"/>
    </xf>
    <xf numFmtId="49" fontId="1" fillId="0" borderId="263" xfId="0" applyNumberFormat="true" applyFont="true" applyAlignment="true">
      <alignment horizontal="left" vertical="center" indent="11"/>
    </xf>
    <xf numFmtId="3" fontId="1" fillId="0" borderId="264" xfId="0" applyNumberFormat="true" applyFont="true" applyAlignment="true">
      <alignment horizontal="right" vertical="center" indent="11"/>
    </xf>
    <xf numFmtId="4" fontId="1" fillId="0" borderId="265" xfId="0" applyNumberFormat="true" applyFont="true" applyAlignment="true">
      <alignment horizontal="right" vertical="center" indent="11"/>
    </xf>
    <xf numFmtId="39" fontId="1" fillId="0" borderId="266" xfId="0" applyNumberFormat="true" applyFont="true" applyAlignment="true">
      <alignment horizontal="right" vertical="center" indent="11"/>
    </xf>
    <xf numFmtId="9" fontId="1" fillId="0" borderId="267" xfId="0" applyNumberFormat="true" applyFont="true" applyAlignment="true">
      <alignment horizontal="right" vertical="center" indent="11"/>
    </xf>
    <xf numFmtId="10" fontId="1" fillId="0" borderId="268" xfId="0" applyNumberFormat="true" applyFont="true" applyAlignment="true">
      <alignment horizontal="right" vertical="center" indent="11"/>
    </xf>
    <xf numFmtId="14" fontId="1" fillId="0" borderId="269" xfId="0" applyNumberFormat="true" applyFont="true" applyAlignment="true">
      <alignment horizontal="left" vertical="center" indent="11"/>
    </xf>
    <xf numFmtId="169" fontId="1" fillId="0" borderId="270" xfId="0" applyNumberFormat="true" applyFont="true" applyAlignment="true">
      <alignment horizontal="left" vertical="center" indent="11"/>
    </xf>
    <xf numFmtId="166" fontId="1" fillId="0" borderId="271" xfId="0" applyNumberFormat="true" applyFont="true" applyAlignment="true">
      <alignment horizontal="left" vertical="center" indent="11"/>
    </xf>
    <xf numFmtId="49" fontId="1" fillId="0" borderId="272" xfId="0" applyNumberFormat="true" applyFont="true" applyAlignment="true">
      <alignment horizontal="left" vertical="center" indent="11"/>
    </xf>
    <xf numFmtId="49" fontId="1" fillId="0" borderId="273" xfId="0" applyNumberFormat="true" applyFont="true" applyAlignment="true">
      <alignment horizontal="left" vertical="center" wrapText="true" indent="11"/>
    </xf>
    <xf numFmtId="167" fontId="1" fillId="0" borderId="274" xfId="0" applyNumberFormat="true" applyFont="true" applyAlignment="true">
      <alignment horizontal="left" vertical="center" indent="11"/>
    </xf>
    <xf numFmtId="168" fontId="1" fillId="0" borderId="275" xfId="0" applyNumberFormat="true" applyFont="true" applyAlignment="true">
      <alignment horizontal="left" vertical="center" indent="11"/>
    </xf>
    <xf numFmtId="168" fontId="1" fillId="0" borderId="276" xfId="0" applyNumberFormat="true" applyFont="true" applyAlignment="true">
      <alignment horizontal="left" vertical="center" indent="11"/>
    </xf>
    <xf numFmtId="49" fontId="2" fillId="0" borderId="277" xfId="0" applyNumberFormat="true" applyFont="true" applyAlignment="true">
      <alignment vertical="center" indent="12"/>
    </xf>
    <xf numFmtId="49" fontId="1" fillId="0" borderId="278" xfId="0" applyNumberFormat="true" applyFont="true" applyAlignment="true">
      <alignment horizontal="left" vertical="center" indent="12"/>
    </xf>
    <xf numFmtId="3" fontId="1" fillId="0" borderId="279" xfId="0" applyNumberFormat="true" applyFont="true" applyAlignment="true">
      <alignment horizontal="right" vertical="center" indent="12"/>
    </xf>
    <xf numFmtId="4" fontId="1" fillId="0" borderId="280" xfId="0" applyNumberFormat="true" applyFont="true" applyAlignment="true">
      <alignment horizontal="right" vertical="center" indent="12"/>
    </xf>
    <xf numFmtId="39" fontId="1" fillId="0" borderId="281" xfId="0" applyNumberFormat="true" applyFont="true" applyAlignment="true">
      <alignment horizontal="right" vertical="center" indent="12"/>
    </xf>
    <xf numFmtId="9" fontId="1" fillId="0" borderId="282" xfId="0" applyNumberFormat="true" applyFont="true" applyAlignment="true">
      <alignment horizontal="right" vertical="center" indent="12"/>
    </xf>
    <xf numFmtId="10" fontId="1" fillId="0" borderId="283" xfId="0" applyNumberFormat="true" applyFont="true" applyAlignment="true">
      <alignment horizontal="right" vertical="center" indent="12"/>
    </xf>
    <xf numFmtId="14" fontId="1" fillId="0" borderId="284" xfId="0" applyNumberFormat="true" applyFont="true" applyAlignment="true">
      <alignment horizontal="left" vertical="center" indent="12"/>
    </xf>
    <xf numFmtId="169" fontId="1" fillId="0" borderId="285" xfId="0" applyNumberFormat="true" applyFont="true" applyAlignment="true">
      <alignment horizontal="left" vertical="center" indent="12"/>
    </xf>
    <xf numFmtId="166" fontId="1" fillId="0" borderId="286" xfId="0" applyNumberFormat="true" applyFont="true" applyAlignment="true">
      <alignment horizontal="left" vertical="center" indent="12"/>
    </xf>
    <xf numFmtId="49" fontId="1" fillId="0" borderId="287" xfId="0" applyNumberFormat="true" applyFont="true" applyAlignment="true">
      <alignment horizontal="left" vertical="center" indent="12"/>
    </xf>
    <xf numFmtId="49" fontId="1" fillId="0" borderId="288" xfId="0" applyNumberFormat="true" applyFont="true" applyAlignment="true">
      <alignment horizontal="left" vertical="center" wrapText="true" indent="12"/>
    </xf>
    <xf numFmtId="167" fontId="1" fillId="0" borderId="289" xfId="0" applyNumberFormat="true" applyFont="true" applyAlignment="true">
      <alignment horizontal="left" vertical="center" indent="12"/>
    </xf>
    <xf numFmtId="168" fontId="1" fillId="0" borderId="290" xfId="0" applyNumberFormat="true" applyFont="true" applyAlignment="true">
      <alignment horizontal="left" vertical="center" indent="12"/>
    </xf>
    <xf numFmtId="168" fontId="1" fillId="0" borderId="291" xfId="0" applyNumberFormat="true" applyFont="true" applyAlignment="true">
      <alignment horizontal="left" vertical="center" indent="12"/>
    </xf>
    <xf numFmtId="49" fontId="2" fillId="0" borderId="292" xfId="0" applyNumberFormat="true" applyFont="true" applyAlignment="true">
      <alignment vertical="center" indent="13"/>
    </xf>
    <xf numFmtId="49" fontId="1" fillId="0" borderId="293" xfId="0" applyNumberFormat="true" applyFont="true" applyAlignment="true">
      <alignment horizontal="left" vertical="center" indent="13"/>
    </xf>
    <xf numFmtId="3" fontId="1" fillId="0" borderId="294" xfId="0" applyNumberFormat="true" applyFont="true" applyAlignment="true">
      <alignment horizontal="right" vertical="center" indent="13"/>
    </xf>
    <xf numFmtId="4" fontId="1" fillId="0" borderId="295" xfId="0" applyNumberFormat="true" applyFont="true" applyAlignment="true">
      <alignment horizontal="right" vertical="center" indent="13"/>
    </xf>
    <xf numFmtId="39" fontId="1" fillId="0" borderId="296" xfId="0" applyNumberFormat="true" applyFont="true" applyAlignment="true">
      <alignment horizontal="right" vertical="center" indent="13"/>
    </xf>
    <xf numFmtId="9" fontId="1" fillId="0" borderId="297" xfId="0" applyNumberFormat="true" applyFont="true" applyAlignment="true">
      <alignment horizontal="right" vertical="center" indent="13"/>
    </xf>
    <xf numFmtId="10" fontId="1" fillId="0" borderId="298" xfId="0" applyNumberFormat="true" applyFont="true" applyAlignment="true">
      <alignment horizontal="right" vertical="center" indent="13"/>
    </xf>
    <xf numFmtId="14" fontId="1" fillId="0" borderId="299" xfId="0" applyNumberFormat="true" applyFont="true" applyAlignment="true">
      <alignment horizontal="left" vertical="center" indent="13"/>
    </xf>
    <xf numFmtId="169" fontId="1" fillId="0" borderId="300" xfId="0" applyNumberFormat="true" applyFont="true" applyAlignment="true">
      <alignment horizontal="left" vertical="center" indent="13"/>
    </xf>
    <xf numFmtId="166" fontId="1" fillId="0" borderId="301" xfId="0" applyNumberFormat="true" applyFont="true" applyAlignment="true">
      <alignment horizontal="left" vertical="center" indent="13"/>
    </xf>
    <xf numFmtId="49" fontId="1" fillId="0" borderId="302" xfId="0" applyNumberFormat="true" applyFont="true" applyAlignment="true">
      <alignment horizontal="left" vertical="center" indent="13"/>
    </xf>
    <xf numFmtId="49" fontId="1" fillId="0" borderId="303" xfId="0" applyNumberFormat="true" applyFont="true" applyAlignment="true">
      <alignment horizontal="left" vertical="center" wrapText="true" indent="13"/>
    </xf>
    <xf numFmtId="167" fontId="1" fillId="0" borderId="304" xfId="0" applyNumberFormat="true" applyFont="true" applyAlignment="true">
      <alignment horizontal="left" vertical="center" indent="13"/>
    </xf>
    <xf numFmtId="168" fontId="1" fillId="0" borderId="305" xfId="0" applyNumberFormat="true" applyFont="true" applyAlignment="true">
      <alignment horizontal="left" vertical="center" indent="13"/>
    </xf>
    <xf numFmtId="168" fontId="1" fillId="0" borderId="306" xfId="0" applyNumberFormat="true" applyFont="true" applyAlignment="true">
      <alignment horizontal="left" vertical="center" indent="13"/>
    </xf>
    <xf numFmtId="49" fontId="2" fillId="0" borderId="307" xfId="0" applyNumberFormat="true" applyFont="true" applyAlignment="true">
      <alignment vertical="center" indent="14"/>
    </xf>
    <xf numFmtId="49" fontId="1" fillId="0" borderId="308" xfId="0" applyNumberFormat="true" applyFont="true" applyAlignment="true">
      <alignment horizontal="left" vertical="center" indent="14"/>
    </xf>
    <xf numFmtId="3" fontId="1" fillId="0" borderId="309" xfId="0" applyNumberFormat="true" applyFont="true" applyAlignment="true">
      <alignment horizontal="right" vertical="center" indent="14"/>
    </xf>
    <xf numFmtId="4" fontId="1" fillId="0" borderId="310" xfId="0" applyNumberFormat="true" applyFont="true" applyAlignment="true">
      <alignment horizontal="right" vertical="center" indent="14"/>
    </xf>
    <xf numFmtId="39" fontId="1" fillId="0" borderId="311" xfId="0" applyNumberFormat="true" applyFont="true" applyAlignment="true">
      <alignment horizontal="right" vertical="center" indent="14"/>
    </xf>
    <xf numFmtId="9" fontId="1" fillId="0" borderId="312" xfId="0" applyNumberFormat="true" applyFont="true" applyAlignment="true">
      <alignment horizontal="right" vertical="center" indent="14"/>
    </xf>
    <xf numFmtId="10" fontId="1" fillId="0" borderId="313" xfId="0" applyNumberFormat="true" applyFont="true" applyAlignment="true">
      <alignment horizontal="right" vertical="center" indent="14"/>
    </xf>
    <xf numFmtId="14" fontId="1" fillId="0" borderId="314" xfId="0" applyNumberFormat="true" applyFont="true" applyAlignment="true">
      <alignment horizontal="left" vertical="center" indent="14"/>
    </xf>
    <xf numFmtId="169" fontId="1" fillId="0" borderId="315" xfId="0" applyNumberFormat="true" applyFont="true" applyAlignment="true">
      <alignment horizontal="left" vertical="center" indent="14"/>
    </xf>
    <xf numFmtId="166" fontId="1" fillId="0" borderId="316" xfId="0" applyNumberFormat="true" applyFont="true" applyAlignment="true">
      <alignment horizontal="left" vertical="center" indent="14"/>
    </xf>
    <xf numFmtId="49" fontId="1" fillId="0" borderId="317" xfId="0" applyNumberFormat="true" applyFont="true" applyAlignment="true">
      <alignment horizontal="left" vertical="center" indent="14"/>
    </xf>
    <xf numFmtId="49" fontId="1" fillId="0" borderId="318" xfId="0" applyNumberFormat="true" applyFont="true" applyAlignment="true">
      <alignment horizontal="left" vertical="center" wrapText="true" indent="14"/>
    </xf>
    <xf numFmtId="167" fontId="1" fillId="0" borderId="319" xfId="0" applyNumberFormat="true" applyFont="true" applyAlignment="true">
      <alignment horizontal="left" vertical="center" indent="14"/>
    </xf>
    <xf numFmtId="168" fontId="1" fillId="0" borderId="320" xfId="0" applyNumberFormat="true" applyFont="true" applyAlignment="true">
      <alignment horizontal="left" vertical="center" indent="14"/>
    </xf>
    <xf numFmtId="168" fontId="1" fillId="0" borderId="321" xfId="0" applyNumberFormat="true" applyFont="true" applyAlignment="true">
      <alignment horizontal="left" vertical="center" indent="14"/>
    </xf>
    <xf numFmtId="49" fontId="2" fillId="0" borderId="322" xfId="0" applyNumberFormat="true" applyFont="true" applyAlignment="true">
      <alignment vertical="center" indent="15"/>
    </xf>
    <xf numFmtId="49" fontId="1" fillId="0" borderId="323" xfId="0" applyNumberFormat="true" applyFont="true" applyAlignment="true">
      <alignment horizontal="left" vertical="center" indent="15"/>
    </xf>
    <xf numFmtId="3" fontId="1" fillId="0" borderId="324" xfId="0" applyNumberFormat="true" applyFont="true" applyAlignment="true">
      <alignment horizontal="right" vertical="center" indent="15"/>
    </xf>
    <xf numFmtId="4" fontId="1" fillId="0" borderId="325" xfId="0" applyNumberFormat="true" applyFont="true" applyAlignment="true">
      <alignment horizontal="right" vertical="center" indent="15"/>
    </xf>
    <xf numFmtId="39" fontId="1" fillId="0" borderId="326" xfId="0" applyNumberFormat="true" applyFont="true" applyAlignment="true">
      <alignment horizontal="right" vertical="center" indent="15"/>
    </xf>
    <xf numFmtId="9" fontId="1" fillId="0" borderId="327" xfId="0" applyNumberFormat="true" applyFont="true" applyAlignment="true">
      <alignment horizontal="right" vertical="center" indent="15"/>
    </xf>
    <xf numFmtId="10" fontId="1" fillId="0" borderId="328" xfId="0" applyNumberFormat="true" applyFont="true" applyAlignment="true">
      <alignment horizontal="right" vertical="center" indent="15"/>
    </xf>
    <xf numFmtId="14" fontId="1" fillId="0" borderId="329" xfId="0" applyNumberFormat="true" applyFont="true" applyAlignment="true">
      <alignment horizontal="left" vertical="center" indent="15"/>
    </xf>
    <xf numFmtId="169" fontId="1" fillId="0" borderId="330" xfId="0" applyNumberFormat="true" applyFont="true" applyAlignment="true">
      <alignment horizontal="left" vertical="center" indent="15"/>
    </xf>
    <xf numFmtId="166" fontId="1" fillId="0" borderId="331" xfId="0" applyNumberFormat="true" applyFont="true" applyAlignment="true">
      <alignment horizontal="left" vertical="center" indent="15"/>
    </xf>
    <xf numFmtId="49" fontId="1" fillId="0" borderId="332" xfId="0" applyNumberFormat="true" applyFont="true" applyAlignment="true">
      <alignment horizontal="left" vertical="center" indent="15"/>
    </xf>
    <xf numFmtId="49" fontId="1" fillId="0" borderId="333" xfId="0" applyNumberFormat="true" applyFont="true" applyAlignment="true">
      <alignment horizontal="left" vertical="center" wrapText="true" indent="15"/>
    </xf>
    <xf numFmtId="167" fontId="1" fillId="0" borderId="334" xfId="0" applyNumberFormat="true" applyFont="true" applyAlignment="true">
      <alignment horizontal="left" vertical="center" indent="15"/>
    </xf>
    <xf numFmtId="168" fontId="1" fillId="0" borderId="335" xfId="0" applyNumberFormat="true" applyFont="true" applyAlignment="true">
      <alignment horizontal="left" vertical="center" indent="15"/>
    </xf>
    <xf numFmtId="168" fontId="1" fillId="0" borderId="336" xfId="0" applyNumberFormat="true" applyFont="true" applyAlignment="true">
      <alignment horizontal="left" vertical="center" indent="15"/>
    </xf>
    <xf numFmtId="49" fontId="5" fillId="0" borderId="337" xfId="0" applyNumberFormat="true" applyFont="true" applyAlignment="true">
      <alignment horizontal="left"/>
    </xf>
    <xf numFmtId="49" fontId="6" fillId="0" borderId="338" xfId="0" applyNumberFormat="true" applyFont="true" applyAlignment="true">
      <alignment horizontal="left"/>
    </xf>
    <xf numFmtId="0" fontId="7" fillId="0" borderId="339" xfId="0" applyFont="true" applyAlignment="true">
      <alignment horizontal="right" vertical="top"/>
    </xf>
    <xf numFmtId="0" fontId="0" fillId="0" borderId="340" xfId="0">
      <alignment wrapText="tru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Relationship Target="worksheets/sheet7.xml" Type="http://schemas.openxmlformats.org/officeDocument/2006/relationships/worksheet" Id="rId9"/><Relationship Target="worksheets/sheet8.xml" Type="http://schemas.openxmlformats.org/officeDocument/2006/relationships/worksheet" Id="rId10"/><Relationship Target="worksheets/sheet9.xml" Type="http://schemas.openxmlformats.org/officeDocument/2006/relationships/worksheet" Id="rId1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490"/>
  <sheetFormatPr defaultRowHeight="15"/>
  <cols>
    <col min="1" max="1" width="20" customWidth="true"/>
    <col min="2" max="2" width="15" customWidth="true"/>
    <col min="3" max="3" width="17.140625" customWidth="true"/>
    <col min="4" max="4" width="17.140625" customWidth="true"/>
    <col min="5" max="5" width="16.42578125" customWidth="true"/>
    <col min="19" max="19" width="17.140625" hidden="true" customWidth="true"/>
    <col min="20" max="20" width="11.421875" hidden="true" customWidth="true"/>
    <col min="21" max="21" width="18.140625" hidden="true" customWidth="true"/>
    <col min="22" max="22" width="8.57421875" hidden="true" customWidth="true"/>
    <col min="6" max="6" width="16.42578125" customWidth="true"/>
    <col min="7" max="7" width="15" customWidth="true"/>
    <col min="8" max="8" width="18.5703125" customWidth="true"/>
    <col min="9" max="9" width="18.5703125" customWidth="true"/>
    <col min="10" max="10" width="18.5703125" customWidth="true"/>
    <col min="11" max="11" width="11.42578125" customWidth="true"/>
    <col min="12" max="12" width="17.140625" customWidth="true"/>
    <col min="13" max="13" width="17.140625" customWidth="true"/>
    <col min="14" max="14" width="17.140625" customWidth="true"/>
    <col min="15" max="15" width="17.85546875" customWidth="true"/>
    <col min="23" max="23" width="11.421875" hidden="true" customWidth="true"/>
    <col min="24" max="24" width="18.140625" hidden="true" customWidth="true"/>
    <col min="25" max="25" width="18.140625" hidden="true" customWidth="true"/>
    <col min="26" max="26" width="18.140625" hidden="true" customWidth="true"/>
    <col min="27" max="27" width="18.140625" hidden="true" customWidth="true"/>
    <col min="28" max="28" width="9.140625" hidden="true" customWidth="true"/>
    <col min="29" max="29" width="9.140625" hidden="true" customWidth="true"/>
    <col min="30" max="30" width="9.140625" hidden="true" customWidth="true"/>
    <col min="31" max="31" width="9.140625" hidden="true" customWidth="true"/>
    <col min="33" max="33" width="9.140625" hidden="true" customWidth="true"/>
    <col min="34" max="34" width="9.140625" hidden="true" customWidth="true"/>
    <col min="35" max="35" width="9.140625" hidden="true" customWidth="true"/>
    <col min="36" max="36" width="9.140625" hidden="true" customWidth="true"/>
    <col min="37" max="37" width="9.140625" hidden="true" customWidth="true"/>
    <col min="38" max="38" width="9.140625" hidden="true" customWidth="true"/>
    <col min="40" max="40" width="9.140625" hidden="true" customWidth="true"/>
    <col min="41" max="41" width="9.140625" hidden="true" customWidth="true"/>
    <col min="42" max="42" width="9.140625" hidden="true" customWidth="true"/>
    <col min="43" max="43" width="9.140625" hidden="true" customWidth="true"/>
    <col min="44" max="44" width="9.140625" hidden="true" customWidth="true"/>
    <col min="45" max="45" width="9.140625" hidden="true" customWidth="true"/>
    <col min="47" max="47" width="9.140625" hidden="true" customWidth="true"/>
    <col min="16" max="16" width="17.140625" customWidth="true"/>
    <col min="17" max="17" width="17.140625" customWidth="true"/>
    <col min="32" max="32" width="9.140625" hidden="true" customWidth="true"/>
  </cols>
  <sheetData>
    <row r="2">
      <c r="A2" s="1" t="s">
        <v>0</v>
      </c>
    </row>
    <row r="3">
      <c r="A3" s="2" t="s">
        <v>1</v>
      </c>
    </row>
    <row r="4">
      <c r="A4" s="2" t="s">
        <v>2</v>
      </c>
    </row>
    <row r="6">
      <c r="A6" s="3" t="s">
        <v>3</v>
      </c>
    </row>
    <row r="7">
      <c r="B7" s="0"/>
      <c r="C7" s="0"/>
      <c r="D7" s="0"/>
      <c r="E7" s="0"/>
      <c r="F7" s="5" t="s">
        <v>4</v>
      </c>
      <c r="G7" s="5"/>
      <c r="H7" s="5"/>
      <c r="I7" s="5"/>
      <c r="J7" s="5"/>
      <c r="K7" s="5"/>
      <c r="L7" s="5"/>
      <c r="M7" s="5"/>
      <c r="N7" s="5"/>
    </row>
    <row r="8">
      <c r="A8" s="6" t="s">
        <v>5</v>
      </c>
      <c r="B8" s="7" t="s">
        <v>6</v>
      </c>
      <c r="C8" s="7" t="s">
        <v>7</v>
      </c>
      <c r="D8" s="8" t="s">
        <v>8</v>
      </c>
      <c r="E8" s="7" t="s">
        <v>9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11" t="s">
        <v>17</v>
      </c>
      <c r="M8" s="11" t="s">
        <v>18</v>
      </c>
      <c r="N8" s="11" t="s">
        <v>19</v>
      </c>
      <c r="O8" s="7" t="s">
        <v>20</v>
      </c>
      <c r="S8" s="38" t="s">
        <v>10</v>
      </c>
      <c r="T8" s="38" t="s">
        <v>10</v>
      </c>
      <c r="U8" s="38" t="s">
        <v>10</v>
      </c>
      <c r="V8" s="38" t="s">
        <v>10</v>
      </c>
      <c r="W8" s="39" t="s">
        <v>21</v>
      </c>
      <c r="X8" s="39" t="s">
        <v>22</v>
      </c>
      <c r="Y8" s="39" t="s">
        <v>23</v>
      </c>
      <c r="Z8" s="39" t="s">
        <v>24</v>
      </c>
      <c r="AA8" s="39" t="s">
        <v>25</v>
      </c>
    </row>
    <row r="9">
      <c r="A9" s="98" t="s">
        <v>26</v>
      </c>
      <c r="B9" s="99">
        <v>0</v>
      </c>
      <c r="C9" s="99">
        <v>8</v>
      </c>
      <c r="D9" s="100">
        <v>942.5</v>
      </c>
      <c r="E9" s="99">
        <v>8</v>
      </c>
      <c r="F9" s="99">
        <v>6</v>
      </c>
      <c r="G9" s="99">
        <v>5</v>
      </c>
      <c r="H9" s="99">
        <v>2</v>
      </c>
      <c r="I9" s="99">
        <v>3</v>
      </c>
      <c r="J9" s="99">
        <v>8</v>
      </c>
      <c r="K9" s="99">
        <v>8</v>
      </c>
      <c r="L9" s="103">
        <v>1</v>
      </c>
      <c r="M9" s="103">
        <v>1</v>
      </c>
      <c r="N9" s="103">
        <v>0</v>
      </c>
      <c r="O9" s="99">
        <v>0</v>
      </c>
      <c r="S9" s="99">
        <v>0</v>
      </c>
      <c r="T9" s="99">
        <v>0</v>
      </c>
      <c r="U9" s="99">
        <v>0</v>
      </c>
      <c r="V9" s="99">
        <v>8</v>
      </c>
      <c r="W9" s="100">
        <v>7540</v>
      </c>
      <c r="X9" s="100">
        <v>0</v>
      </c>
      <c r="Y9" s="100">
        <v>2528</v>
      </c>
      <c r="Z9" s="100">
        <v>3</v>
      </c>
      <c r="AA9" s="100">
        <v>8</v>
      </c>
    </row>
    <row r="10">
      <c r="A10" s="98" t="s">
        <v>27</v>
      </c>
      <c r="B10" s="99">
        <v>0</v>
      </c>
      <c r="C10" s="99">
        <v>8</v>
      </c>
      <c r="D10" s="100">
        <v>925</v>
      </c>
      <c r="E10" s="99">
        <v>8</v>
      </c>
      <c r="F10" s="99">
        <v>6</v>
      </c>
      <c r="G10" s="99">
        <v>3</v>
      </c>
      <c r="H10" s="99">
        <v>2</v>
      </c>
      <c r="I10" s="99">
        <v>5</v>
      </c>
      <c r="J10" s="99">
        <v>8</v>
      </c>
      <c r="K10" s="99">
        <v>8</v>
      </c>
      <c r="L10" s="103">
        <v>1</v>
      </c>
      <c r="M10" s="103">
        <v>1</v>
      </c>
      <c r="N10" s="103">
        <v>0</v>
      </c>
      <c r="O10" s="99">
        <v>0</v>
      </c>
      <c r="S10" s="99">
        <v>0</v>
      </c>
      <c r="T10" s="99">
        <v>0</v>
      </c>
      <c r="U10" s="99">
        <v>0</v>
      </c>
      <c r="V10" s="99">
        <v>8</v>
      </c>
      <c r="W10" s="100">
        <v>7400</v>
      </c>
      <c r="X10" s="100">
        <v>0</v>
      </c>
      <c r="Y10" s="100">
        <v>2520</v>
      </c>
      <c r="Z10" s="100">
        <v>5</v>
      </c>
      <c r="AA10" s="100">
        <v>8</v>
      </c>
    </row>
    <row r="11">
      <c r="A11" s="98" t="s">
        <v>28</v>
      </c>
      <c r="B11" s="99">
        <v>0</v>
      </c>
      <c r="C11" s="99">
        <v>10</v>
      </c>
      <c r="D11" s="100">
        <v>1059.5</v>
      </c>
      <c r="E11" s="99">
        <v>10</v>
      </c>
      <c r="F11" s="99">
        <v>9</v>
      </c>
      <c r="G11" s="99">
        <v>6</v>
      </c>
      <c r="H11" s="99">
        <v>1</v>
      </c>
      <c r="I11" s="99">
        <v>4</v>
      </c>
      <c r="J11" s="99">
        <v>10</v>
      </c>
      <c r="K11" s="99">
        <v>10</v>
      </c>
      <c r="L11" s="103">
        <v>1</v>
      </c>
      <c r="M11" s="103">
        <v>1</v>
      </c>
      <c r="N11" s="103">
        <v>0</v>
      </c>
      <c r="O11" s="99">
        <v>0</v>
      </c>
      <c r="S11" s="99">
        <v>0</v>
      </c>
      <c r="T11" s="99">
        <v>0</v>
      </c>
      <c r="U11" s="99">
        <v>0</v>
      </c>
      <c r="V11" s="99">
        <v>10</v>
      </c>
      <c r="W11" s="100">
        <v>10595</v>
      </c>
      <c r="X11" s="100">
        <v>0</v>
      </c>
      <c r="Y11" s="100">
        <v>3770</v>
      </c>
      <c r="Z11" s="100">
        <v>4</v>
      </c>
      <c r="AA11" s="100">
        <v>10</v>
      </c>
    </row>
    <row r="12">
      <c r="A12" s="98" t="s">
        <v>29</v>
      </c>
      <c r="B12" s="99">
        <v>0</v>
      </c>
      <c r="C12" s="99">
        <v>2</v>
      </c>
      <c r="D12" s="100">
        <v>1106.6666666666667</v>
      </c>
      <c r="E12" s="99">
        <v>2</v>
      </c>
      <c r="F12" s="99">
        <v>2</v>
      </c>
      <c r="G12" s="99">
        <v>1</v>
      </c>
      <c r="H12" s="99">
        <v>0</v>
      </c>
      <c r="I12" s="99">
        <v>2</v>
      </c>
      <c r="J12" s="99">
        <v>2</v>
      </c>
      <c r="K12" s="99">
        <v>3</v>
      </c>
      <c r="L12" s="103">
        <v>1</v>
      </c>
      <c r="M12" s="103">
        <v>1.5</v>
      </c>
      <c r="N12" s="103">
        <v>0.5</v>
      </c>
      <c r="O12" s="99">
        <v>-1</v>
      </c>
      <c r="S12" s="99">
        <v>0</v>
      </c>
      <c r="T12" s="99">
        <v>0</v>
      </c>
      <c r="U12" s="99">
        <v>0</v>
      </c>
      <c r="V12" s="99">
        <v>3</v>
      </c>
      <c r="W12" s="100">
        <v>3320</v>
      </c>
      <c r="X12" s="100">
        <v>0</v>
      </c>
      <c r="Y12" s="100">
        <v>924</v>
      </c>
      <c r="Z12" s="100">
        <v>2</v>
      </c>
      <c r="AA12" s="100">
        <v>3</v>
      </c>
    </row>
    <row r="13">
      <c r="A13" s="98" t="s">
        <v>30</v>
      </c>
      <c r="B13" s="99">
        <v>0</v>
      </c>
      <c r="C13" s="99">
        <v>2</v>
      </c>
      <c r="D13" s="100">
        <v>1110</v>
      </c>
      <c r="E13" s="99">
        <v>2</v>
      </c>
      <c r="F13" s="99">
        <v>2</v>
      </c>
      <c r="G13" s="99">
        <v>2</v>
      </c>
      <c r="H13" s="99">
        <v>0</v>
      </c>
      <c r="I13" s="99">
        <v>0</v>
      </c>
      <c r="J13" s="99">
        <v>2</v>
      </c>
      <c r="K13" s="99">
        <v>2</v>
      </c>
      <c r="L13" s="103">
        <v>1</v>
      </c>
      <c r="M13" s="103">
        <v>1</v>
      </c>
      <c r="N13" s="103">
        <v>0</v>
      </c>
      <c r="O13" s="99">
        <v>0</v>
      </c>
      <c r="S13" s="99">
        <v>0</v>
      </c>
      <c r="T13" s="99">
        <v>0</v>
      </c>
      <c r="U13" s="99">
        <v>0</v>
      </c>
      <c r="V13" s="99">
        <v>2</v>
      </c>
      <c r="W13" s="100">
        <v>2220</v>
      </c>
      <c r="X13" s="100">
        <v>0</v>
      </c>
      <c r="Y13" s="100">
        <v>928</v>
      </c>
      <c r="Z13" s="100">
        <v>0</v>
      </c>
      <c r="AA13" s="100">
        <v>2</v>
      </c>
    </row>
    <row r="14">
      <c r="A14" s="98" t="s">
        <v>31</v>
      </c>
      <c r="B14" s="99">
        <v>0</v>
      </c>
      <c r="C14" s="99">
        <v>12</v>
      </c>
      <c r="D14" s="100">
        <v>879.16666666666663</v>
      </c>
      <c r="E14" s="99">
        <v>12</v>
      </c>
      <c r="F14" s="99">
        <v>8</v>
      </c>
      <c r="G14" s="99">
        <v>9</v>
      </c>
      <c r="H14" s="99">
        <v>2</v>
      </c>
      <c r="I14" s="99">
        <v>3</v>
      </c>
      <c r="J14" s="99">
        <v>10</v>
      </c>
      <c r="K14" s="99">
        <v>12</v>
      </c>
      <c r="L14" s="103">
        <v>0.83333333333333337</v>
      </c>
      <c r="M14" s="103">
        <v>1</v>
      </c>
      <c r="N14" s="103">
        <v>0.16666666666666663</v>
      </c>
      <c r="O14" s="99">
        <v>0</v>
      </c>
      <c r="S14" s="99">
        <v>0</v>
      </c>
      <c r="T14" s="99">
        <v>0</v>
      </c>
      <c r="U14" s="99">
        <v>4</v>
      </c>
      <c r="V14" s="99">
        <v>8</v>
      </c>
      <c r="W14" s="100">
        <v>10550</v>
      </c>
      <c r="X14" s="100">
        <v>0</v>
      </c>
      <c r="Y14" s="100">
        <v>3936</v>
      </c>
      <c r="Z14" s="100">
        <v>3</v>
      </c>
      <c r="AA14" s="100">
        <v>12</v>
      </c>
    </row>
    <row r="15">
      <c r="A15" s="98" t="s">
        <v>32</v>
      </c>
      <c r="B15" s="99">
        <v>0</v>
      </c>
      <c r="C15" s="99">
        <v>16</v>
      </c>
      <c r="D15" s="100">
        <v>811.25</v>
      </c>
      <c r="E15" s="99">
        <v>16</v>
      </c>
      <c r="F15" s="99">
        <v>16</v>
      </c>
      <c r="G15" s="99">
        <v>7</v>
      </c>
      <c r="H15" s="99">
        <v>0</v>
      </c>
      <c r="I15" s="99">
        <v>9</v>
      </c>
      <c r="J15" s="99">
        <v>16</v>
      </c>
      <c r="K15" s="99">
        <v>16</v>
      </c>
      <c r="L15" s="103">
        <v>1</v>
      </c>
      <c r="M15" s="103">
        <v>1</v>
      </c>
      <c r="N15" s="103">
        <v>0</v>
      </c>
      <c r="O15" s="99">
        <v>0</v>
      </c>
      <c r="S15" s="99">
        <v>0</v>
      </c>
      <c r="T15" s="99">
        <v>0</v>
      </c>
      <c r="U15" s="99">
        <v>3</v>
      </c>
      <c r="V15" s="99">
        <v>13</v>
      </c>
      <c r="W15" s="100">
        <v>12980</v>
      </c>
      <c r="X15" s="100">
        <v>0</v>
      </c>
      <c r="Y15" s="100">
        <v>4416</v>
      </c>
      <c r="Z15" s="100">
        <v>9</v>
      </c>
      <c r="AA15" s="100">
        <v>16</v>
      </c>
    </row>
    <row r="16">
      <c r="A16" s="98" t="s">
        <v>33</v>
      </c>
      <c r="B16" s="99">
        <v>0</v>
      </c>
      <c r="C16" s="99">
        <v>16</v>
      </c>
      <c r="D16" s="100">
        <v>804.375</v>
      </c>
      <c r="E16" s="99">
        <v>16</v>
      </c>
      <c r="F16" s="99">
        <v>15</v>
      </c>
      <c r="G16" s="99">
        <v>12</v>
      </c>
      <c r="H16" s="99">
        <v>0</v>
      </c>
      <c r="I16" s="99">
        <v>4</v>
      </c>
      <c r="J16" s="99">
        <v>15</v>
      </c>
      <c r="K16" s="99">
        <v>16</v>
      </c>
      <c r="L16" s="103">
        <v>0.9375</v>
      </c>
      <c r="M16" s="103">
        <v>1</v>
      </c>
      <c r="N16" s="103">
        <v>0.0625</v>
      </c>
      <c r="O16" s="99">
        <v>0</v>
      </c>
      <c r="S16" s="99">
        <v>0</v>
      </c>
      <c r="T16" s="99">
        <v>0</v>
      </c>
      <c r="U16" s="99">
        <v>3</v>
      </c>
      <c r="V16" s="99">
        <v>13</v>
      </c>
      <c r="W16" s="100">
        <v>12870</v>
      </c>
      <c r="X16" s="100">
        <v>0</v>
      </c>
      <c r="Y16" s="100">
        <v>4416</v>
      </c>
      <c r="Z16" s="100">
        <v>4</v>
      </c>
      <c r="AA16" s="100">
        <v>16</v>
      </c>
    </row>
    <row r="17">
      <c r="A17" s="98" t="s">
        <v>34</v>
      </c>
      <c r="B17" s="99">
        <v>0</v>
      </c>
      <c r="C17" s="99">
        <v>48</v>
      </c>
      <c r="D17" s="100">
        <v>875.20833333333337</v>
      </c>
      <c r="E17" s="99">
        <v>46</v>
      </c>
      <c r="F17" s="99">
        <v>39</v>
      </c>
      <c r="G17" s="99">
        <v>32</v>
      </c>
      <c r="H17" s="99">
        <v>8</v>
      </c>
      <c r="I17" s="99">
        <v>16</v>
      </c>
      <c r="J17" s="99">
        <v>47</v>
      </c>
      <c r="K17" s="99">
        <v>48</v>
      </c>
      <c r="L17" s="103">
        <v>0.97916666666666663</v>
      </c>
      <c r="M17" s="103">
        <v>1</v>
      </c>
      <c r="N17" s="103">
        <v>0.02083333333333337</v>
      </c>
      <c r="O17" s="99">
        <v>0</v>
      </c>
      <c r="S17" s="99">
        <v>0</v>
      </c>
      <c r="T17" s="99">
        <v>0</v>
      </c>
      <c r="U17" s="99">
        <v>8</v>
      </c>
      <c r="V17" s="99">
        <v>40</v>
      </c>
      <c r="W17" s="100">
        <v>42010</v>
      </c>
      <c r="X17" s="100">
        <v>0</v>
      </c>
      <c r="Y17" s="100">
        <v>14688</v>
      </c>
      <c r="Z17" s="100">
        <v>16</v>
      </c>
      <c r="AA17" s="100">
        <v>48</v>
      </c>
    </row>
    <row r="18">
      <c r="A18" s="98" t="s">
        <v>35</v>
      </c>
      <c r="B18" s="99">
        <v>0</v>
      </c>
      <c r="C18" s="99">
        <v>12</v>
      </c>
      <c r="D18" s="100">
        <v>944.16666666666663</v>
      </c>
      <c r="E18" s="99">
        <v>12</v>
      </c>
      <c r="F18" s="99">
        <v>12</v>
      </c>
      <c r="G18" s="99">
        <v>10</v>
      </c>
      <c r="H18" s="99">
        <v>0</v>
      </c>
      <c r="I18" s="99">
        <v>2</v>
      </c>
      <c r="J18" s="99">
        <v>12</v>
      </c>
      <c r="K18" s="99">
        <v>12</v>
      </c>
      <c r="L18" s="103">
        <v>1</v>
      </c>
      <c r="M18" s="103">
        <v>1</v>
      </c>
      <c r="N18" s="103">
        <v>0</v>
      </c>
      <c r="O18" s="99">
        <v>0</v>
      </c>
      <c r="S18" s="99">
        <v>0</v>
      </c>
      <c r="T18" s="99">
        <v>0</v>
      </c>
      <c r="U18" s="99">
        <v>0</v>
      </c>
      <c r="V18" s="99">
        <v>12</v>
      </c>
      <c r="W18" s="100">
        <v>11330</v>
      </c>
      <c r="X18" s="100">
        <v>0</v>
      </c>
      <c r="Y18" s="100">
        <v>4140</v>
      </c>
      <c r="Z18" s="100">
        <v>2</v>
      </c>
      <c r="AA18" s="100">
        <v>12</v>
      </c>
    </row>
    <row r="19">
      <c r="A19" s="98" t="s">
        <v>36</v>
      </c>
      <c r="B19" s="99">
        <v>0</v>
      </c>
      <c r="C19" s="99">
        <v>4</v>
      </c>
      <c r="D19" s="100">
        <v>1085</v>
      </c>
      <c r="E19" s="99">
        <v>2</v>
      </c>
      <c r="F19" s="99">
        <v>3</v>
      </c>
      <c r="G19" s="99">
        <v>3</v>
      </c>
      <c r="H19" s="99">
        <v>1</v>
      </c>
      <c r="I19" s="99">
        <v>1</v>
      </c>
      <c r="J19" s="99">
        <v>4</v>
      </c>
      <c r="K19" s="99">
        <v>4</v>
      </c>
      <c r="L19" s="103">
        <v>1</v>
      </c>
      <c r="M19" s="103">
        <v>1</v>
      </c>
      <c r="N19" s="103">
        <v>0</v>
      </c>
      <c r="O19" s="99">
        <v>0</v>
      </c>
      <c r="S19" s="99">
        <v>0</v>
      </c>
      <c r="T19" s="99">
        <v>0</v>
      </c>
      <c r="U19" s="99">
        <v>0</v>
      </c>
      <c r="V19" s="99">
        <v>4</v>
      </c>
      <c r="W19" s="100">
        <v>4340</v>
      </c>
      <c r="X19" s="100">
        <v>0</v>
      </c>
      <c r="Y19" s="100">
        <v>1284</v>
      </c>
      <c r="Z19" s="100">
        <v>1</v>
      </c>
      <c r="AA19" s="100">
        <v>4</v>
      </c>
    </row>
    <row r="20">
      <c r="A20" s="98" t="s">
        <v>37</v>
      </c>
      <c r="B20" s="99">
        <v>0</v>
      </c>
      <c r="C20" s="99">
        <v>12</v>
      </c>
      <c r="D20" s="100">
        <v>1180.8333333333333</v>
      </c>
      <c r="E20" s="99">
        <v>9</v>
      </c>
      <c r="F20" s="99">
        <v>9</v>
      </c>
      <c r="G20" s="99">
        <v>10</v>
      </c>
      <c r="H20" s="99">
        <v>2</v>
      </c>
      <c r="I20" s="99">
        <v>2</v>
      </c>
      <c r="J20" s="99">
        <v>11</v>
      </c>
      <c r="K20" s="99">
        <v>12</v>
      </c>
      <c r="L20" s="103">
        <v>0.91666666666666663</v>
      </c>
      <c r="M20" s="103">
        <v>1</v>
      </c>
      <c r="N20" s="103">
        <v>0.08333333333333337</v>
      </c>
      <c r="O20" s="99">
        <v>0</v>
      </c>
      <c r="S20" s="99">
        <v>0</v>
      </c>
      <c r="T20" s="99">
        <v>0</v>
      </c>
      <c r="U20" s="99">
        <v>1</v>
      </c>
      <c r="V20" s="99">
        <v>11</v>
      </c>
      <c r="W20" s="100">
        <v>14170</v>
      </c>
      <c r="X20" s="100">
        <v>0</v>
      </c>
      <c r="Y20" s="100">
        <v>3828</v>
      </c>
      <c r="Z20" s="100">
        <v>2</v>
      </c>
      <c r="AA20" s="100">
        <v>12</v>
      </c>
    </row>
    <row r="21">
      <c r="A21" s="98" t="s">
        <v>38</v>
      </c>
      <c r="B21" s="99">
        <v>0</v>
      </c>
      <c r="C21" s="99">
        <v>0</v>
      </c>
      <c r="D21" s="100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103">
        <v>0</v>
      </c>
      <c r="M21" s="103">
        <v>0</v>
      </c>
      <c r="N21" s="103">
        <v>0</v>
      </c>
      <c r="O21" s="99">
        <v>0</v>
      </c>
      <c r="S21" s="99">
        <v>0</v>
      </c>
      <c r="T21" s="99">
        <v>0</v>
      </c>
      <c r="U21" s="99">
        <v>0</v>
      </c>
      <c r="V21" s="99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</row>
    <row r="22">
      <c r="A22" s="98" t="s">
        <v>39</v>
      </c>
      <c r="B22" s="99">
        <v>0</v>
      </c>
      <c r="C22" s="99">
        <v>4</v>
      </c>
      <c r="D22" s="100">
        <v>1322.5</v>
      </c>
      <c r="E22" s="99">
        <v>4</v>
      </c>
      <c r="F22" s="99">
        <v>3</v>
      </c>
      <c r="G22" s="99">
        <v>3</v>
      </c>
      <c r="H22" s="99">
        <v>1</v>
      </c>
      <c r="I22" s="99">
        <v>1</v>
      </c>
      <c r="J22" s="99">
        <v>4</v>
      </c>
      <c r="K22" s="99">
        <v>4</v>
      </c>
      <c r="L22" s="103">
        <v>1</v>
      </c>
      <c r="M22" s="103">
        <v>1</v>
      </c>
      <c r="N22" s="103">
        <v>0</v>
      </c>
      <c r="O22" s="99">
        <v>0</v>
      </c>
      <c r="S22" s="99">
        <v>0</v>
      </c>
      <c r="T22" s="99">
        <v>0</v>
      </c>
      <c r="U22" s="99">
        <v>1</v>
      </c>
      <c r="V22" s="99">
        <v>3</v>
      </c>
      <c r="W22" s="100">
        <v>5290</v>
      </c>
      <c r="X22" s="100">
        <v>0</v>
      </c>
      <c r="Y22" s="100">
        <v>1728</v>
      </c>
      <c r="Z22" s="100">
        <v>1</v>
      </c>
      <c r="AA22" s="100">
        <v>4</v>
      </c>
    </row>
    <row r="23">
      <c r="A23" s="98" t="s">
        <v>40</v>
      </c>
      <c r="B23" s="99">
        <v>0</v>
      </c>
      <c r="C23" s="99">
        <v>4</v>
      </c>
      <c r="D23" s="100">
        <v>1267.5</v>
      </c>
      <c r="E23" s="99">
        <v>4</v>
      </c>
      <c r="F23" s="99">
        <v>2</v>
      </c>
      <c r="G23" s="99">
        <v>2</v>
      </c>
      <c r="H23" s="99">
        <v>2</v>
      </c>
      <c r="I23" s="99">
        <v>2</v>
      </c>
      <c r="J23" s="99">
        <v>4</v>
      </c>
      <c r="K23" s="99">
        <v>4</v>
      </c>
      <c r="L23" s="103">
        <v>1</v>
      </c>
      <c r="M23" s="103">
        <v>1</v>
      </c>
      <c r="N23" s="103">
        <v>0</v>
      </c>
      <c r="O23" s="99">
        <v>0</v>
      </c>
      <c r="S23" s="99">
        <v>0</v>
      </c>
      <c r="T23" s="99">
        <v>0</v>
      </c>
      <c r="U23" s="99">
        <v>0</v>
      </c>
      <c r="V23" s="99">
        <v>4</v>
      </c>
      <c r="W23" s="100">
        <v>5070</v>
      </c>
      <c r="X23" s="100">
        <v>0</v>
      </c>
      <c r="Y23" s="100">
        <v>1624</v>
      </c>
      <c r="Z23" s="100">
        <v>2</v>
      </c>
      <c r="AA23" s="100">
        <v>4</v>
      </c>
    </row>
    <row r="24">
      <c r="A24" s="81" t="s">
        <v>41</v>
      </c>
      <c r="B24" s="68">
        <f>SUM(B9:B23)</f>
      </c>
      <c r="C24" s="68">
        <f>SUM(C9:C23)</f>
      </c>
      <c r="D24" s="69">
        <f>IF(K24 &gt; 0, W24 / K24, 0)</f>
      </c>
      <c r="E24" s="68">
        <f>SUM(E9:E23)</f>
      </c>
      <c r="F24" s="68">
        <f>SUM(F9:F23)</f>
      </c>
      <c r="G24" s="68">
        <f>SUM(G9:G23)</f>
      </c>
      <c r="H24" s="68">
        <f>SUM(H9:H23)</f>
      </c>
      <c r="I24" s="68">
        <f>SUM(I9:I23)</f>
      </c>
      <c r="J24" s="68">
        <f>SUM(J9:J23)</f>
      </c>
      <c r="K24" s="68">
        <f>SUM(K9:K23)</f>
      </c>
      <c r="L24" s="72">
        <f>IF(C24 &gt; 0, J24 / C24, 0)</f>
      </c>
      <c r="M24" s="72">
        <f>IF(C24 &gt; 0, K24 / (C24), 0)</f>
      </c>
      <c r="N24" s="72">
        <f>M24 - L24</f>
      </c>
      <c r="O24" s="68">
        <f>SUM(O9:O23)</f>
      </c>
      <c r="S24" s="68">
        <f>SUM(S9:S23)</f>
      </c>
      <c r="T24" s="68">
        <f>SUM(T9:T23)</f>
      </c>
      <c r="U24" s="68">
        <f>SUM(U9:U23)</f>
      </c>
      <c r="V24" s="68">
        <f>SUM(V9:V23)</f>
      </c>
      <c r="W24" s="69">
        <f>SUM(W9:W23)</f>
      </c>
      <c r="X24" s="69">
        <f>SUM(X9:X23)</f>
      </c>
      <c r="Y24" s="69">
        <f>SUM(Y9:Y23)</f>
      </c>
      <c r="Z24" s="69">
        <f>SUM(Z9:Z23)</f>
      </c>
      <c r="AA24" s="69">
        <f>SUM(AA9:AA23)</f>
      </c>
    </row>
    <row r="26">
      <c r="A26" s="3" t="s">
        <v>42</v>
      </c>
    </row>
    <row r="27">
      <c r="B27" s="0"/>
      <c r="C27" s="0"/>
      <c r="D27" s="0"/>
      <c r="E27" s="0"/>
      <c r="F27" s="0"/>
      <c r="G27" s="0"/>
      <c r="H27" s="0"/>
      <c r="I27" s="0"/>
      <c r="J27" s="5" t="s">
        <v>43</v>
      </c>
      <c r="K27" s="5"/>
      <c r="M27" s="0"/>
      <c r="N27" s="0"/>
      <c r="O27" s="0"/>
      <c r="P27" s="0"/>
      <c r="Q27" s="0"/>
    </row>
    <row r="28">
      <c r="A28" s="6" t="s">
        <v>44</v>
      </c>
      <c r="B28" s="6" t="s">
        <v>45</v>
      </c>
      <c r="C28" s="6" t="s">
        <v>46</v>
      </c>
      <c r="D28" s="6" t="s">
        <v>47</v>
      </c>
      <c r="E28" s="6" t="s">
        <v>48</v>
      </c>
      <c r="F28" s="6" t="s">
        <v>49</v>
      </c>
      <c r="G28" s="7" t="s">
        <v>50</v>
      </c>
      <c r="H28" s="12" t="s">
        <v>51</v>
      </c>
      <c r="I28" s="12" t="s">
        <v>52</v>
      </c>
      <c r="J28" s="12" t="s">
        <v>53</v>
      </c>
      <c r="K28" s="12" t="s">
        <v>54</v>
      </c>
      <c r="L28" s="8" t="s">
        <v>55</v>
      </c>
      <c r="M28" s="8" t="s">
        <v>57</v>
      </c>
      <c r="N28" s="6" t="s">
        <v>58</v>
      </c>
      <c r="O28" s="6" t="s">
        <v>59</v>
      </c>
      <c r="P28" s="8" t="s">
        <v>60</v>
      </c>
      <c r="Q28" s="9" t="s">
        <v>61</v>
      </c>
      <c r="S28" s="39" t="s">
        <v>56</v>
      </c>
      <c r="T28" s="39" t="s">
        <v>62</v>
      </c>
      <c r="U28" s="39" t="s">
        <v>63</v>
      </c>
    </row>
    <row r="29">
      <c r="A29" s="97" t="s">
        <v>64</v>
      </c>
    </row>
    <row r="30">
      <c r="A30" s="98" t="s">
        <v>65</v>
      </c>
      <c r="B30" s="98" t="s">
        <v>66</v>
      </c>
      <c r="C30" s="98" t="s">
        <v>67</v>
      </c>
      <c r="D30" s="98" t="s">
        <v>68</v>
      </c>
      <c r="E30" s="98" t="s">
        <v>69</v>
      </c>
      <c r="F30" s="98" t="s">
        <v>70</v>
      </c>
      <c r="G30" s="99">
        <v>12</v>
      </c>
      <c r="H30" s="104">
        <v>45520</v>
      </c>
      <c r="I30" s="104">
        <v>45869</v>
      </c>
      <c r="J30" s="104">
        <v>45203</v>
      </c>
      <c r="K30" s="104">
        <v>45219</v>
      </c>
      <c r="L30" s="100">
        <v>0</v>
      </c>
      <c r="M30" s="100">
        <v>852.5</v>
      </c>
      <c r="N30" s="98" t="s">
        <v>71</v>
      </c>
      <c r="O30" s="98" t="s">
        <v>72</v>
      </c>
      <c r="P30" s="100">
        <v>925</v>
      </c>
      <c r="Q30" s="101">
        <v>0</v>
      </c>
      <c r="S30" s="100">
        <v>925</v>
      </c>
      <c r="T30" s="100">
        <f>P30</f>
      </c>
      <c r="U30" s="100">
        <v>925</v>
      </c>
    </row>
    <row r="31">
      <c r="O31" s="96" t="s">
        <v>73</v>
      </c>
      <c r="P31" s="84">
        <f>SUM(P30:P30)</f>
      </c>
    </row>
    <row r="32">
      <c r="A32" s="98" t="s">
        <v>74</v>
      </c>
      <c r="B32" s="98" t="s">
        <v>75</v>
      </c>
      <c r="C32" s="98" t="s">
        <v>76</v>
      </c>
      <c r="D32" s="98" t="s">
        <v>77</v>
      </c>
      <c r="E32" s="98" t="s">
        <v>78</v>
      </c>
      <c r="F32" s="98" t="s">
        <v>79</v>
      </c>
      <c r="G32" s="99">
        <v>12</v>
      </c>
      <c r="H32" s="104">
        <v>45520</v>
      </c>
      <c r="I32" s="104">
        <v>45869</v>
      </c>
      <c r="J32" s="104">
        <v>45370</v>
      </c>
      <c r="K32" s="104">
        <v>45422</v>
      </c>
      <c r="L32" s="100">
        <v>0</v>
      </c>
      <c r="M32" s="100">
        <v>852.5</v>
      </c>
      <c r="N32" s="98" t="s">
        <v>80</v>
      </c>
      <c r="O32" s="98" t="s">
        <v>81</v>
      </c>
      <c r="P32" s="100">
        <v>95</v>
      </c>
      <c r="Q32" s="101">
        <v>0</v>
      </c>
      <c r="S32" s="100">
        <v>925</v>
      </c>
      <c r="T32" s="100">
        <f>P32</f>
      </c>
      <c r="U32" s="100">
        <v>95</v>
      </c>
    </row>
    <row r="33">
      <c r="O33" s="98" t="s">
        <v>82</v>
      </c>
      <c r="P33" s="100">
        <v>925</v>
      </c>
      <c r="T33" s="100">
        <f>P33</f>
      </c>
      <c r="U33" s="100">
        <v>925</v>
      </c>
    </row>
    <row r="34">
      <c r="O34" s="96" t="s">
        <v>83</v>
      </c>
      <c r="P34" s="84">
        <f>SUM(P32:P33)</f>
      </c>
    </row>
    <row r="35">
      <c r="A35" s="98" t="s">
        <v>84</v>
      </c>
      <c r="B35" s="98" t="s">
        <v>85</v>
      </c>
      <c r="C35" s="98" t="s">
        <v>86</v>
      </c>
      <c r="D35" s="98" t="s">
        <v>87</v>
      </c>
      <c r="E35" s="98" t="s">
        <v>88</v>
      </c>
      <c r="F35" s="98" t="s">
        <v>89</v>
      </c>
      <c r="G35" s="99">
        <v>12</v>
      </c>
      <c r="H35" s="104">
        <v>45520</v>
      </c>
      <c r="I35" s="104">
        <v>45868</v>
      </c>
      <c r="J35" s="104">
        <v>45244</v>
      </c>
      <c r="K35" s="104">
        <v>45245</v>
      </c>
      <c r="L35" s="100">
        <v>925</v>
      </c>
      <c r="M35" s="100">
        <v>852.5</v>
      </c>
      <c r="N35" s="98" t="s">
        <v>90</v>
      </c>
      <c r="O35" s="98" t="s">
        <v>91</v>
      </c>
      <c r="P35" s="100">
        <v>925</v>
      </c>
      <c r="Q35" s="101">
        <v>0</v>
      </c>
      <c r="S35" s="100">
        <v>925</v>
      </c>
      <c r="T35" s="100">
        <f>P35</f>
      </c>
      <c r="U35" s="100">
        <v>925</v>
      </c>
    </row>
    <row r="36">
      <c r="O36" s="96" t="s">
        <v>92</v>
      </c>
      <c r="P36" s="84">
        <f>SUM(P35:P35)</f>
      </c>
    </row>
    <row r="37">
      <c r="A37" s="98" t="s">
        <v>93</v>
      </c>
      <c r="B37" s="98" t="s">
        <v>94</v>
      </c>
      <c r="C37" s="98" t="s">
        <v>95</v>
      </c>
      <c r="D37" s="98" t="s">
        <v>96</v>
      </c>
      <c r="E37" s="98" t="s">
        <v>97</v>
      </c>
      <c r="F37" s="98" t="s">
        <v>98</v>
      </c>
      <c r="G37" s="99">
        <v>13</v>
      </c>
      <c r="H37" s="104">
        <v>45504</v>
      </c>
      <c r="I37" s="104">
        <v>45869</v>
      </c>
      <c r="J37" s="104">
        <v>45196</v>
      </c>
      <c r="K37" s="104">
        <v>45219</v>
      </c>
      <c r="L37" s="100">
        <v>0</v>
      </c>
      <c r="M37" s="100">
        <v>852.5</v>
      </c>
      <c r="N37" s="98" t="s">
        <v>99</v>
      </c>
      <c r="O37" s="98" t="s">
        <v>100</v>
      </c>
      <c r="P37" s="100">
        <v>875</v>
      </c>
      <c r="Q37" s="101">
        <v>0</v>
      </c>
      <c r="S37" s="100">
        <v>925</v>
      </c>
      <c r="T37" s="100">
        <f>P37</f>
      </c>
      <c r="U37" s="100">
        <v>875</v>
      </c>
    </row>
    <row r="38">
      <c r="O38" s="96" t="s">
        <v>101</v>
      </c>
      <c r="P38" s="84">
        <f>SUM(P37:P37)</f>
      </c>
    </row>
    <row r="39">
      <c r="A39" s="98" t="s">
        <v>102</v>
      </c>
      <c r="B39" s="98" t="s">
        <v>103</v>
      </c>
      <c r="C39" s="98" t="s">
        <v>104</v>
      </c>
      <c r="D39" s="98" t="s">
        <v>105</v>
      </c>
      <c r="E39" s="98" t="s">
        <v>106</v>
      </c>
      <c r="F39" s="98" t="s">
        <v>107</v>
      </c>
      <c r="G39" s="99">
        <v>12</v>
      </c>
      <c r="H39" s="104">
        <v>45520</v>
      </c>
      <c r="I39" s="104">
        <v>45868</v>
      </c>
      <c r="J39" s="104">
        <v>45203</v>
      </c>
      <c r="K39" s="104">
        <v>45203</v>
      </c>
      <c r="L39" s="100">
        <v>0</v>
      </c>
      <c r="M39" s="100">
        <v>852.5</v>
      </c>
      <c r="N39" s="98" t="s">
        <v>108</v>
      </c>
      <c r="O39" s="98" t="s">
        <v>109</v>
      </c>
      <c r="P39" s="100">
        <v>-500</v>
      </c>
      <c r="Q39" s="101">
        <v>0</v>
      </c>
      <c r="S39" s="100">
        <v>925</v>
      </c>
      <c r="T39" s="100">
        <f>P39</f>
      </c>
      <c r="U39" s="100">
        <v>-500</v>
      </c>
    </row>
    <row r="40">
      <c r="O40" s="98" t="s">
        <v>110</v>
      </c>
      <c r="P40" s="100">
        <v>925</v>
      </c>
      <c r="T40" s="100">
        <f>P40</f>
      </c>
      <c r="U40" s="100">
        <v>925</v>
      </c>
    </row>
    <row r="41">
      <c r="O41" s="98" t="s">
        <v>111</v>
      </c>
      <c r="P41" s="100">
        <v>500</v>
      </c>
      <c r="T41" s="100">
        <f>P41</f>
      </c>
      <c r="U41" s="100">
        <v>500</v>
      </c>
    </row>
    <row r="42">
      <c r="O42" s="96" t="s">
        <v>112</v>
      </c>
      <c r="P42" s="84">
        <f>SUM(P39:P41)</f>
      </c>
    </row>
    <row r="43">
      <c r="A43" s="98" t="s">
        <v>113</v>
      </c>
      <c r="B43" s="98" t="s">
        <v>114</v>
      </c>
      <c r="C43" s="98" t="s">
        <v>115</v>
      </c>
      <c r="D43" s="98" t="s">
        <v>116</v>
      </c>
      <c r="E43" s="98" t="s">
        <v>117</v>
      </c>
      <c r="F43" s="98" t="s">
        <v>118</v>
      </c>
      <c r="G43" s="99">
        <v>12</v>
      </c>
      <c r="H43" s="104">
        <v>45520</v>
      </c>
      <c r="I43" s="104">
        <v>45868</v>
      </c>
      <c r="J43" s="104">
        <v>45203</v>
      </c>
      <c r="K43" s="104">
        <v>45203</v>
      </c>
      <c r="L43" s="100">
        <v>0</v>
      </c>
      <c r="M43" s="100">
        <v>852.5</v>
      </c>
      <c r="N43" s="98" t="s">
        <v>119</v>
      </c>
      <c r="O43" s="98" t="s">
        <v>120</v>
      </c>
      <c r="P43" s="100">
        <v>500</v>
      </c>
      <c r="Q43" s="101">
        <v>0</v>
      </c>
      <c r="S43" s="100">
        <v>925</v>
      </c>
      <c r="T43" s="100">
        <f>P43</f>
      </c>
      <c r="U43" s="100">
        <v>500</v>
      </c>
    </row>
    <row r="44">
      <c r="O44" s="98" t="s">
        <v>121</v>
      </c>
      <c r="P44" s="100">
        <v>-500</v>
      </c>
      <c r="T44" s="100">
        <f>P44</f>
      </c>
      <c r="U44" s="100">
        <v>-500</v>
      </c>
    </row>
    <row r="45">
      <c r="O45" s="98" t="s">
        <v>122</v>
      </c>
      <c r="P45" s="100">
        <v>925</v>
      </c>
      <c r="T45" s="100">
        <f>P45</f>
      </c>
      <c r="U45" s="100">
        <v>925</v>
      </c>
    </row>
    <row r="46">
      <c r="O46" s="96" t="s">
        <v>123</v>
      </c>
      <c r="P46" s="84">
        <f>SUM(P43:P45)</f>
      </c>
    </row>
    <row r="47">
      <c r="A47" s="98" t="s">
        <v>124</v>
      </c>
      <c r="B47" s="98" t="s">
        <v>125</v>
      </c>
      <c r="C47" s="98" t="s">
        <v>126</v>
      </c>
      <c r="D47" s="98" t="s">
        <v>127</v>
      </c>
      <c r="E47" s="98" t="s">
        <v>128</v>
      </c>
      <c r="F47" s="98" t="s">
        <v>129</v>
      </c>
      <c r="G47" s="99">
        <v>12</v>
      </c>
      <c r="H47" s="104">
        <v>45520</v>
      </c>
      <c r="I47" s="104">
        <v>45869</v>
      </c>
      <c r="J47" s="104">
        <v>45370</v>
      </c>
      <c r="K47" s="104">
        <v>45422</v>
      </c>
      <c r="L47" s="100">
        <v>0</v>
      </c>
      <c r="M47" s="100">
        <v>852.5</v>
      </c>
      <c r="N47" s="98" t="s">
        <v>130</v>
      </c>
      <c r="O47" s="98" t="s">
        <v>131</v>
      </c>
      <c r="P47" s="100">
        <v>925</v>
      </c>
      <c r="Q47" s="101">
        <v>0</v>
      </c>
      <c r="S47" s="100">
        <v>0</v>
      </c>
      <c r="T47" s="100">
        <f>P47</f>
      </c>
      <c r="U47" s="100">
        <v>925</v>
      </c>
    </row>
    <row r="48">
      <c r="O48" s="96" t="s">
        <v>132</v>
      </c>
      <c r="P48" s="84">
        <f>SUM(P47:P47)</f>
      </c>
    </row>
    <row r="49">
      <c r="A49" s="98" t="s">
        <v>133</v>
      </c>
      <c r="B49" s="98" t="s">
        <v>134</v>
      </c>
      <c r="C49" s="98" t="s">
        <v>135</v>
      </c>
      <c r="D49" s="98" t="s">
        <v>136</v>
      </c>
      <c r="E49" s="98" t="s">
        <v>137</v>
      </c>
      <c r="F49" s="98" t="s">
        <v>138</v>
      </c>
      <c r="G49" s="99">
        <v>12</v>
      </c>
      <c r="H49" s="104">
        <v>45520</v>
      </c>
      <c r="I49" s="104">
        <v>45869</v>
      </c>
      <c r="J49" s="104">
        <v>45197</v>
      </c>
      <c r="K49" s="104">
        <v>45218</v>
      </c>
      <c r="L49" s="100">
        <v>0</v>
      </c>
      <c r="M49" s="100">
        <v>852.5</v>
      </c>
      <c r="N49" s="98" t="s">
        <v>139</v>
      </c>
      <c r="O49" s="98" t="s">
        <v>140</v>
      </c>
      <c r="P49" s="100">
        <v>500</v>
      </c>
      <c r="Q49" s="101">
        <v>0</v>
      </c>
      <c r="S49" s="100">
        <v>0</v>
      </c>
      <c r="T49" s="100">
        <f>P49</f>
      </c>
      <c r="U49" s="100">
        <v>500</v>
      </c>
    </row>
    <row r="50">
      <c r="O50" s="98" t="s">
        <v>141</v>
      </c>
      <c r="P50" s="100">
        <v>95</v>
      </c>
      <c r="T50" s="100">
        <f>P50</f>
      </c>
      <c r="U50" s="100">
        <v>95</v>
      </c>
    </row>
    <row r="51">
      <c r="O51" s="98" t="s">
        <v>142</v>
      </c>
      <c r="P51" s="100">
        <v>925</v>
      </c>
      <c r="T51" s="100">
        <f>P51</f>
      </c>
      <c r="U51" s="100">
        <v>925</v>
      </c>
    </row>
    <row r="52">
      <c r="O52" s="98" t="s">
        <v>143</v>
      </c>
      <c r="P52" s="100">
        <v>-500</v>
      </c>
      <c r="T52" s="100">
        <f>P52</f>
      </c>
      <c r="U52" s="100">
        <v>-500</v>
      </c>
    </row>
    <row r="53">
      <c r="O53" s="96" t="s">
        <v>144</v>
      </c>
      <c r="P53" s="84">
        <f>SUM(P49:P52)</f>
      </c>
    </row>
    <row r="54">
      <c r="A54" s="97" t="s">
        <v>145</v>
      </c>
    </row>
    <row r="55">
      <c r="A55" s="98" t="s">
        <v>146</v>
      </c>
      <c r="B55" s="98" t="s">
        <v>147</v>
      </c>
      <c r="C55" s="98" t="s">
        <v>148</v>
      </c>
      <c r="D55" s="98" t="s">
        <v>149</v>
      </c>
      <c r="E55" s="98" t="s">
        <v>150</v>
      </c>
      <c r="F55" s="98" t="s">
        <v>151</v>
      </c>
      <c r="G55" s="99">
        <v>12</v>
      </c>
      <c r="H55" s="104">
        <v>45520</v>
      </c>
      <c r="I55" s="104">
        <v>45868</v>
      </c>
      <c r="J55" s="104">
        <v>45421</v>
      </c>
      <c r="K55" s="104">
        <v>45421</v>
      </c>
      <c r="L55" s="100">
        <v>0</v>
      </c>
      <c r="M55" s="100">
        <v>877.5</v>
      </c>
      <c r="N55" s="98" t="s">
        <v>152</v>
      </c>
      <c r="O55" s="98" t="s">
        <v>153</v>
      </c>
      <c r="P55" s="100">
        <v>925</v>
      </c>
      <c r="Q55" s="101">
        <v>0</v>
      </c>
      <c r="S55" s="100">
        <v>945</v>
      </c>
      <c r="T55" s="100">
        <f>P55</f>
      </c>
      <c r="U55" s="100">
        <v>925</v>
      </c>
    </row>
    <row r="56">
      <c r="O56" s="96" t="s">
        <v>154</v>
      </c>
      <c r="P56" s="84">
        <f>SUM(P55:P55)</f>
      </c>
    </row>
    <row r="57">
      <c r="A57" s="98" t="s">
        <v>155</v>
      </c>
      <c r="B57" s="98" t="s">
        <v>156</v>
      </c>
      <c r="C57" s="98" t="s">
        <v>157</v>
      </c>
      <c r="D57" s="98" t="s">
        <v>158</v>
      </c>
      <c r="E57" s="98" t="s">
        <v>159</v>
      </c>
      <c r="F57" s="98" t="s">
        <v>160</v>
      </c>
      <c r="G57" s="99">
        <v>12</v>
      </c>
      <c r="H57" s="104">
        <v>45520</v>
      </c>
      <c r="I57" s="104">
        <v>45868</v>
      </c>
      <c r="J57" s="104">
        <v>45384</v>
      </c>
      <c r="K57" s="104">
        <v>45385</v>
      </c>
      <c r="L57" s="100">
        <v>0</v>
      </c>
      <c r="M57" s="100">
        <v>877.5</v>
      </c>
      <c r="N57" s="98" t="s">
        <v>161</v>
      </c>
      <c r="O57" s="98" t="s">
        <v>162</v>
      </c>
      <c r="P57" s="100">
        <v>925</v>
      </c>
      <c r="Q57" s="101">
        <v>0</v>
      </c>
      <c r="S57" s="100">
        <v>945</v>
      </c>
      <c r="T57" s="100">
        <f>P57</f>
      </c>
      <c r="U57" s="100">
        <v>925</v>
      </c>
    </row>
    <row r="58">
      <c r="O58" s="96" t="s">
        <v>163</v>
      </c>
      <c r="P58" s="84">
        <f>SUM(P57:P57)</f>
      </c>
    </row>
    <row r="59">
      <c r="A59" s="98" t="s">
        <v>164</v>
      </c>
      <c r="B59" s="98" t="s">
        <v>165</v>
      </c>
      <c r="C59" s="98" t="s">
        <v>166</v>
      </c>
      <c r="D59" s="98" t="s">
        <v>167</v>
      </c>
      <c r="E59" s="98" t="s">
        <v>168</v>
      </c>
      <c r="F59" s="98" t="s">
        <v>169</v>
      </c>
      <c r="G59" s="99">
        <v>12</v>
      </c>
      <c r="H59" s="104">
        <v>45520</v>
      </c>
      <c r="I59" s="104">
        <v>45869</v>
      </c>
      <c r="J59" s="104">
        <v>45370</v>
      </c>
      <c r="K59" s="104">
        <v>45422</v>
      </c>
      <c r="L59" s="100">
        <v>0</v>
      </c>
      <c r="M59" s="100">
        <v>877.5</v>
      </c>
      <c r="N59" s="98" t="s">
        <v>170</v>
      </c>
      <c r="O59" s="98" t="s">
        <v>171</v>
      </c>
      <c r="P59" s="100">
        <v>925</v>
      </c>
      <c r="Q59" s="101">
        <v>0</v>
      </c>
      <c r="S59" s="100">
        <v>915</v>
      </c>
      <c r="T59" s="100">
        <f>P59</f>
      </c>
      <c r="U59" s="100">
        <v>925</v>
      </c>
    </row>
    <row r="60">
      <c r="O60" s="96" t="s">
        <v>172</v>
      </c>
      <c r="P60" s="84">
        <f>SUM(P59:P59)</f>
      </c>
    </row>
    <row r="61">
      <c r="A61" s="98" t="s">
        <v>173</v>
      </c>
      <c r="B61" s="98" t="s">
        <v>174</v>
      </c>
      <c r="C61" s="98" t="s">
        <v>175</v>
      </c>
      <c r="D61" s="98" t="s">
        <v>176</v>
      </c>
      <c r="E61" s="98" t="s">
        <v>177</v>
      </c>
      <c r="F61" s="98" t="s">
        <v>178</v>
      </c>
      <c r="G61" s="99">
        <v>12</v>
      </c>
      <c r="H61" s="104">
        <v>45520</v>
      </c>
      <c r="I61" s="104">
        <v>45869</v>
      </c>
      <c r="J61" s="104">
        <v>45197</v>
      </c>
      <c r="K61" s="104">
        <v>45218</v>
      </c>
      <c r="L61" s="100">
        <v>0</v>
      </c>
      <c r="M61" s="100">
        <v>877.5</v>
      </c>
      <c r="N61" s="98" t="s">
        <v>179</v>
      </c>
      <c r="O61" s="98" t="s">
        <v>180</v>
      </c>
      <c r="P61" s="100">
        <v>925</v>
      </c>
      <c r="Q61" s="101">
        <v>0</v>
      </c>
      <c r="S61" s="100">
        <v>915</v>
      </c>
      <c r="T61" s="100">
        <f>P61</f>
      </c>
      <c r="U61" s="100">
        <v>925</v>
      </c>
    </row>
    <row r="62">
      <c r="O62" s="96" t="s">
        <v>181</v>
      </c>
      <c r="P62" s="84">
        <f>SUM(P61:P61)</f>
      </c>
    </row>
    <row r="63">
      <c r="A63" s="98" t="s">
        <v>182</v>
      </c>
      <c r="B63" s="98" t="s">
        <v>183</v>
      </c>
      <c r="C63" s="98" t="s">
        <v>184</v>
      </c>
      <c r="D63" s="98" t="s">
        <v>185</v>
      </c>
      <c r="E63" s="98" t="s">
        <v>186</v>
      </c>
      <c r="F63" s="98" t="s">
        <v>187</v>
      </c>
      <c r="G63" s="99">
        <v>12</v>
      </c>
      <c r="H63" s="104">
        <v>45504</v>
      </c>
      <c r="I63" s="104">
        <v>45868</v>
      </c>
      <c r="J63" s="104">
        <v>45203</v>
      </c>
      <c r="K63" s="104">
        <v>45203</v>
      </c>
      <c r="L63" s="100">
        <v>0</v>
      </c>
      <c r="M63" s="100">
        <v>877.5</v>
      </c>
      <c r="N63" s="98" t="s">
        <v>188</v>
      </c>
      <c r="O63" s="98" t="s">
        <v>189</v>
      </c>
      <c r="P63" s="100">
        <v>925</v>
      </c>
      <c r="Q63" s="101">
        <v>0</v>
      </c>
      <c r="S63" s="100">
        <v>915</v>
      </c>
      <c r="T63" s="100">
        <f>P63</f>
      </c>
      <c r="U63" s="100">
        <v>925</v>
      </c>
    </row>
    <row r="64">
      <c r="O64" s="98" t="s">
        <v>190</v>
      </c>
      <c r="P64" s="100">
        <v>-250</v>
      </c>
      <c r="T64" s="100">
        <f>P64</f>
      </c>
      <c r="U64" s="100">
        <v>-250</v>
      </c>
    </row>
    <row r="65">
      <c r="O65" s="98" t="s">
        <v>191</v>
      </c>
      <c r="P65" s="100">
        <v>250</v>
      </c>
      <c r="T65" s="100">
        <f>P65</f>
      </c>
      <c r="U65" s="100">
        <v>250</v>
      </c>
    </row>
    <row r="66">
      <c r="O66" s="96" t="s">
        <v>192</v>
      </c>
      <c r="P66" s="84">
        <f>SUM(P63:P65)</f>
      </c>
    </row>
    <row r="67">
      <c r="A67" s="98" t="s">
        <v>193</v>
      </c>
      <c r="B67" s="98" t="s">
        <v>194</v>
      </c>
      <c r="C67" s="98" t="s">
        <v>195</v>
      </c>
      <c r="D67" s="98" t="s">
        <v>196</v>
      </c>
      <c r="E67" s="98" t="s">
        <v>197</v>
      </c>
      <c r="F67" s="98" t="s">
        <v>198</v>
      </c>
      <c r="G67" s="99">
        <v>12</v>
      </c>
      <c r="H67" s="104">
        <v>45504</v>
      </c>
      <c r="I67" s="104">
        <v>45868</v>
      </c>
      <c r="J67" s="104">
        <v>45203</v>
      </c>
      <c r="K67" s="104">
        <v>45203</v>
      </c>
      <c r="L67" s="100">
        <v>0</v>
      </c>
      <c r="M67" s="100">
        <v>877.5</v>
      </c>
      <c r="N67" s="98" t="s">
        <v>199</v>
      </c>
      <c r="O67" s="98" t="s">
        <v>200</v>
      </c>
      <c r="P67" s="100">
        <v>250</v>
      </c>
      <c r="Q67" s="101">
        <v>0</v>
      </c>
      <c r="S67" s="100">
        <v>915</v>
      </c>
      <c r="T67" s="100">
        <f>P67</f>
      </c>
      <c r="U67" s="100">
        <v>250</v>
      </c>
    </row>
    <row r="68">
      <c r="O68" s="98" t="s">
        <v>201</v>
      </c>
      <c r="P68" s="100">
        <v>925</v>
      </c>
      <c r="T68" s="100">
        <f>P68</f>
      </c>
      <c r="U68" s="100">
        <v>925</v>
      </c>
    </row>
    <row r="69">
      <c r="O69" s="98" t="s">
        <v>202</v>
      </c>
      <c r="P69" s="100">
        <v>-250</v>
      </c>
      <c r="T69" s="100">
        <f>P69</f>
      </c>
      <c r="U69" s="100">
        <v>-250</v>
      </c>
    </row>
    <row r="70">
      <c r="O70" s="96" t="s">
        <v>203</v>
      </c>
      <c r="P70" s="84">
        <f>SUM(P67:P69)</f>
      </c>
    </row>
    <row r="71">
      <c r="A71" s="98" t="s">
        <v>204</v>
      </c>
      <c r="B71" s="98" t="s">
        <v>205</v>
      </c>
      <c r="C71" s="98" t="s">
        <v>206</v>
      </c>
      <c r="D71" s="98" t="s">
        <v>207</v>
      </c>
      <c r="E71" s="98" t="s">
        <v>208</v>
      </c>
      <c r="F71" s="98" t="s">
        <v>209</v>
      </c>
      <c r="G71" s="99">
        <v>12</v>
      </c>
      <c r="H71" s="104">
        <v>45504</v>
      </c>
      <c r="I71" s="104">
        <v>45868</v>
      </c>
      <c r="J71" s="104">
        <v>45204</v>
      </c>
      <c r="K71" s="104">
        <v>45218</v>
      </c>
      <c r="L71" s="100">
        <v>880</v>
      </c>
      <c r="M71" s="100">
        <v>877.5</v>
      </c>
      <c r="N71" s="98" t="s">
        <v>210</v>
      </c>
      <c r="O71" s="98" t="s">
        <v>211</v>
      </c>
      <c r="P71" s="100">
        <v>925</v>
      </c>
      <c r="Q71" s="101">
        <v>0</v>
      </c>
      <c r="S71" s="100">
        <v>915</v>
      </c>
      <c r="T71" s="100">
        <f>P71</f>
      </c>
      <c r="U71" s="100">
        <v>925</v>
      </c>
    </row>
    <row r="72">
      <c r="O72" s="96" t="s">
        <v>212</v>
      </c>
      <c r="P72" s="84">
        <f>SUM(P71:P71)</f>
      </c>
    </row>
    <row r="73">
      <c r="A73" s="98" t="s">
        <v>213</v>
      </c>
      <c r="B73" s="98" t="s">
        <v>214</v>
      </c>
      <c r="C73" s="98" t="s">
        <v>215</v>
      </c>
      <c r="D73" s="98" t="s">
        <v>216</v>
      </c>
      <c r="E73" s="98" t="s">
        <v>217</v>
      </c>
      <c r="F73" s="98" t="s">
        <v>218</v>
      </c>
      <c r="G73" s="99">
        <v>12</v>
      </c>
      <c r="H73" s="104">
        <v>45520</v>
      </c>
      <c r="I73" s="104">
        <v>45869</v>
      </c>
      <c r="J73" s="104">
        <v>45202</v>
      </c>
      <c r="K73" s="104">
        <v>45218</v>
      </c>
      <c r="L73" s="100">
        <v>925</v>
      </c>
      <c r="M73" s="100">
        <v>877.5</v>
      </c>
      <c r="N73" s="98" t="s">
        <v>219</v>
      </c>
      <c r="O73" s="98" t="s">
        <v>220</v>
      </c>
      <c r="P73" s="100">
        <v>925</v>
      </c>
      <c r="Q73" s="101">
        <v>0</v>
      </c>
      <c r="S73" s="100">
        <v>915</v>
      </c>
      <c r="T73" s="100">
        <f>P73</f>
      </c>
      <c r="U73" s="100">
        <v>925</v>
      </c>
    </row>
    <row r="74">
      <c r="O74" s="98" t="s">
        <v>221</v>
      </c>
      <c r="P74" s="100">
        <v>-500</v>
      </c>
      <c r="T74" s="100">
        <f>P74</f>
      </c>
      <c r="U74" s="100">
        <v>-500</v>
      </c>
    </row>
    <row r="75">
      <c r="O75" s="98" t="s">
        <v>222</v>
      </c>
      <c r="P75" s="100">
        <v>500</v>
      </c>
      <c r="T75" s="100">
        <f>P75</f>
      </c>
      <c r="U75" s="100">
        <v>500</v>
      </c>
    </row>
    <row r="76">
      <c r="O76" s="96" t="s">
        <v>223</v>
      </c>
      <c r="P76" s="84">
        <f>SUM(P73:P75)</f>
      </c>
    </row>
    <row r="77">
      <c r="A77" s="97" t="s">
        <v>224</v>
      </c>
    </row>
    <row r="78">
      <c r="A78" s="98" t="s">
        <v>225</v>
      </c>
      <c r="B78" s="98" t="s">
        <v>226</v>
      </c>
      <c r="C78" s="98" t="s">
        <v>227</v>
      </c>
      <c r="D78" s="98" t="s">
        <v>228</v>
      </c>
      <c r="E78" s="98" t="s">
        <v>229</v>
      </c>
      <c r="F78" s="98" t="s">
        <v>230</v>
      </c>
      <c r="G78" s="99">
        <v>12</v>
      </c>
      <c r="H78" s="104">
        <v>45520</v>
      </c>
      <c r="I78" s="104">
        <v>45868</v>
      </c>
      <c r="J78" s="104">
        <v>45215</v>
      </c>
      <c r="K78" s="104">
        <v>45217</v>
      </c>
      <c r="L78" s="100">
        <v>1100</v>
      </c>
      <c r="M78" s="100">
        <v>951</v>
      </c>
      <c r="N78" s="98" t="s">
        <v>231</v>
      </c>
      <c r="O78" s="98" t="s">
        <v>232</v>
      </c>
      <c r="P78" s="100">
        <v>1100</v>
      </c>
      <c r="Q78" s="101">
        <v>0</v>
      </c>
      <c r="S78" s="100">
        <v>1025</v>
      </c>
      <c r="T78" s="100">
        <f>P78</f>
      </c>
      <c r="U78" s="100">
        <v>1100</v>
      </c>
    </row>
    <row r="79">
      <c r="O79" s="96" t="s">
        <v>233</v>
      </c>
      <c r="P79" s="84">
        <f>SUM(P78:P78)</f>
      </c>
    </row>
    <row r="80">
      <c r="A80" s="98" t="s">
        <v>234</v>
      </c>
      <c r="B80" s="98" t="s">
        <v>235</v>
      </c>
      <c r="C80" s="98" t="s">
        <v>236</v>
      </c>
      <c r="D80" s="98" t="s">
        <v>237</v>
      </c>
      <c r="E80" s="98" t="s">
        <v>238</v>
      </c>
      <c r="F80" s="98" t="s">
        <v>239</v>
      </c>
      <c r="G80" s="99">
        <v>12</v>
      </c>
      <c r="H80" s="104">
        <v>45520</v>
      </c>
      <c r="I80" s="104">
        <v>45868</v>
      </c>
      <c r="J80" s="104">
        <v>45370</v>
      </c>
      <c r="K80" s="104">
        <v>45422</v>
      </c>
      <c r="L80" s="100">
        <v>0</v>
      </c>
      <c r="M80" s="100">
        <v>951</v>
      </c>
      <c r="N80" s="98" t="s">
        <v>240</v>
      </c>
      <c r="O80" s="98" t="s">
        <v>241</v>
      </c>
      <c r="P80" s="100">
        <v>1100</v>
      </c>
      <c r="Q80" s="101">
        <v>0</v>
      </c>
      <c r="S80" s="100">
        <v>1010</v>
      </c>
      <c r="T80" s="100">
        <f>P80</f>
      </c>
      <c r="U80" s="100">
        <v>1100</v>
      </c>
    </row>
    <row r="81">
      <c r="O81" s="98" t="s">
        <v>242</v>
      </c>
      <c r="P81" s="100">
        <v>95</v>
      </c>
      <c r="T81" s="100">
        <f>P81</f>
      </c>
      <c r="U81" s="100">
        <v>95</v>
      </c>
    </row>
    <row r="82">
      <c r="O82" s="96" t="s">
        <v>243</v>
      </c>
      <c r="P82" s="84">
        <f>SUM(P80:P81)</f>
      </c>
    </row>
    <row r="83">
      <c r="A83" s="98" t="s">
        <v>244</v>
      </c>
      <c r="B83" s="98" t="s">
        <v>245</v>
      </c>
      <c r="C83" s="98" t="s">
        <v>246</v>
      </c>
      <c r="D83" s="98" t="s">
        <v>247</v>
      </c>
      <c r="E83" s="98" t="s">
        <v>248</v>
      </c>
      <c r="F83" s="98" t="s">
        <v>249</v>
      </c>
      <c r="G83" s="99">
        <v>13</v>
      </c>
      <c r="H83" s="104">
        <v>45504</v>
      </c>
      <c r="I83" s="104">
        <v>45869</v>
      </c>
      <c r="J83" s="104">
        <v>45190</v>
      </c>
      <c r="K83" s="104">
        <v>45219</v>
      </c>
      <c r="L83" s="100">
        <v>985</v>
      </c>
      <c r="M83" s="100">
        <v>951</v>
      </c>
      <c r="N83" s="98" t="s">
        <v>250</v>
      </c>
      <c r="O83" s="98" t="s">
        <v>251</v>
      </c>
      <c r="P83" s="100">
        <v>995</v>
      </c>
      <c r="Q83" s="101">
        <v>0</v>
      </c>
      <c r="S83" s="100">
        <v>1010</v>
      </c>
      <c r="T83" s="100">
        <f>P83</f>
      </c>
      <c r="U83" s="100">
        <v>995</v>
      </c>
    </row>
    <row r="84">
      <c r="O84" s="98" t="s">
        <v>252</v>
      </c>
      <c r="P84" s="100">
        <v>-500</v>
      </c>
      <c r="T84" s="100">
        <f>P84</f>
      </c>
      <c r="U84" s="100">
        <v>-500</v>
      </c>
    </row>
    <row r="85">
      <c r="O85" s="98" t="s">
        <v>253</v>
      </c>
      <c r="P85" s="100">
        <v>500</v>
      </c>
      <c r="T85" s="100">
        <f>P85</f>
      </c>
      <c r="U85" s="100">
        <v>500</v>
      </c>
    </row>
    <row r="86">
      <c r="O86" s="96" t="s">
        <v>254</v>
      </c>
      <c r="P86" s="84">
        <f>SUM(P83:P85)</f>
      </c>
    </row>
    <row r="87">
      <c r="A87" s="98" t="s">
        <v>255</v>
      </c>
      <c r="B87" s="98" t="s">
        <v>256</v>
      </c>
      <c r="C87" s="98" t="s">
        <v>257</v>
      </c>
      <c r="D87" s="98" t="s">
        <v>258</v>
      </c>
      <c r="E87" s="98" t="s">
        <v>259</v>
      </c>
      <c r="F87" s="98" t="s">
        <v>260</v>
      </c>
      <c r="G87" s="99">
        <v>13</v>
      </c>
      <c r="H87" s="104">
        <v>45504</v>
      </c>
      <c r="I87" s="104">
        <v>45869</v>
      </c>
      <c r="J87" s="104">
        <v>45190</v>
      </c>
      <c r="K87" s="104">
        <v>45219</v>
      </c>
      <c r="L87" s="100">
        <v>985</v>
      </c>
      <c r="M87" s="100">
        <v>951</v>
      </c>
      <c r="N87" s="98" t="s">
        <v>261</v>
      </c>
      <c r="O87" s="98" t="s">
        <v>262</v>
      </c>
      <c r="P87" s="100">
        <v>995</v>
      </c>
      <c r="Q87" s="101">
        <v>0</v>
      </c>
      <c r="S87" s="100">
        <v>0</v>
      </c>
      <c r="T87" s="100">
        <f>P87</f>
      </c>
      <c r="U87" s="100">
        <v>995</v>
      </c>
    </row>
    <row r="88">
      <c r="O88" s="98" t="s">
        <v>263</v>
      </c>
      <c r="P88" s="100">
        <v>-500</v>
      </c>
      <c r="T88" s="100">
        <f>P88</f>
      </c>
      <c r="U88" s="100">
        <v>-500</v>
      </c>
    </row>
    <row r="89">
      <c r="O89" s="98" t="s">
        <v>264</v>
      </c>
      <c r="P89" s="100">
        <v>500</v>
      </c>
      <c r="T89" s="100">
        <f>P89</f>
      </c>
      <c r="U89" s="100">
        <v>500</v>
      </c>
    </row>
    <row r="90">
      <c r="O90" s="96" t="s">
        <v>265</v>
      </c>
      <c r="P90" s="84">
        <f>SUM(P87:P89)</f>
      </c>
    </row>
    <row r="91">
      <c r="A91" s="98" t="s">
        <v>266</v>
      </c>
      <c r="B91" s="98" t="s">
        <v>267</v>
      </c>
      <c r="C91" s="98" t="s">
        <v>268</v>
      </c>
      <c r="D91" s="98" t="s">
        <v>269</v>
      </c>
      <c r="E91" s="98" t="s">
        <v>270</v>
      </c>
      <c r="F91" s="98" t="s">
        <v>271</v>
      </c>
      <c r="G91" s="99">
        <v>12</v>
      </c>
      <c r="H91" s="104">
        <v>45520</v>
      </c>
      <c r="I91" s="104">
        <v>45868</v>
      </c>
      <c r="J91" s="104">
        <v>45199</v>
      </c>
      <c r="K91" s="104">
        <v>45218</v>
      </c>
      <c r="L91" s="100">
        <v>0</v>
      </c>
      <c r="M91" s="100">
        <v>951</v>
      </c>
      <c r="N91" s="98" t="s">
        <v>272</v>
      </c>
      <c r="O91" s="98" t="s">
        <v>273</v>
      </c>
      <c r="P91" s="100">
        <v>1075</v>
      </c>
      <c r="Q91" s="101">
        <v>0</v>
      </c>
      <c r="S91" s="100">
        <v>0</v>
      </c>
      <c r="T91" s="100">
        <f>P91</f>
      </c>
      <c r="U91" s="100">
        <v>1075</v>
      </c>
    </row>
    <row r="92">
      <c r="O92" s="96" t="s">
        <v>274</v>
      </c>
      <c r="P92" s="84">
        <f>SUM(P91:P91)</f>
      </c>
    </row>
    <row r="93">
      <c r="A93" s="98" t="s">
        <v>275</v>
      </c>
      <c r="B93" s="98" t="s">
        <v>276</v>
      </c>
      <c r="C93" s="98" t="s">
        <v>277</v>
      </c>
      <c r="D93" s="98" t="s">
        <v>278</v>
      </c>
      <c r="E93" s="98" t="s">
        <v>279</v>
      </c>
      <c r="F93" s="98" t="s">
        <v>280</v>
      </c>
      <c r="G93" s="99">
        <v>12</v>
      </c>
      <c r="H93" s="104">
        <v>45520</v>
      </c>
      <c r="I93" s="104">
        <v>45869</v>
      </c>
      <c r="J93" s="104">
        <v>45370</v>
      </c>
      <c r="K93" s="104">
        <v>45422</v>
      </c>
      <c r="L93" s="100">
        <v>0</v>
      </c>
      <c r="M93" s="100">
        <v>951</v>
      </c>
      <c r="N93" s="98" t="s">
        <v>281</v>
      </c>
      <c r="O93" s="98" t="s">
        <v>282</v>
      </c>
      <c r="P93" s="100">
        <v>1075</v>
      </c>
      <c r="Q93" s="101">
        <v>0</v>
      </c>
      <c r="S93" s="100">
        <v>0</v>
      </c>
      <c r="T93" s="100">
        <f>P93</f>
      </c>
      <c r="U93" s="100">
        <v>1075</v>
      </c>
    </row>
    <row r="94">
      <c r="O94" s="96" t="s">
        <v>283</v>
      </c>
      <c r="P94" s="84">
        <f>SUM(P93:P93)</f>
      </c>
    </row>
    <row r="95">
      <c r="A95" s="98" t="s">
        <v>284</v>
      </c>
      <c r="B95" s="98" t="s">
        <v>285</v>
      </c>
      <c r="C95" s="98" t="s">
        <v>286</v>
      </c>
      <c r="D95" s="98" t="s">
        <v>287</v>
      </c>
      <c r="E95" s="98" t="s">
        <v>288</v>
      </c>
      <c r="F95" s="98" t="s">
        <v>289</v>
      </c>
      <c r="G95" s="99">
        <v>12</v>
      </c>
      <c r="H95" s="104">
        <v>45520</v>
      </c>
      <c r="I95" s="104">
        <v>45869</v>
      </c>
      <c r="J95" s="104">
        <v>45197</v>
      </c>
      <c r="K95" s="104">
        <v>45218</v>
      </c>
      <c r="L95" s="100">
        <v>1025</v>
      </c>
      <c r="M95" s="100">
        <v>951</v>
      </c>
      <c r="N95" s="98" t="s">
        <v>290</v>
      </c>
      <c r="O95" s="98" t="s">
        <v>291</v>
      </c>
      <c r="P95" s="100">
        <v>1025</v>
      </c>
      <c r="Q95" s="101">
        <v>0</v>
      </c>
      <c r="S95" s="100">
        <v>0</v>
      </c>
      <c r="T95" s="100">
        <f>P95</f>
      </c>
      <c r="U95" s="100">
        <v>1025</v>
      </c>
    </row>
    <row r="96">
      <c r="O96" s="98" t="s">
        <v>292</v>
      </c>
      <c r="P96" s="100">
        <v>-500</v>
      </c>
      <c r="T96" s="100">
        <f>P96</f>
      </c>
      <c r="U96" s="100">
        <v>-500</v>
      </c>
    </row>
    <row r="97">
      <c r="O97" s="98" t="s">
        <v>293</v>
      </c>
      <c r="P97" s="100">
        <v>500</v>
      </c>
      <c r="T97" s="100">
        <f>P97</f>
      </c>
      <c r="U97" s="100">
        <v>500</v>
      </c>
    </row>
    <row r="98">
      <c r="O98" s="96" t="s">
        <v>294</v>
      </c>
      <c r="P98" s="84">
        <f>SUM(P95:P97)</f>
      </c>
    </row>
    <row r="99">
      <c r="A99" s="98" t="s">
        <v>295</v>
      </c>
      <c r="B99" s="98" t="s">
        <v>296</v>
      </c>
      <c r="C99" s="98" t="s">
        <v>297</v>
      </c>
      <c r="D99" s="98" t="s">
        <v>298</v>
      </c>
      <c r="E99" s="98" t="s">
        <v>299</v>
      </c>
      <c r="F99" s="98" t="s">
        <v>300</v>
      </c>
      <c r="G99" s="99">
        <v>12</v>
      </c>
      <c r="H99" s="104">
        <v>45520</v>
      </c>
      <c r="I99" s="104">
        <v>45869</v>
      </c>
      <c r="J99" s="104">
        <v>45251</v>
      </c>
      <c r="K99" s="104">
        <v>45251</v>
      </c>
      <c r="L99" s="100">
        <v>1050</v>
      </c>
      <c r="M99" s="100">
        <v>951</v>
      </c>
      <c r="N99" s="98" t="s">
        <v>301</v>
      </c>
      <c r="O99" s="98" t="s">
        <v>302</v>
      </c>
      <c r="P99" s="100">
        <v>1050</v>
      </c>
      <c r="Q99" s="101">
        <v>0</v>
      </c>
      <c r="S99" s="100">
        <v>0</v>
      </c>
      <c r="T99" s="100">
        <f>P99</f>
      </c>
      <c r="U99" s="100">
        <v>1050</v>
      </c>
    </row>
    <row r="100">
      <c r="O100" s="96" t="s">
        <v>303</v>
      </c>
      <c r="P100" s="84">
        <f>SUM(P99:P99)</f>
      </c>
    </row>
    <row r="101">
      <c r="A101" s="98" t="s">
        <v>304</v>
      </c>
      <c r="B101" s="98" t="s">
        <v>305</v>
      </c>
      <c r="C101" s="98" t="s">
        <v>306</v>
      </c>
      <c r="D101" s="98" t="s">
        <v>307</v>
      </c>
      <c r="E101" s="98" t="s">
        <v>308</v>
      </c>
      <c r="F101" s="98" t="s">
        <v>309</v>
      </c>
      <c r="G101" s="99">
        <v>13</v>
      </c>
      <c r="H101" s="104">
        <v>45504</v>
      </c>
      <c r="I101" s="104">
        <v>45869</v>
      </c>
      <c r="J101" s="104">
        <v>45189</v>
      </c>
      <c r="K101" s="104">
        <v>45190</v>
      </c>
      <c r="L101" s="100">
        <v>0</v>
      </c>
      <c r="M101" s="100">
        <v>951</v>
      </c>
      <c r="N101" s="98" t="s">
        <v>310</v>
      </c>
      <c r="O101" s="98" t="s">
        <v>311</v>
      </c>
      <c r="P101" s="100">
        <v>995</v>
      </c>
      <c r="Q101" s="101">
        <v>0</v>
      </c>
      <c r="S101" s="100">
        <v>0</v>
      </c>
      <c r="T101" s="100">
        <f>P101</f>
      </c>
      <c r="U101" s="100">
        <v>995</v>
      </c>
    </row>
    <row r="102">
      <c r="O102" s="96" t="s">
        <v>312</v>
      </c>
      <c r="P102" s="84">
        <f>SUM(P101:P101)</f>
      </c>
    </row>
    <row r="103">
      <c r="A103" s="98" t="s">
        <v>313</v>
      </c>
      <c r="B103" s="98" t="s">
        <v>314</v>
      </c>
      <c r="C103" s="98" t="s">
        <v>315</v>
      </c>
      <c r="D103" s="98" t="s">
        <v>316</v>
      </c>
      <c r="E103" s="98" t="s">
        <v>317</v>
      </c>
      <c r="F103" s="98" t="s">
        <v>318</v>
      </c>
      <c r="G103" s="99">
        <v>13</v>
      </c>
      <c r="H103" s="104">
        <v>45504</v>
      </c>
      <c r="I103" s="104">
        <v>45869</v>
      </c>
      <c r="J103" s="104">
        <v>45189</v>
      </c>
      <c r="K103" s="104">
        <v>45189</v>
      </c>
      <c r="L103" s="100">
        <v>0</v>
      </c>
      <c r="M103" s="100">
        <v>951</v>
      </c>
      <c r="N103" s="98" t="s">
        <v>319</v>
      </c>
      <c r="O103" s="98" t="s">
        <v>320</v>
      </c>
      <c r="P103" s="100">
        <v>95</v>
      </c>
      <c r="Q103" s="101">
        <v>0</v>
      </c>
      <c r="S103" s="100">
        <v>0</v>
      </c>
      <c r="T103" s="100">
        <f>P103</f>
      </c>
      <c r="U103" s="100">
        <v>95</v>
      </c>
    </row>
    <row r="104">
      <c r="O104" s="98" t="s">
        <v>321</v>
      </c>
      <c r="P104" s="100">
        <v>995</v>
      </c>
      <c r="T104" s="100">
        <f>P104</f>
      </c>
      <c r="U104" s="100">
        <v>995</v>
      </c>
    </row>
    <row r="105">
      <c r="O105" s="96" t="s">
        <v>322</v>
      </c>
      <c r="P105" s="84">
        <f>SUM(P103:P104)</f>
      </c>
    </row>
    <row r="106">
      <c r="A106" s="97" t="s">
        <v>323</v>
      </c>
    </row>
    <row r="107">
      <c r="A107" s="98" t="s">
        <v>324</v>
      </c>
      <c r="B107" s="98" t="s">
        <v>325</v>
      </c>
      <c r="C107" s="98" t="s">
        <v>326</v>
      </c>
      <c r="D107" s="98" t="s">
        <v>327</v>
      </c>
      <c r="E107" s="98" t="s">
        <v>328</v>
      </c>
      <c r="F107" s="98" t="s">
        <v>329</v>
      </c>
      <c r="G107" s="99">
        <v>12</v>
      </c>
      <c r="H107" s="104">
        <v>45504</v>
      </c>
      <c r="I107" s="104">
        <v>45868</v>
      </c>
      <c r="J107" s="104">
        <v>45216</v>
      </c>
      <c r="K107" s="104">
        <v>45216</v>
      </c>
      <c r="L107" s="100">
        <v>0</v>
      </c>
      <c r="M107" s="100">
        <v>975</v>
      </c>
      <c r="N107" s="98" t="s">
        <v>330</v>
      </c>
      <c r="O107" s="98" t="s">
        <v>331</v>
      </c>
      <c r="P107" s="100">
        <v>1075</v>
      </c>
      <c r="Q107" s="101">
        <v>0</v>
      </c>
      <c r="S107" s="100">
        <v>0</v>
      </c>
      <c r="T107" s="100">
        <f>P107</f>
      </c>
      <c r="U107" s="100">
        <v>1075</v>
      </c>
    </row>
    <row r="108">
      <c r="O108" s="98" t="s">
        <v>332</v>
      </c>
      <c r="P108" s="100">
        <v>95</v>
      </c>
      <c r="T108" s="100">
        <f>P108</f>
      </c>
      <c r="U108" s="100">
        <v>95</v>
      </c>
    </row>
    <row r="109">
      <c r="O109" s="96" t="s">
        <v>333</v>
      </c>
      <c r="P109" s="84">
        <f>SUM(P107:P108)</f>
      </c>
    </row>
    <row r="110">
      <c r="A110" s="98" t="s">
        <v>334</v>
      </c>
      <c r="B110" s="98" t="s">
        <v>335</v>
      </c>
      <c r="C110" s="98" t="s">
        <v>336</v>
      </c>
      <c r="D110" s="98" t="s">
        <v>337</v>
      </c>
      <c r="E110" s="98" t="s">
        <v>338</v>
      </c>
      <c r="F110" s="98" t="s">
        <v>339</v>
      </c>
      <c r="G110" s="99">
        <v>12</v>
      </c>
      <c r="H110" s="104">
        <v>45504</v>
      </c>
      <c r="I110" s="104">
        <v>45868</v>
      </c>
      <c r="J110" s="104">
        <v>45203</v>
      </c>
      <c r="K110" s="104">
        <v>45218</v>
      </c>
      <c r="L110" s="100">
        <v>999</v>
      </c>
      <c r="M110" s="100">
        <v>975</v>
      </c>
      <c r="N110" s="98" t="s">
        <v>340</v>
      </c>
      <c r="O110" s="98" t="s">
        <v>341</v>
      </c>
      <c r="P110" s="100">
        <v>1075</v>
      </c>
      <c r="Q110" s="101">
        <v>0</v>
      </c>
      <c r="S110" s="100">
        <v>0</v>
      </c>
      <c r="T110" s="100">
        <f>P110</f>
      </c>
      <c r="U110" s="100">
        <v>1075</v>
      </c>
    </row>
    <row r="111">
      <c r="O111" s="96" t="s">
        <v>342</v>
      </c>
      <c r="P111" s="84">
        <f>SUM(P110:P110)</f>
      </c>
    </row>
    <row r="112">
      <c r="B112" s="98" t="s">
        <v>343</v>
      </c>
      <c r="D112" s="98" t="s">
        <v>344</v>
      </c>
      <c r="E112" s="98" t="s">
        <v>345</v>
      </c>
      <c r="F112" s="98" t="s">
        <v>346</v>
      </c>
      <c r="G112" s="99">
        <v>12</v>
      </c>
      <c r="H112" s="104">
        <v>45520</v>
      </c>
      <c r="I112" s="104">
        <v>45868</v>
      </c>
      <c r="J112" s="104">
        <v>45447</v>
      </c>
      <c r="K112" s="104">
        <v>45448</v>
      </c>
      <c r="L112" s="100">
        <v>0</v>
      </c>
      <c r="M112" s="100">
        <v>0</v>
      </c>
      <c r="N112" s="98" t="s">
        <v>347</v>
      </c>
      <c r="O112" s="98" t="s">
        <v>348</v>
      </c>
      <c r="P112" s="100">
        <v>1075</v>
      </c>
      <c r="Q112" s="101">
        <v>0</v>
      </c>
      <c r="S112" s="100">
        <v>0</v>
      </c>
      <c r="T112" s="100">
        <f>P112</f>
      </c>
      <c r="U112" s="100">
        <v>1075</v>
      </c>
    </row>
    <row r="113">
      <c r="O113" s="96" t="s">
        <v>349</v>
      </c>
      <c r="P113" s="84">
        <f>SUM(P112:P112)</f>
      </c>
    </row>
    <row r="114">
      <c r="A114" s="97" t="s">
        <v>350</v>
      </c>
    </row>
    <row r="115">
      <c r="A115" s="98" t="s">
        <v>351</v>
      </c>
      <c r="B115" s="98" t="s">
        <v>352</v>
      </c>
      <c r="C115" s="98" t="s">
        <v>353</v>
      </c>
      <c r="D115" s="98" t="s">
        <v>354</v>
      </c>
      <c r="E115" s="98" t="s">
        <v>355</v>
      </c>
      <c r="F115" s="98" t="s">
        <v>356</v>
      </c>
      <c r="G115" s="99">
        <v>12</v>
      </c>
      <c r="H115" s="104">
        <v>45520</v>
      </c>
      <c r="I115" s="104">
        <v>45868</v>
      </c>
      <c r="J115" s="104">
        <v>45197</v>
      </c>
      <c r="K115" s="104">
        <v>45197</v>
      </c>
      <c r="L115" s="100">
        <v>0</v>
      </c>
      <c r="M115" s="100">
        <v>994</v>
      </c>
      <c r="N115" s="98" t="s">
        <v>357</v>
      </c>
      <c r="O115" s="98" t="s">
        <v>358</v>
      </c>
      <c r="P115" s="100">
        <v>500</v>
      </c>
      <c r="Q115" s="101">
        <v>0</v>
      </c>
      <c r="S115" s="100">
        <v>1145</v>
      </c>
      <c r="T115" s="100">
        <f>P115</f>
      </c>
      <c r="U115" s="100">
        <v>500</v>
      </c>
    </row>
    <row r="116">
      <c r="O116" s="98" t="s">
        <v>359</v>
      </c>
      <c r="P116" s="100">
        <v>1050</v>
      </c>
      <c r="T116" s="100">
        <f>P116</f>
      </c>
      <c r="U116" s="100">
        <v>1050</v>
      </c>
    </row>
    <row r="117">
      <c r="O117" s="98" t="s">
        <v>360</v>
      </c>
      <c r="P117" s="100">
        <v>95</v>
      </c>
      <c r="T117" s="100">
        <f>P117</f>
      </c>
      <c r="U117" s="100">
        <v>95</v>
      </c>
    </row>
    <row r="118">
      <c r="O118" s="98" t="s">
        <v>361</v>
      </c>
      <c r="P118" s="100">
        <v>-500</v>
      </c>
      <c r="T118" s="100">
        <f>P118</f>
      </c>
      <c r="U118" s="100">
        <v>-500</v>
      </c>
    </row>
    <row r="119">
      <c r="O119" s="96" t="s">
        <v>362</v>
      </c>
      <c r="P119" s="84">
        <f>SUM(P115:P118)</f>
      </c>
    </row>
    <row r="120">
      <c r="A120" s="98" t="s">
        <v>363</v>
      </c>
      <c r="B120" s="98" t="s">
        <v>364</v>
      </c>
      <c r="C120" s="98" t="s">
        <v>365</v>
      </c>
      <c r="D120" s="98" t="s">
        <v>366</v>
      </c>
      <c r="E120" s="98" t="s">
        <v>367</v>
      </c>
      <c r="F120" s="98" t="s">
        <v>368</v>
      </c>
      <c r="G120" s="99">
        <v>12</v>
      </c>
      <c r="H120" s="104">
        <v>45520</v>
      </c>
      <c r="I120" s="104">
        <v>45869</v>
      </c>
      <c r="J120" s="104">
        <v>45197</v>
      </c>
      <c r="K120" s="104">
        <v>45218</v>
      </c>
      <c r="L120" s="100">
        <v>0</v>
      </c>
      <c r="M120" s="100">
        <v>994</v>
      </c>
      <c r="N120" s="98" t="s">
        <v>369</v>
      </c>
      <c r="O120" s="98" t="s">
        <v>370</v>
      </c>
      <c r="P120" s="100">
        <v>-500</v>
      </c>
      <c r="Q120" s="101">
        <v>0</v>
      </c>
      <c r="S120" s="100">
        <v>1145</v>
      </c>
      <c r="T120" s="100">
        <f>P120</f>
      </c>
      <c r="U120" s="100">
        <v>-500</v>
      </c>
    </row>
    <row r="121">
      <c r="O121" s="98" t="s">
        <v>371</v>
      </c>
      <c r="P121" s="100">
        <v>500</v>
      </c>
      <c r="T121" s="100">
        <f>P121</f>
      </c>
      <c r="U121" s="100">
        <v>500</v>
      </c>
    </row>
    <row r="122">
      <c r="O122" s="98" t="s">
        <v>372</v>
      </c>
      <c r="P122" s="100">
        <v>1075</v>
      </c>
      <c r="T122" s="100">
        <f>P122</f>
      </c>
      <c r="U122" s="100">
        <v>1075</v>
      </c>
    </row>
    <row r="123">
      <c r="O123" s="96" t="s">
        <v>373</v>
      </c>
      <c r="P123" s="84">
        <f>SUM(P120:P122)</f>
      </c>
    </row>
    <row r="124">
      <c r="A124" s="97" t="s">
        <v>374</v>
      </c>
    </row>
    <row r="125">
      <c r="A125" s="98" t="s">
        <v>375</v>
      </c>
      <c r="B125" s="98" t="s">
        <v>376</v>
      </c>
      <c r="C125" s="98" t="s">
        <v>377</v>
      </c>
      <c r="D125" s="98" t="s">
        <v>378</v>
      </c>
      <c r="E125" s="98" t="s">
        <v>379</v>
      </c>
      <c r="F125" s="98" t="s">
        <v>380</v>
      </c>
      <c r="G125" s="99">
        <v>13</v>
      </c>
      <c r="H125" s="104">
        <v>45504</v>
      </c>
      <c r="I125" s="104">
        <v>45869</v>
      </c>
      <c r="J125" s="104">
        <v>45195</v>
      </c>
      <c r="K125" s="104">
        <v>45218</v>
      </c>
      <c r="L125" s="100">
        <v>850</v>
      </c>
      <c r="M125" s="100">
        <v>847.5</v>
      </c>
      <c r="N125" s="98" t="s">
        <v>381</v>
      </c>
      <c r="O125" s="98" t="s">
        <v>382</v>
      </c>
      <c r="P125" s="100">
        <v>860</v>
      </c>
      <c r="Q125" s="101">
        <v>0</v>
      </c>
      <c r="S125" s="100">
        <v>0</v>
      </c>
      <c r="T125" s="100">
        <f>P125</f>
      </c>
      <c r="U125" s="100">
        <v>860</v>
      </c>
    </row>
    <row r="126">
      <c r="O126" s="96" t="s">
        <v>383</v>
      </c>
      <c r="P126" s="84">
        <f>SUM(P125:P125)</f>
      </c>
    </row>
    <row r="127">
      <c r="A127" s="98" t="s">
        <v>384</v>
      </c>
      <c r="B127" s="98" t="s">
        <v>385</v>
      </c>
      <c r="C127" s="98" t="s">
        <v>386</v>
      </c>
      <c r="D127" s="98" t="s">
        <v>387</v>
      </c>
      <c r="E127" s="98" t="s">
        <v>388</v>
      </c>
      <c r="F127" s="98" t="s">
        <v>389</v>
      </c>
      <c r="G127" s="99">
        <v>13</v>
      </c>
      <c r="H127" s="104">
        <v>45504</v>
      </c>
      <c r="I127" s="104">
        <v>45869</v>
      </c>
      <c r="J127" s="104">
        <v>45194</v>
      </c>
      <c r="K127" s="104">
        <v>45219</v>
      </c>
      <c r="L127" s="100">
        <v>850</v>
      </c>
      <c r="M127" s="100">
        <v>847.5</v>
      </c>
      <c r="N127" s="98" t="s">
        <v>390</v>
      </c>
      <c r="O127" s="98" t="s">
        <v>391</v>
      </c>
      <c r="P127" s="100">
        <v>860</v>
      </c>
      <c r="Q127" s="101">
        <v>0</v>
      </c>
      <c r="S127" s="100">
        <v>0</v>
      </c>
      <c r="T127" s="100">
        <f>P127</f>
      </c>
      <c r="U127" s="100">
        <v>860</v>
      </c>
    </row>
    <row r="128">
      <c r="O128" s="96" t="s">
        <v>392</v>
      </c>
      <c r="P128" s="84">
        <f>SUM(P127:P127)</f>
      </c>
    </row>
    <row r="129">
      <c r="A129" s="98" t="s">
        <v>393</v>
      </c>
      <c r="B129" s="98" t="s">
        <v>394</v>
      </c>
      <c r="C129" s="98" t="s">
        <v>395</v>
      </c>
      <c r="D129" s="98" t="s">
        <v>396</v>
      </c>
      <c r="E129" s="98" t="s">
        <v>397</v>
      </c>
      <c r="F129" s="98" t="s">
        <v>398</v>
      </c>
      <c r="G129" s="99">
        <v>13</v>
      </c>
      <c r="H129" s="104">
        <v>45504</v>
      </c>
      <c r="I129" s="104">
        <v>45869</v>
      </c>
      <c r="J129" s="104">
        <v>45196</v>
      </c>
      <c r="K129" s="104">
        <v>45218</v>
      </c>
      <c r="L129" s="100">
        <v>0</v>
      </c>
      <c r="M129" s="100">
        <v>847.5</v>
      </c>
      <c r="N129" s="98" t="s">
        <v>399</v>
      </c>
      <c r="O129" s="98" t="s">
        <v>400</v>
      </c>
      <c r="P129" s="100">
        <v>860</v>
      </c>
      <c r="Q129" s="101">
        <v>0</v>
      </c>
      <c r="S129" s="100">
        <v>0</v>
      </c>
      <c r="T129" s="100">
        <f>P129</f>
      </c>
      <c r="U129" s="100">
        <v>860</v>
      </c>
    </row>
    <row r="130">
      <c r="O130" s="96" t="s">
        <v>401</v>
      </c>
      <c r="P130" s="84">
        <f>SUM(P129:P129)</f>
      </c>
    </row>
    <row r="131">
      <c r="A131" s="98" t="s">
        <v>402</v>
      </c>
      <c r="B131" s="98" t="s">
        <v>403</v>
      </c>
      <c r="C131" s="98" t="s">
        <v>404</v>
      </c>
      <c r="D131" s="98" t="s">
        <v>405</v>
      </c>
      <c r="E131" s="98" t="s">
        <v>406</v>
      </c>
      <c r="F131" s="98" t="s">
        <v>407</v>
      </c>
      <c r="G131" s="99">
        <v>12</v>
      </c>
      <c r="H131" s="104">
        <v>45520</v>
      </c>
      <c r="I131" s="104">
        <v>45869</v>
      </c>
      <c r="J131" s="104">
        <v>45370</v>
      </c>
      <c r="L131" s="100">
        <v>0</v>
      </c>
      <c r="M131" s="100">
        <v>847.5</v>
      </c>
      <c r="N131" s="98" t="s">
        <v>408</v>
      </c>
      <c r="O131" s="98" t="s">
        <v>409</v>
      </c>
      <c r="P131" s="100">
        <v>875</v>
      </c>
      <c r="Q131" s="101">
        <v>0</v>
      </c>
      <c r="S131" s="100">
        <v>925</v>
      </c>
      <c r="T131" s="100">
        <f>P131</f>
      </c>
      <c r="U131" s="100">
        <v>875</v>
      </c>
    </row>
    <row r="132">
      <c r="O132" s="96" t="s">
        <v>410</v>
      </c>
      <c r="P132" s="84">
        <f>SUM(P131:P131)</f>
      </c>
    </row>
    <row r="133">
      <c r="A133" s="98" t="s">
        <v>411</v>
      </c>
      <c r="B133" s="98" t="s">
        <v>412</v>
      </c>
      <c r="C133" s="98" t="s">
        <v>413</v>
      </c>
      <c r="D133" s="98" t="s">
        <v>414</v>
      </c>
      <c r="E133" s="98" t="s">
        <v>415</v>
      </c>
      <c r="F133" s="98" t="s">
        <v>416</v>
      </c>
      <c r="G133" s="99">
        <v>12</v>
      </c>
      <c r="H133" s="104">
        <v>45520</v>
      </c>
      <c r="I133" s="104">
        <v>45868</v>
      </c>
      <c r="J133" s="104">
        <v>45203</v>
      </c>
      <c r="K133" s="104">
        <v>45218</v>
      </c>
      <c r="L133" s="100">
        <v>0</v>
      </c>
      <c r="M133" s="100">
        <v>847.5</v>
      </c>
      <c r="N133" s="98" t="s">
        <v>417</v>
      </c>
      <c r="O133" s="98" t="s">
        <v>418</v>
      </c>
      <c r="P133" s="100">
        <v>875</v>
      </c>
      <c r="Q133" s="101">
        <v>0</v>
      </c>
      <c r="S133" s="100">
        <v>925</v>
      </c>
      <c r="T133" s="100">
        <f>P133</f>
      </c>
      <c r="U133" s="100">
        <v>875</v>
      </c>
    </row>
    <row r="134">
      <c r="O134" s="96" t="s">
        <v>419</v>
      </c>
      <c r="P134" s="84">
        <f>SUM(P133:P133)</f>
      </c>
    </row>
    <row r="135">
      <c r="A135" s="98" t="s">
        <v>420</v>
      </c>
      <c r="B135" s="98" t="s">
        <v>421</v>
      </c>
      <c r="C135" s="98" t="s">
        <v>422</v>
      </c>
      <c r="D135" s="98" t="s">
        <v>423</v>
      </c>
      <c r="E135" s="98" t="s">
        <v>424</v>
      </c>
      <c r="F135" s="98" t="s">
        <v>425</v>
      </c>
      <c r="G135" s="99">
        <v>12</v>
      </c>
      <c r="H135" s="104">
        <v>45520</v>
      </c>
      <c r="I135" s="104">
        <v>45869</v>
      </c>
      <c r="J135" s="104">
        <v>45370</v>
      </c>
      <c r="L135" s="100">
        <v>0</v>
      </c>
      <c r="M135" s="100">
        <v>847.5</v>
      </c>
      <c r="N135" s="98" t="s">
        <v>426</v>
      </c>
      <c r="O135" s="98" t="s">
        <v>427</v>
      </c>
      <c r="P135" s="100">
        <v>875</v>
      </c>
      <c r="Q135" s="101">
        <v>0</v>
      </c>
      <c r="S135" s="100">
        <v>925</v>
      </c>
      <c r="T135" s="100">
        <f>P135</f>
      </c>
      <c r="U135" s="100">
        <v>875</v>
      </c>
    </row>
    <row r="136">
      <c r="O136" s="96" t="s">
        <v>428</v>
      </c>
      <c r="P136" s="84">
        <f>SUM(P135:P135)</f>
      </c>
    </row>
    <row r="137">
      <c r="A137" s="98" t="s">
        <v>429</v>
      </c>
      <c r="B137" s="98" t="s">
        <v>430</v>
      </c>
      <c r="C137" s="98" t="s">
        <v>431</v>
      </c>
      <c r="D137" s="98" t="s">
        <v>432</v>
      </c>
      <c r="E137" s="98" t="s">
        <v>433</v>
      </c>
      <c r="F137" s="98" t="s">
        <v>434</v>
      </c>
      <c r="G137" s="99">
        <v>12</v>
      </c>
      <c r="H137" s="104">
        <v>45520</v>
      </c>
      <c r="I137" s="104">
        <v>45869</v>
      </c>
      <c r="J137" s="104">
        <v>45370</v>
      </c>
      <c r="L137" s="100">
        <v>0</v>
      </c>
      <c r="M137" s="100">
        <v>847.5</v>
      </c>
      <c r="N137" s="98" t="s">
        <v>435</v>
      </c>
      <c r="O137" s="98" t="s">
        <v>436</v>
      </c>
      <c r="P137" s="100">
        <v>875</v>
      </c>
      <c r="Q137" s="101">
        <v>0</v>
      </c>
      <c r="S137" s="100">
        <v>925</v>
      </c>
      <c r="T137" s="100">
        <f>P137</f>
      </c>
      <c r="U137" s="100">
        <v>875</v>
      </c>
    </row>
    <row r="138">
      <c r="O138" s="96" t="s">
        <v>437</v>
      </c>
      <c r="P138" s="84">
        <f>SUM(P137:P137)</f>
      </c>
    </row>
    <row r="139">
      <c r="A139" s="98" t="s">
        <v>438</v>
      </c>
      <c r="B139" s="98" t="s">
        <v>439</v>
      </c>
      <c r="C139" s="98" t="s">
        <v>440</v>
      </c>
      <c r="D139" s="98" t="s">
        <v>441</v>
      </c>
      <c r="E139" s="98" t="s">
        <v>442</v>
      </c>
      <c r="F139" s="98" t="s">
        <v>443</v>
      </c>
      <c r="G139" s="99">
        <v>12</v>
      </c>
      <c r="H139" s="104">
        <v>45520</v>
      </c>
      <c r="I139" s="104">
        <v>45869</v>
      </c>
      <c r="J139" s="104">
        <v>45197</v>
      </c>
      <c r="K139" s="104">
        <v>45218</v>
      </c>
      <c r="L139" s="100">
        <v>0</v>
      </c>
      <c r="M139" s="100">
        <v>847.5</v>
      </c>
      <c r="N139" s="98" t="s">
        <v>444</v>
      </c>
      <c r="O139" s="98" t="s">
        <v>445</v>
      </c>
      <c r="P139" s="100">
        <v>250</v>
      </c>
      <c r="Q139" s="101">
        <v>0</v>
      </c>
      <c r="S139" s="100">
        <v>925</v>
      </c>
      <c r="T139" s="100">
        <f>P139</f>
      </c>
      <c r="U139" s="100">
        <v>250</v>
      </c>
    </row>
    <row r="140">
      <c r="O140" s="98" t="s">
        <v>446</v>
      </c>
      <c r="P140" s="100">
        <v>-250</v>
      </c>
      <c r="T140" s="100">
        <f>P140</f>
      </c>
      <c r="U140" s="100">
        <v>-250</v>
      </c>
    </row>
    <row r="141">
      <c r="O141" s="98" t="s">
        <v>447</v>
      </c>
      <c r="P141" s="100">
        <v>875</v>
      </c>
      <c r="T141" s="100">
        <f>P141</f>
      </c>
      <c r="U141" s="100">
        <v>875</v>
      </c>
    </row>
    <row r="142">
      <c r="O142" s="96" t="s">
        <v>448</v>
      </c>
      <c r="P142" s="84">
        <f>SUM(P139:P141)</f>
      </c>
    </row>
    <row r="143">
      <c r="A143" s="98" t="s">
        <v>449</v>
      </c>
      <c r="B143" s="98" t="s">
        <v>450</v>
      </c>
      <c r="C143" s="98" t="s">
        <v>451</v>
      </c>
      <c r="D143" s="98" t="s">
        <v>452</v>
      </c>
      <c r="E143" s="98" t="s">
        <v>453</v>
      </c>
      <c r="F143" s="98" t="s">
        <v>454</v>
      </c>
      <c r="G143" s="99">
        <v>12</v>
      </c>
      <c r="H143" s="104">
        <v>45520</v>
      </c>
      <c r="I143" s="104">
        <v>45869</v>
      </c>
      <c r="J143" s="104">
        <v>45370</v>
      </c>
      <c r="L143" s="100">
        <v>0</v>
      </c>
      <c r="M143" s="100">
        <v>847.5</v>
      </c>
      <c r="N143" s="98" t="s">
        <v>455</v>
      </c>
      <c r="O143" s="98" t="s">
        <v>456</v>
      </c>
      <c r="P143" s="100">
        <v>875</v>
      </c>
      <c r="Q143" s="101">
        <v>0</v>
      </c>
      <c r="S143" s="100">
        <v>0</v>
      </c>
      <c r="T143" s="100">
        <f>P143</f>
      </c>
      <c r="U143" s="100">
        <v>875</v>
      </c>
    </row>
    <row r="144">
      <c r="O144" s="96" t="s">
        <v>457</v>
      </c>
      <c r="P144" s="84">
        <f>SUM(P143:P143)</f>
      </c>
    </row>
    <row r="145">
      <c r="A145" s="98" t="s">
        <v>458</v>
      </c>
      <c r="B145" s="98" t="s">
        <v>459</v>
      </c>
      <c r="C145" s="98" t="s">
        <v>460</v>
      </c>
      <c r="D145" s="98" t="s">
        <v>461</v>
      </c>
      <c r="E145" s="98" t="s">
        <v>462</v>
      </c>
      <c r="F145" s="98" t="s">
        <v>463</v>
      </c>
      <c r="G145" s="99">
        <v>12</v>
      </c>
      <c r="H145" s="104">
        <v>45520</v>
      </c>
      <c r="I145" s="104">
        <v>45869</v>
      </c>
      <c r="J145" s="104">
        <v>45197</v>
      </c>
      <c r="K145" s="104">
        <v>45218</v>
      </c>
      <c r="L145" s="100">
        <v>0</v>
      </c>
      <c r="M145" s="100">
        <v>847.5</v>
      </c>
      <c r="N145" s="98" t="s">
        <v>464</v>
      </c>
      <c r="O145" s="98" t="s">
        <v>465</v>
      </c>
      <c r="P145" s="100">
        <v>875</v>
      </c>
      <c r="Q145" s="101">
        <v>0</v>
      </c>
      <c r="S145" s="100">
        <v>0</v>
      </c>
      <c r="T145" s="100">
        <f>P145</f>
      </c>
      <c r="U145" s="100">
        <v>875</v>
      </c>
    </row>
    <row r="146">
      <c r="O146" s="98" t="s">
        <v>466</v>
      </c>
      <c r="P146" s="100">
        <v>95</v>
      </c>
      <c r="T146" s="100">
        <f>P146</f>
      </c>
      <c r="U146" s="100">
        <v>95</v>
      </c>
    </row>
    <row r="147">
      <c r="O147" s="98" t="s">
        <v>467</v>
      </c>
      <c r="P147" s="100">
        <v>-500</v>
      </c>
      <c r="T147" s="100">
        <f>P147</f>
      </c>
      <c r="U147" s="100">
        <v>-500</v>
      </c>
    </row>
    <row r="148">
      <c r="O148" s="98" t="s">
        <v>468</v>
      </c>
      <c r="P148" s="100">
        <v>500</v>
      </c>
      <c r="T148" s="100">
        <f>P148</f>
      </c>
      <c r="U148" s="100">
        <v>500</v>
      </c>
    </row>
    <row r="149">
      <c r="O149" s="96" t="s">
        <v>469</v>
      </c>
      <c r="P149" s="84">
        <f>SUM(P145:P148)</f>
      </c>
    </row>
    <row r="150">
      <c r="A150" s="98" t="s">
        <v>470</v>
      </c>
      <c r="B150" s="98" t="s">
        <v>471</v>
      </c>
      <c r="C150" s="98" t="s">
        <v>472</v>
      </c>
      <c r="D150" s="98" t="s">
        <v>473</v>
      </c>
      <c r="E150" s="98" t="s">
        <v>474</v>
      </c>
      <c r="F150" s="98" t="s">
        <v>475</v>
      </c>
      <c r="G150" s="99">
        <v>12</v>
      </c>
      <c r="H150" s="104">
        <v>45520</v>
      </c>
      <c r="I150" s="104">
        <v>45869</v>
      </c>
      <c r="J150" s="104">
        <v>45197</v>
      </c>
      <c r="K150" s="104">
        <v>45218</v>
      </c>
      <c r="L150" s="100">
        <v>0</v>
      </c>
      <c r="M150" s="100">
        <v>847.5</v>
      </c>
      <c r="N150" s="98" t="s">
        <v>476</v>
      </c>
      <c r="O150" s="98" t="s">
        <v>477</v>
      </c>
      <c r="P150" s="100">
        <v>875</v>
      </c>
      <c r="Q150" s="101">
        <v>0</v>
      </c>
      <c r="S150" s="100">
        <v>925</v>
      </c>
      <c r="T150" s="100">
        <f>P150</f>
      </c>
      <c r="U150" s="100">
        <v>875</v>
      </c>
    </row>
    <row r="151">
      <c r="O151" s="98" t="s">
        <v>478</v>
      </c>
      <c r="P151" s="100">
        <v>500</v>
      </c>
      <c r="T151" s="100">
        <f>P151</f>
      </c>
      <c r="U151" s="100">
        <v>500</v>
      </c>
    </row>
    <row r="152">
      <c r="O152" s="98" t="s">
        <v>479</v>
      </c>
      <c r="P152" s="100">
        <v>-500</v>
      </c>
      <c r="T152" s="100">
        <f>P152</f>
      </c>
      <c r="U152" s="100">
        <v>-500</v>
      </c>
    </row>
    <row r="153">
      <c r="O153" s="96" t="s">
        <v>480</v>
      </c>
      <c r="P153" s="84">
        <f>SUM(P150:P152)</f>
      </c>
    </row>
    <row r="154">
      <c r="A154" s="98" t="s">
        <v>481</v>
      </c>
      <c r="B154" s="98" t="s">
        <v>482</v>
      </c>
      <c r="C154" s="98" t="s">
        <v>483</v>
      </c>
      <c r="D154" s="98" t="s">
        <v>484</v>
      </c>
      <c r="E154" s="98" t="s">
        <v>485</v>
      </c>
      <c r="F154" s="98" t="s">
        <v>486</v>
      </c>
      <c r="G154" s="99">
        <v>12</v>
      </c>
      <c r="H154" s="104">
        <v>45520</v>
      </c>
      <c r="I154" s="104">
        <v>45869</v>
      </c>
      <c r="J154" s="104">
        <v>45198</v>
      </c>
      <c r="K154" s="104">
        <v>45218</v>
      </c>
      <c r="L154" s="100">
        <v>875</v>
      </c>
      <c r="M154" s="100">
        <v>847.5</v>
      </c>
      <c r="N154" s="98" t="s">
        <v>487</v>
      </c>
      <c r="O154" s="98" t="s">
        <v>488</v>
      </c>
      <c r="P154" s="100">
        <v>875</v>
      </c>
      <c r="Q154" s="101">
        <v>0</v>
      </c>
      <c r="S154" s="100">
        <v>925</v>
      </c>
      <c r="T154" s="100">
        <f>P154</f>
      </c>
      <c r="U154" s="100">
        <v>875</v>
      </c>
    </row>
    <row r="155">
      <c r="O155" s="96" t="s">
        <v>489</v>
      </c>
      <c r="P155" s="84">
        <f>SUM(P154:P154)</f>
      </c>
    </row>
    <row r="156">
      <c r="A156" s="97" t="s">
        <v>490</v>
      </c>
    </row>
    <row r="157">
      <c r="A157" s="98" t="s">
        <v>491</v>
      </c>
      <c r="B157" s="98" t="s">
        <v>492</v>
      </c>
      <c r="C157" s="98" t="s">
        <v>493</v>
      </c>
      <c r="D157" s="98" t="s">
        <v>494</v>
      </c>
      <c r="E157" s="98" t="s">
        <v>495</v>
      </c>
      <c r="F157" s="98" t="s">
        <v>496</v>
      </c>
      <c r="G157" s="99">
        <v>13</v>
      </c>
      <c r="H157" s="104">
        <v>45504</v>
      </c>
      <c r="I157" s="104">
        <v>45869</v>
      </c>
      <c r="J157" s="104">
        <v>45196</v>
      </c>
      <c r="K157" s="104">
        <v>45218</v>
      </c>
      <c r="L157" s="100">
        <v>0</v>
      </c>
      <c r="M157" s="100">
        <v>727.5</v>
      </c>
      <c r="N157" s="98" t="s">
        <v>497</v>
      </c>
      <c r="O157" s="98" t="s">
        <v>498</v>
      </c>
      <c r="P157" s="100">
        <v>765</v>
      </c>
      <c r="Q157" s="101">
        <v>0</v>
      </c>
      <c r="S157" s="100">
        <v>0</v>
      </c>
      <c r="T157" s="100">
        <f>P157</f>
      </c>
      <c r="U157" s="100">
        <v>765</v>
      </c>
    </row>
    <row r="158">
      <c r="O158" s="96" t="s">
        <v>499</v>
      </c>
      <c r="P158" s="84">
        <f>SUM(P157:P157)</f>
      </c>
    </row>
    <row r="159">
      <c r="A159" s="98" t="s">
        <v>500</v>
      </c>
      <c r="B159" s="98" t="s">
        <v>501</v>
      </c>
      <c r="C159" s="98" t="s">
        <v>502</v>
      </c>
      <c r="D159" s="98" t="s">
        <v>503</v>
      </c>
      <c r="E159" s="98" t="s">
        <v>504</v>
      </c>
      <c r="F159" s="98" t="s">
        <v>505</v>
      </c>
      <c r="G159" s="99">
        <v>12</v>
      </c>
      <c r="H159" s="104">
        <v>45504</v>
      </c>
      <c r="I159" s="104">
        <v>45868</v>
      </c>
      <c r="J159" s="104">
        <v>45196</v>
      </c>
      <c r="K159" s="104">
        <v>45218</v>
      </c>
      <c r="L159" s="100">
        <v>0</v>
      </c>
      <c r="M159" s="100">
        <v>727.5</v>
      </c>
      <c r="N159" s="98" t="s">
        <v>506</v>
      </c>
      <c r="O159" s="98" t="s">
        <v>507</v>
      </c>
      <c r="P159" s="100">
        <v>765</v>
      </c>
      <c r="Q159" s="101">
        <v>0</v>
      </c>
      <c r="S159" s="100">
        <v>815</v>
      </c>
      <c r="T159" s="100">
        <f>P159</f>
      </c>
      <c r="U159" s="100">
        <v>765</v>
      </c>
    </row>
    <row r="160">
      <c r="O160" s="98" t="s">
        <v>508</v>
      </c>
      <c r="P160" s="100">
        <v>95</v>
      </c>
      <c r="T160" s="100">
        <f>P160</f>
      </c>
      <c r="U160" s="100">
        <v>95</v>
      </c>
    </row>
    <row r="161">
      <c r="O161" s="96" t="s">
        <v>509</v>
      </c>
      <c r="P161" s="84">
        <f>SUM(P159:P160)</f>
      </c>
    </row>
    <row r="162">
      <c r="A162" s="98" t="s">
        <v>510</v>
      </c>
      <c r="B162" s="98" t="s">
        <v>511</v>
      </c>
      <c r="C162" s="98" t="s">
        <v>512</v>
      </c>
      <c r="D162" s="98" t="s">
        <v>513</v>
      </c>
      <c r="E162" s="98" t="s">
        <v>514</v>
      </c>
      <c r="F162" s="98" t="s">
        <v>515</v>
      </c>
      <c r="G162" s="99">
        <v>12</v>
      </c>
      <c r="H162" s="104">
        <v>45520</v>
      </c>
      <c r="I162" s="104">
        <v>45868</v>
      </c>
      <c r="J162" s="104">
        <v>45370</v>
      </c>
      <c r="L162" s="100">
        <v>0</v>
      </c>
      <c r="M162" s="100">
        <v>727.5</v>
      </c>
      <c r="N162" s="98" t="s">
        <v>516</v>
      </c>
      <c r="O162" s="98" t="s">
        <v>517</v>
      </c>
      <c r="P162" s="100">
        <v>875</v>
      </c>
      <c r="Q162" s="101">
        <v>0</v>
      </c>
      <c r="S162" s="100">
        <v>805</v>
      </c>
      <c r="T162" s="100">
        <f>P162</f>
      </c>
      <c r="U162" s="100">
        <v>875</v>
      </c>
    </row>
    <row r="163">
      <c r="O163" s="96" t="s">
        <v>518</v>
      </c>
      <c r="P163" s="84">
        <f>SUM(P162:P162)</f>
      </c>
    </row>
    <row r="164">
      <c r="A164" s="98" t="s">
        <v>519</v>
      </c>
      <c r="B164" s="98" t="s">
        <v>520</v>
      </c>
      <c r="C164" s="98" t="s">
        <v>521</v>
      </c>
      <c r="D164" s="98" t="s">
        <v>522</v>
      </c>
      <c r="E164" s="98" t="s">
        <v>523</v>
      </c>
      <c r="F164" s="98" t="s">
        <v>524</v>
      </c>
      <c r="G164" s="99">
        <v>12</v>
      </c>
      <c r="H164" s="104">
        <v>45520</v>
      </c>
      <c r="I164" s="104">
        <v>45868</v>
      </c>
      <c r="J164" s="104">
        <v>45271</v>
      </c>
      <c r="K164" s="104">
        <v>45272</v>
      </c>
      <c r="L164" s="100">
        <v>0</v>
      </c>
      <c r="M164" s="100">
        <v>727.5</v>
      </c>
      <c r="N164" s="98" t="s">
        <v>525</v>
      </c>
      <c r="O164" s="98" t="s">
        <v>526</v>
      </c>
      <c r="P164" s="100">
        <v>875</v>
      </c>
      <c r="Q164" s="101">
        <v>0</v>
      </c>
      <c r="S164" s="100">
        <v>0</v>
      </c>
      <c r="T164" s="100">
        <f>P164</f>
      </c>
      <c r="U164" s="100">
        <v>875</v>
      </c>
    </row>
    <row r="165">
      <c r="O165" s="98" t="s">
        <v>527</v>
      </c>
      <c r="P165" s="100">
        <v>95</v>
      </c>
      <c r="T165" s="100">
        <f>P165</f>
      </c>
      <c r="U165" s="100">
        <v>95</v>
      </c>
    </row>
    <row r="166">
      <c r="O166" s="96" t="s">
        <v>528</v>
      </c>
      <c r="P166" s="84">
        <f>SUM(P164:P165)</f>
      </c>
    </row>
    <row r="167">
      <c r="A167" s="98" t="s">
        <v>529</v>
      </c>
      <c r="B167" s="98" t="s">
        <v>530</v>
      </c>
      <c r="C167" s="98" t="s">
        <v>531</v>
      </c>
      <c r="D167" s="98" t="s">
        <v>532</v>
      </c>
      <c r="E167" s="98" t="s">
        <v>533</v>
      </c>
      <c r="F167" s="98" t="s">
        <v>534</v>
      </c>
      <c r="G167" s="99">
        <v>12</v>
      </c>
      <c r="H167" s="104">
        <v>45504</v>
      </c>
      <c r="I167" s="104">
        <v>45868</v>
      </c>
      <c r="J167" s="104">
        <v>45231</v>
      </c>
      <c r="K167" s="104">
        <v>45231</v>
      </c>
      <c r="L167" s="100">
        <v>0</v>
      </c>
      <c r="M167" s="100">
        <v>727.5</v>
      </c>
      <c r="N167" s="98" t="s">
        <v>535</v>
      </c>
      <c r="O167" s="98" t="s">
        <v>536</v>
      </c>
      <c r="P167" s="100">
        <v>95</v>
      </c>
      <c r="Q167" s="101">
        <v>0</v>
      </c>
      <c r="S167" s="100">
        <v>0</v>
      </c>
      <c r="T167" s="100">
        <f>P167</f>
      </c>
      <c r="U167" s="100">
        <v>95</v>
      </c>
    </row>
    <row r="168">
      <c r="O168" s="98" t="s">
        <v>537</v>
      </c>
      <c r="P168" s="100">
        <v>775</v>
      </c>
      <c r="T168" s="100">
        <f>P168</f>
      </c>
      <c r="U168" s="100">
        <v>775</v>
      </c>
    </row>
    <row r="169">
      <c r="O169" s="96" t="s">
        <v>538</v>
      </c>
      <c r="P169" s="84">
        <f>SUM(P167:P168)</f>
      </c>
    </row>
    <row r="170">
      <c r="A170" s="98" t="s">
        <v>539</v>
      </c>
      <c r="B170" s="98" t="s">
        <v>540</v>
      </c>
      <c r="C170" s="98" t="s">
        <v>541</v>
      </c>
      <c r="D170" s="98" t="s">
        <v>542</v>
      </c>
      <c r="E170" s="98" t="s">
        <v>543</v>
      </c>
      <c r="F170" s="98" t="s">
        <v>544</v>
      </c>
      <c r="G170" s="99">
        <v>13</v>
      </c>
      <c r="H170" s="104">
        <v>45504</v>
      </c>
      <c r="I170" s="104">
        <v>45869</v>
      </c>
      <c r="J170" s="104">
        <v>45196</v>
      </c>
      <c r="K170" s="104">
        <v>45218</v>
      </c>
      <c r="L170" s="100">
        <v>0</v>
      </c>
      <c r="M170" s="100">
        <v>727.5</v>
      </c>
      <c r="N170" s="98" t="s">
        <v>545</v>
      </c>
      <c r="O170" s="98" t="s">
        <v>546</v>
      </c>
      <c r="P170" s="100">
        <v>500</v>
      </c>
      <c r="Q170" s="101">
        <v>0</v>
      </c>
      <c r="S170" s="100">
        <v>0</v>
      </c>
      <c r="T170" s="100">
        <f>P170</f>
      </c>
      <c r="U170" s="100">
        <v>500</v>
      </c>
    </row>
    <row r="171">
      <c r="O171" s="98" t="s">
        <v>547</v>
      </c>
      <c r="P171" s="100">
        <v>765</v>
      </c>
      <c r="T171" s="100">
        <f>P171</f>
      </c>
      <c r="U171" s="100">
        <v>765</v>
      </c>
    </row>
    <row r="172">
      <c r="O172" s="98" t="s">
        <v>548</v>
      </c>
      <c r="P172" s="100">
        <v>-500</v>
      </c>
      <c r="T172" s="100">
        <f>P172</f>
      </c>
      <c r="U172" s="100">
        <v>-500</v>
      </c>
    </row>
    <row r="173">
      <c r="O173" s="96" t="s">
        <v>549</v>
      </c>
      <c r="P173" s="84">
        <f>SUM(P170:P172)</f>
      </c>
    </row>
    <row r="174">
      <c r="A174" s="98" t="s">
        <v>550</v>
      </c>
      <c r="B174" s="98" t="s">
        <v>551</v>
      </c>
      <c r="C174" s="98" t="s">
        <v>552</v>
      </c>
      <c r="D174" s="98" t="s">
        <v>553</v>
      </c>
      <c r="E174" s="98" t="s">
        <v>554</v>
      </c>
      <c r="F174" s="98" t="s">
        <v>555</v>
      </c>
      <c r="G174" s="99">
        <v>13</v>
      </c>
      <c r="H174" s="104">
        <v>45504</v>
      </c>
      <c r="I174" s="104">
        <v>45869</v>
      </c>
      <c r="J174" s="104">
        <v>45196</v>
      </c>
      <c r="K174" s="104">
        <v>45197</v>
      </c>
      <c r="L174" s="100">
        <v>0</v>
      </c>
      <c r="M174" s="100">
        <v>727.5</v>
      </c>
      <c r="N174" s="98" t="s">
        <v>556</v>
      </c>
      <c r="O174" s="98" t="s">
        <v>557</v>
      </c>
      <c r="P174" s="100">
        <v>500</v>
      </c>
      <c r="Q174" s="101">
        <v>0</v>
      </c>
      <c r="S174" s="100">
        <v>0</v>
      </c>
      <c r="T174" s="100">
        <f>P174</f>
      </c>
      <c r="U174" s="100">
        <v>500</v>
      </c>
    </row>
    <row r="175">
      <c r="O175" s="98" t="s">
        <v>558</v>
      </c>
      <c r="P175" s="100">
        <v>765</v>
      </c>
      <c r="T175" s="100">
        <f>P175</f>
      </c>
      <c r="U175" s="100">
        <v>765</v>
      </c>
    </row>
    <row r="176">
      <c r="O176" s="98" t="s">
        <v>559</v>
      </c>
      <c r="P176" s="100">
        <v>-500</v>
      </c>
      <c r="T176" s="100">
        <f>P176</f>
      </c>
      <c r="U176" s="100">
        <v>-500</v>
      </c>
    </row>
    <row r="177">
      <c r="O177" s="96" t="s">
        <v>560</v>
      </c>
      <c r="P177" s="84">
        <f>SUM(P174:P176)</f>
      </c>
    </row>
    <row r="178">
      <c r="A178" s="98" t="s">
        <v>561</v>
      </c>
      <c r="B178" s="98" t="s">
        <v>562</v>
      </c>
      <c r="C178" s="98" t="s">
        <v>563</v>
      </c>
      <c r="D178" s="98" t="s">
        <v>564</v>
      </c>
      <c r="E178" s="98" t="s">
        <v>565</v>
      </c>
      <c r="F178" s="98" t="s">
        <v>566</v>
      </c>
      <c r="G178" s="99">
        <v>12</v>
      </c>
      <c r="H178" s="104">
        <v>45504</v>
      </c>
      <c r="I178" s="104">
        <v>45868</v>
      </c>
      <c r="J178" s="104">
        <v>45216</v>
      </c>
      <c r="K178" s="104">
        <v>45216</v>
      </c>
      <c r="L178" s="100">
        <v>0</v>
      </c>
      <c r="M178" s="100">
        <v>727.5</v>
      </c>
      <c r="N178" s="98" t="s">
        <v>567</v>
      </c>
      <c r="O178" s="98" t="s">
        <v>568</v>
      </c>
      <c r="P178" s="100">
        <v>825</v>
      </c>
      <c r="Q178" s="101">
        <v>0</v>
      </c>
      <c r="S178" s="100">
        <v>0</v>
      </c>
      <c r="T178" s="100">
        <f>P178</f>
      </c>
      <c r="U178" s="100">
        <v>825</v>
      </c>
    </row>
    <row r="179">
      <c r="O179" s="96" t="s">
        <v>569</v>
      </c>
      <c r="P179" s="84">
        <f>SUM(P178:P178)</f>
      </c>
    </row>
    <row r="180">
      <c r="A180" s="98" t="s">
        <v>570</v>
      </c>
      <c r="B180" s="98" t="s">
        <v>571</v>
      </c>
      <c r="C180" s="98" t="s">
        <v>572</v>
      </c>
      <c r="D180" s="98" t="s">
        <v>573</v>
      </c>
      <c r="E180" s="98" t="s">
        <v>574</v>
      </c>
      <c r="F180" s="98" t="s">
        <v>575</v>
      </c>
      <c r="G180" s="99">
        <v>12</v>
      </c>
      <c r="H180" s="104">
        <v>45520</v>
      </c>
      <c r="I180" s="104">
        <v>45869</v>
      </c>
      <c r="J180" s="104">
        <v>45370</v>
      </c>
      <c r="L180" s="100">
        <v>0</v>
      </c>
      <c r="M180" s="100">
        <v>727.5</v>
      </c>
      <c r="N180" s="98" t="s">
        <v>576</v>
      </c>
      <c r="O180" s="98" t="s">
        <v>577</v>
      </c>
      <c r="P180" s="100">
        <v>95</v>
      </c>
      <c r="Q180" s="101">
        <v>0</v>
      </c>
      <c r="S180" s="100">
        <v>0</v>
      </c>
      <c r="T180" s="100">
        <f>P180</f>
      </c>
      <c r="U180" s="100">
        <v>95</v>
      </c>
    </row>
    <row r="181">
      <c r="O181" s="98" t="s">
        <v>578</v>
      </c>
      <c r="P181" s="100">
        <v>775</v>
      </c>
      <c r="T181" s="100">
        <f>P181</f>
      </c>
      <c r="U181" s="100">
        <v>775</v>
      </c>
    </row>
    <row r="182">
      <c r="O182" s="96" t="s">
        <v>579</v>
      </c>
      <c r="P182" s="84">
        <f>SUM(P180:P181)</f>
      </c>
    </row>
    <row r="183">
      <c r="A183" s="98" t="s">
        <v>580</v>
      </c>
      <c r="B183" s="98" t="s">
        <v>581</v>
      </c>
      <c r="C183" s="98" t="s">
        <v>582</v>
      </c>
      <c r="D183" s="98" t="s">
        <v>583</v>
      </c>
      <c r="E183" s="98" t="s">
        <v>584</v>
      </c>
      <c r="F183" s="98" t="s">
        <v>585</v>
      </c>
      <c r="G183" s="99">
        <v>12</v>
      </c>
      <c r="H183" s="104">
        <v>45520</v>
      </c>
      <c r="I183" s="104">
        <v>45869</v>
      </c>
      <c r="J183" s="104">
        <v>45198</v>
      </c>
      <c r="K183" s="104">
        <v>45218</v>
      </c>
      <c r="L183" s="100">
        <v>775</v>
      </c>
      <c r="M183" s="100">
        <v>727.5</v>
      </c>
      <c r="N183" s="98" t="s">
        <v>586</v>
      </c>
      <c r="O183" s="98" t="s">
        <v>587</v>
      </c>
      <c r="P183" s="100">
        <v>775</v>
      </c>
      <c r="Q183" s="101">
        <v>0</v>
      </c>
      <c r="S183" s="100">
        <v>0</v>
      </c>
      <c r="T183" s="100">
        <f>P183</f>
      </c>
      <c r="U183" s="100">
        <v>775</v>
      </c>
    </row>
    <row r="184">
      <c r="O184" s="98" t="s">
        <v>588</v>
      </c>
      <c r="P184" s="100">
        <v>500</v>
      </c>
      <c r="T184" s="100">
        <f>P184</f>
      </c>
      <c r="U184" s="100">
        <v>500</v>
      </c>
    </row>
    <row r="185">
      <c r="O185" s="98" t="s">
        <v>589</v>
      </c>
      <c r="P185" s="100">
        <v>-500</v>
      </c>
      <c r="T185" s="100">
        <f>P185</f>
      </c>
      <c r="U185" s="100">
        <v>-500</v>
      </c>
    </row>
    <row r="186">
      <c r="O186" s="96" t="s">
        <v>590</v>
      </c>
      <c r="P186" s="84">
        <f>SUM(P183:P185)</f>
      </c>
    </row>
    <row r="187">
      <c r="A187" s="98" t="s">
        <v>591</v>
      </c>
      <c r="B187" s="98" t="s">
        <v>592</v>
      </c>
      <c r="C187" s="98" t="s">
        <v>593</v>
      </c>
      <c r="D187" s="98" t="s">
        <v>594</v>
      </c>
      <c r="E187" s="98" t="s">
        <v>595</v>
      </c>
      <c r="F187" s="98" t="s">
        <v>596</v>
      </c>
      <c r="G187" s="99">
        <v>12</v>
      </c>
      <c r="H187" s="104">
        <v>45520</v>
      </c>
      <c r="I187" s="104">
        <v>45869</v>
      </c>
      <c r="J187" s="104">
        <v>45370</v>
      </c>
      <c r="L187" s="100">
        <v>0</v>
      </c>
      <c r="M187" s="100">
        <v>727.5</v>
      </c>
      <c r="N187" s="98" t="s">
        <v>597</v>
      </c>
      <c r="O187" s="98" t="s">
        <v>598</v>
      </c>
      <c r="P187" s="100">
        <v>775</v>
      </c>
      <c r="Q187" s="101">
        <v>0</v>
      </c>
      <c r="S187" s="100">
        <v>805</v>
      </c>
      <c r="T187" s="100">
        <f>P187</f>
      </c>
      <c r="U187" s="100">
        <v>775</v>
      </c>
    </row>
    <row r="188">
      <c r="O188" s="96" t="s">
        <v>599</v>
      </c>
      <c r="P188" s="84">
        <f>SUM(P187:P187)</f>
      </c>
    </row>
    <row r="189">
      <c r="A189" s="98" t="s">
        <v>600</v>
      </c>
      <c r="B189" s="98" t="s">
        <v>601</v>
      </c>
      <c r="C189" s="98" t="s">
        <v>602</v>
      </c>
      <c r="D189" s="98" t="s">
        <v>603</v>
      </c>
      <c r="E189" s="98" t="s">
        <v>604</v>
      </c>
      <c r="F189" s="98" t="s">
        <v>605</v>
      </c>
      <c r="G189" s="99">
        <v>12</v>
      </c>
      <c r="H189" s="104">
        <v>45520</v>
      </c>
      <c r="I189" s="104">
        <v>45869</v>
      </c>
      <c r="J189" s="104">
        <v>45199</v>
      </c>
      <c r="K189" s="104">
        <v>45218</v>
      </c>
      <c r="L189" s="100">
        <v>0</v>
      </c>
      <c r="M189" s="100">
        <v>727.5</v>
      </c>
      <c r="N189" s="98" t="s">
        <v>606</v>
      </c>
      <c r="O189" s="98" t="s">
        <v>607</v>
      </c>
      <c r="P189" s="100">
        <v>-500</v>
      </c>
      <c r="Q189" s="101">
        <v>0</v>
      </c>
      <c r="S189" s="100">
        <v>805</v>
      </c>
      <c r="T189" s="100">
        <f>P189</f>
      </c>
      <c r="U189" s="100">
        <v>-500</v>
      </c>
    </row>
    <row r="190">
      <c r="O190" s="98" t="s">
        <v>608</v>
      </c>
      <c r="P190" s="100">
        <v>775</v>
      </c>
      <c r="T190" s="100">
        <f>P190</f>
      </c>
      <c r="U190" s="100">
        <v>775</v>
      </c>
    </row>
    <row r="191">
      <c r="O191" s="98" t="s">
        <v>609</v>
      </c>
      <c r="P191" s="100">
        <v>500</v>
      </c>
      <c r="T191" s="100">
        <f>P191</f>
      </c>
      <c r="U191" s="100">
        <v>500</v>
      </c>
    </row>
    <row r="192">
      <c r="O192" s="96" t="s">
        <v>610</v>
      </c>
      <c r="P192" s="84">
        <f>SUM(P189:P191)</f>
      </c>
    </row>
    <row r="193">
      <c r="A193" s="98" t="s">
        <v>611</v>
      </c>
      <c r="B193" s="98" t="s">
        <v>612</v>
      </c>
      <c r="C193" s="98" t="s">
        <v>613</v>
      </c>
      <c r="D193" s="98" t="s">
        <v>614</v>
      </c>
      <c r="E193" s="98" t="s">
        <v>615</v>
      </c>
      <c r="F193" s="98" t="s">
        <v>616</v>
      </c>
      <c r="G193" s="99">
        <v>13</v>
      </c>
      <c r="H193" s="104">
        <v>45504</v>
      </c>
      <c r="I193" s="104">
        <v>45869</v>
      </c>
      <c r="J193" s="104">
        <v>45196</v>
      </c>
      <c r="K193" s="104">
        <v>45196</v>
      </c>
      <c r="L193" s="100">
        <v>0</v>
      </c>
      <c r="M193" s="100">
        <v>727.5</v>
      </c>
      <c r="N193" s="98" t="s">
        <v>617</v>
      </c>
      <c r="O193" s="98" t="s">
        <v>618</v>
      </c>
      <c r="P193" s="100">
        <v>765</v>
      </c>
      <c r="Q193" s="101">
        <v>0</v>
      </c>
      <c r="S193" s="100">
        <v>0</v>
      </c>
      <c r="T193" s="100">
        <f>P193</f>
      </c>
      <c r="U193" s="100">
        <v>765</v>
      </c>
    </row>
    <row r="194">
      <c r="O194" s="98" t="s">
        <v>619</v>
      </c>
      <c r="P194" s="100">
        <v>-500</v>
      </c>
      <c r="T194" s="100">
        <f>P194</f>
      </c>
      <c r="U194" s="100">
        <v>-500</v>
      </c>
    </row>
    <row r="195">
      <c r="O195" s="98" t="s">
        <v>620</v>
      </c>
      <c r="P195" s="100">
        <v>500</v>
      </c>
      <c r="T195" s="100">
        <f>P195</f>
      </c>
      <c r="U195" s="100">
        <v>500</v>
      </c>
    </row>
    <row r="196">
      <c r="O196" s="96" t="s">
        <v>621</v>
      </c>
      <c r="P196" s="84">
        <f>SUM(P193:P195)</f>
      </c>
    </row>
    <row r="197">
      <c r="A197" s="98" t="s">
        <v>622</v>
      </c>
      <c r="B197" s="98" t="s">
        <v>623</v>
      </c>
      <c r="C197" s="98" t="s">
        <v>624</v>
      </c>
      <c r="D197" s="98" t="s">
        <v>625</v>
      </c>
      <c r="E197" s="98" t="s">
        <v>626</v>
      </c>
      <c r="F197" s="98" t="s">
        <v>627</v>
      </c>
      <c r="G197" s="99">
        <v>12</v>
      </c>
      <c r="H197" s="104">
        <v>45520</v>
      </c>
      <c r="I197" s="104">
        <v>45869</v>
      </c>
      <c r="J197" s="104">
        <v>45195</v>
      </c>
      <c r="K197" s="104">
        <v>45218</v>
      </c>
      <c r="L197" s="100">
        <v>775</v>
      </c>
      <c r="M197" s="100">
        <v>727.5</v>
      </c>
      <c r="N197" s="98" t="s">
        <v>628</v>
      </c>
      <c r="O197" s="98" t="s">
        <v>629</v>
      </c>
      <c r="P197" s="100">
        <v>775</v>
      </c>
      <c r="Q197" s="101">
        <v>0</v>
      </c>
      <c r="S197" s="100">
        <v>0</v>
      </c>
      <c r="T197" s="100">
        <f>P197</f>
      </c>
      <c r="U197" s="100">
        <v>775</v>
      </c>
    </row>
    <row r="198">
      <c r="O198" s="96" t="s">
        <v>630</v>
      </c>
      <c r="P198" s="84">
        <f>SUM(P197:P197)</f>
      </c>
    </row>
    <row r="199">
      <c r="A199" s="98" t="s">
        <v>631</v>
      </c>
      <c r="B199" s="98" t="s">
        <v>632</v>
      </c>
      <c r="C199" s="98" t="s">
        <v>633</v>
      </c>
      <c r="D199" s="98" t="s">
        <v>634</v>
      </c>
      <c r="E199" s="98" t="s">
        <v>635</v>
      </c>
      <c r="F199" s="98" t="s">
        <v>636</v>
      </c>
      <c r="G199" s="99">
        <v>13</v>
      </c>
      <c r="H199" s="104">
        <v>45504</v>
      </c>
      <c r="I199" s="104">
        <v>45869</v>
      </c>
      <c r="J199" s="104">
        <v>45196</v>
      </c>
      <c r="K199" s="104">
        <v>45196</v>
      </c>
      <c r="L199" s="100">
        <v>0</v>
      </c>
      <c r="M199" s="100">
        <v>727.5</v>
      </c>
      <c r="N199" s="98" t="s">
        <v>637</v>
      </c>
      <c r="O199" s="98" t="s">
        <v>638</v>
      </c>
      <c r="P199" s="100">
        <v>775</v>
      </c>
      <c r="Q199" s="101">
        <v>0</v>
      </c>
      <c r="S199" s="100">
        <v>0</v>
      </c>
      <c r="T199" s="100">
        <f>P199</f>
      </c>
      <c r="U199" s="100">
        <v>775</v>
      </c>
    </row>
    <row r="200">
      <c r="O200" s="98" t="s">
        <v>639</v>
      </c>
      <c r="P200" s="100">
        <v>-500</v>
      </c>
      <c r="T200" s="100">
        <f>P200</f>
      </c>
      <c r="U200" s="100">
        <v>-500</v>
      </c>
    </row>
    <row r="201">
      <c r="O201" s="98" t="s">
        <v>640</v>
      </c>
      <c r="P201" s="100">
        <v>500</v>
      </c>
      <c r="T201" s="100">
        <f>P201</f>
      </c>
      <c r="U201" s="100">
        <v>500</v>
      </c>
    </row>
    <row r="202">
      <c r="O202" s="96" t="s">
        <v>641</v>
      </c>
      <c r="P202" s="84">
        <f>SUM(P199:P201)</f>
      </c>
    </row>
    <row r="203">
      <c r="A203" s="98" t="s">
        <v>642</v>
      </c>
      <c r="B203" s="98" t="s">
        <v>643</v>
      </c>
      <c r="C203" s="98" t="s">
        <v>644</v>
      </c>
      <c r="D203" s="98" t="s">
        <v>645</v>
      </c>
      <c r="E203" s="98" t="s">
        <v>646</v>
      </c>
      <c r="F203" s="98" t="s">
        <v>647</v>
      </c>
      <c r="G203" s="99">
        <v>13</v>
      </c>
      <c r="H203" s="104">
        <v>45504</v>
      </c>
      <c r="I203" s="104">
        <v>45869</v>
      </c>
      <c r="J203" s="104">
        <v>45195</v>
      </c>
      <c r="K203" s="104">
        <v>45196</v>
      </c>
      <c r="L203" s="100">
        <v>730</v>
      </c>
      <c r="M203" s="100">
        <v>727.5</v>
      </c>
      <c r="N203" s="98" t="s">
        <v>648</v>
      </c>
      <c r="O203" s="98" t="s">
        <v>649</v>
      </c>
      <c r="P203" s="100">
        <v>775</v>
      </c>
      <c r="Q203" s="101">
        <v>0</v>
      </c>
      <c r="S203" s="100">
        <v>0</v>
      </c>
      <c r="T203" s="100">
        <f>P203</f>
      </c>
      <c r="U203" s="100">
        <v>775</v>
      </c>
    </row>
    <row r="204">
      <c r="O204" s="98" t="s">
        <v>650</v>
      </c>
      <c r="P204" s="100">
        <v>500</v>
      </c>
      <c r="T204" s="100">
        <f>P204</f>
      </c>
      <c r="U204" s="100">
        <v>500</v>
      </c>
    </row>
    <row r="205">
      <c r="O205" s="98" t="s">
        <v>651</v>
      </c>
      <c r="P205" s="100">
        <v>-500</v>
      </c>
      <c r="T205" s="100">
        <f>P205</f>
      </c>
      <c r="U205" s="100">
        <v>-500</v>
      </c>
    </row>
    <row r="206">
      <c r="O206" s="96" t="s">
        <v>652</v>
      </c>
      <c r="P206" s="84">
        <f>SUM(P203:P205)</f>
      </c>
    </row>
    <row r="207">
      <c r="A207" s="97" t="s">
        <v>653</v>
      </c>
    </row>
    <row r="208">
      <c r="A208" s="98" t="s">
        <v>654</v>
      </c>
      <c r="B208" s="98" t="s">
        <v>655</v>
      </c>
      <c r="C208" s="98" t="s">
        <v>656</v>
      </c>
      <c r="D208" s="98" t="s">
        <v>657</v>
      </c>
      <c r="E208" s="98" t="s">
        <v>658</v>
      </c>
      <c r="F208" s="98" t="s">
        <v>659</v>
      </c>
      <c r="G208" s="99">
        <v>12</v>
      </c>
      <c r="H208" s="104">
        <v>45520</v>
      </c>
      <c r="I208" s="104">
        <v>45869</v>
      </c>
      <c r="J208" s="104">
        <v>45198</v>
      </c>
      <c r="K208" s="104">
        <v>45218</v>
      </c>
      <c r="L208" s="100">
        <v>0</v>
      </c>
      <c r="M208" s="100">
        <v>742.5</v>
      </c>
      <c r="N208" s="98" t="s">
        <v>660</v>
      </c>
      <c r="O208" s="98" t="s">
        <v>661</v>
      </c>
      <c r="P208" s="100">
        <v>785</v>
      </c>
      <c r="Q208" s="101">
        <v>0</v>
      </c>
      <c r="S208" s="100">
        <v>830</v>
      </c>
      <c r="T208" s="100">
        <f>P208</f>
      </c>
      <c r="U208" s="100">
        <v>785</v>
      </c>
    </row>
    <row r="209">
      <c r="O209" s="98" t="s">
        <v>662</v>
      </c>
      <c r="P209" s="100">
        <v>250</v>
      </c>
      <c r="T209" s="100">
        <f>P209</f>
      </c>
      <c r="U209" s="100">
        <v>250</v>
      </c>
    </row>
    <row r="210">
      <c r="O210" s="98" t="s">
        <v>663</v>
      </c>
      <c r="P210" s="100">
        <v>-250</v>
      </c>
      <c r="T210" s="100">
        <f>P210</f>
      </c>
      <c r="U210" s="100">
        <v>-250</v>
      </c>
    </row>
    <row r="211">
      <c r="O211" s="96" t="s">
        <v>664</v>
      </c>
      <c r="P211" s="84">
        <f>SUM(P208:P210)</f>
      </c>
    </row>
    <row r="212">
      <c r="A212" s="98" t="s">
        <v>665</v>
      </c>
      <c r="B212" s="98" t="s">
        <v>666</v>
      </c>
      <c r="C212" s="98" t="s">
        <v>667</v>
      </c>
      <c r="D212" s="98" t="s">
        <v>668</v>
      </c>
      <c r="E212" s="98" t="s">
        <v>669</v>
      </c>
      <c r="F212" s="98" t="s">
        <v>670</v>
      </c>
      <c r="G212" s="99">
        <v>12</v>
      </c>
      <c r="H212" s="104">
        <v>45520</v>
      </c>
      <c r="I212" s="104">
        <v>45869</v>
      </c>
      <c r="J212" s="104">
        <v>45198</v>
      </c>
      <c r="K212" s="104">
        <v>45218</v>
      </c>
      <c r="L212" s="100">
        <v>0</v>
      </c>
      <c r="M212" s="100">
        <v>742.5</v>
      </c>
      <c r="N212" s="98" t="s">
        <v>671</v>
      </c>
      <c r="O212" s="98" t="s">
        <v>672</v>
      </c>
      <c r="P212" s="100">
        <v>785</v>
      </c>
      <c r="Q212" s="101">
        <v>0</v>
      </c>
      <c r="S212" s="100">
        <v>830</v>
      </c>
      <c r="T212" s="100">
        <f>P212</f>
      </c>
      <c r="U212" s="100">
        <v>785</v>
      </c>
    </row>
    <row r="213">
      <c r="O213" s="98" t="s">
        <v>673</v>
      </c>
      <c r="P213" s="100">
        <v>-250</v>
      </c>
      <c r="T213" s="100">
        <f>P213</f>
      </c>
      <c r="U213" s="100">
        <v>-250</v>
      </c>
    </row>
    <row r="214">
      <c r="O214" s="98" t="s">
        <v>674</v>
      </c>
      <c r="P214" s="100">
        <v>250</v>
      </c>
      <c r="T214" s="100">
        <f>P214</f>
      </c>
      <c r="U214" s="100">
        <v>250</v>
      </c>
    </row>
    <row r="215">
      <c r="O215" s="96" t="s">
        <v>675</v>
      </c>
      <c r="P215" s="84">
        <f>SUM(P212:P214)</f>
      </c>
    </row>
    <row r="216">
      <c r="A216" s="98" t="s">
        <v>676</v>
      </c>
      <c r="B216" s="98" t="s">
        <v>677</v>
      </c>
      <c r="C216" s="98" t="s">
        <v>678</v>
      </c>
      <c r="D216" s="98" t="s">
        <v>679</v>
      </c>
      <c r="E216" s="98" t="s">
        <v>680</v>
      </c>
      <c r="F216" s="98" t="s">
        <v>681</v>
      </c>
      <c r="G216" s="99">
        <v>12</v>
      </c>
      <c r="H216" s="104">
        <v>45520</v>
      </c>
      <c r="I216" s="104">
        <v>45869</v>
      </c>
      <c r="J216" s="104">
        <v>45198</v>
      </c>
      <c r="K216" s="104">
        <v>45218</v>
      </c>
      <c r="L216" s="100">
        <v>0</v>
      </c>
      <c r="M216" s="100">
        <v>742.5</v>
      </c>
      <c r="N216" s="98" t="s">
        <v>682</v>
      </c>
      <c r="O216" s="98" t="s">
        <v>683</v>
      </c>
      <c r="P216" s="100">
        <v>-250</v>
      </c>
      <c r="Q216" s="101">
        <v>0</v>
      </c>
      <c r="S216" s="100">
        <v>830</v>
      </c>
      <c r="T216" s="100">
        <f>P216</f>
      </c>
      <c r="U216" s="100">
        <v>-250</v>
      </c>
    </row>
    <row r="217">
      <c r="O217" s="98" t="s">
        <v>684</v>
      </c>
      <c r="P217" s="100">
        <v>785</v>
      </c>
      <c r="T217" s="100">
        <f>P217</f>
      </c>
      <c r="U217" s="100">
        <v>785</v>
      </c>
    </row>
    <row r="218">
      <c r="O218" s="98" t="s">
        <v>685</v>
      </c>
      <c r="P218" s="100">
        <v>250</v>
      </c>
      <c r="T218" s="100">
        <f>P218</f>
      </c>
      <c r="U218" s="100">
        <v>250</v>
      </c>
    </row>
    <row r="219">
      <c r="O219" s="96" t="s">
        <v>686</v>
      </c>
      <c r="P219" s="84">
        <f>SUM(P216:P218)</f>
      </c>
    </row>
    <row r="220">
      <c r="A220" s="98" t="s">
        <v>687</v>
      </c>
      <c r="B220" s="98" t="s">
        <v>688</v>
      </c>
      <c r="C220" s="98" t="s">
        <v>689</v>
      </c>
      <c r="D220" s="98" t="s">
        <v>690</v>
      </c>
      <c r="E220" s="98" t="s">
        <v>691</v>
      </c>
      <c r="F220" s="98" t="s">
        <v>692</v>
      </c>
      <c r="G220" s="99">
        <v>12</v>
      </c>
      <c r="H220" s="104">
        <v>45520</v>
      </c>
      <c r="I220" s="104">
        <v>45869</v>
      </c>
      <c r="J220" s="104">
        <v>45370</v>
      </c>
      <c r="L220" s="100">
        <v>0</v>
      </c>
      <c r="M220" s="100">
        <v>742.5</v>
      </c>
      <c r="N220" s="98" t="s">
        <v>693</v>
      </c>
      <c r="O220" s="98" t="s">
        <v>694</v>
      </c>
      <c r="P220" s="100">
        <v>785</v>
      </c>
      <c r="Q220" s="101">
        <v>0</v>
      </c>
      <c r="S220" s="100">
        <v>830</v>
      </c>
      <c r="T220" s="100">
        <f>P220</f>
      </c>
      <c r="U220" s="100">
        <v>785</v>
      </c>
    </row>
    <row r="221">
      <c r="O221" s="96" t="s">
        <v>695</v>
      </c>
      <c r="P221" s="84">
        <f>SUM(P220:P220)</f>
      </c>
    </row>
    <row r="222">
      <c r="A222" s="98" t="s">
        <v>696</v>
      </c>
      <c r="B222" s="98" t="s">
        <v>697</v>
      </c>
      <c r="C222" s="98" t="s">
        <v>698</v>
      </c>
      <c r="D222" s="98" t="s">
        <v>699</v>
      </c>
      <c r="E222" s="98" t="s">
        <v>700</v>
      </c>
      <c r="F222" s="98" t="s">
        <v>701</v>
      </c>
      <c r="G222" s="99">
        <v>12</v>
      </c>
      <c r="H222" s="104">
        <v>45520</v>
      </c>
      <c r="I222" s="104">
        <v>45869</v>
      </c>
      <c r="J222" s="104">
        <v>45197</v>
      </c>
      <c r="K222" s="104">
        <v>45218</v>
      </c>
      <c r="L222" s="100">
        <v>785</v>
      </c>
      <c r="M222" s="100">
        <v>742.5</v>
      </c>
      <c r="N222" s="98" t="s">
        <v>702</v>
      </c>
      <c r="O222" s="98" t="s">
        <v>703</v>
      </c>
      <c r="P222" s="100">
        <v>785</v>
      </c>
      <c r="Q222" s="101">
        <v>0</v>
      </c>
      <c r="S222" s="100">
        <v>830</v>
      </c>
      <c r="T222" s="100">
        <f>P222</f>
      </c>
      <c r="U222" s="100">
        <v>785</v>
      </c>
    </row>
    <row r="223">
      <c r="O223" s="98" t="s">
        <v>704</v>
      </c>
      <c r="P223" s="100">
        <v>95</v>
      </c>
      <c r="T223" s="100">
        <f>P223</f>
      </c>
      <c r="U223" s="100">
        <v>95</v>
      </c>
    </row>
    <row r="224">
      <c r="O224" s="96" t="s">
        <v>705</v>
      </c>
      <c r="P224" s="84">
        <f>SUM(P222:P223)</f>
      </c>
    </row>
    <row r="225">
      <c r="A225" s="98" t="s">
        <v>706</v>
      </c>
      <c r="B225" s="98" t="s">
        <v>707</v>
      </c>
      <c r="C225" s="98" t="s">
        <v>708</v>
      </c>
      <c r="D225" s="98" t="s">
        <v>709</v>
      </c>
      <c r="E225" s="98" t="s">
        <v>710</v>
      </c>
      <c r="F225" s="98" t="s">
        <v>711</v>
      </c>
      <c r="G225" s="99">
        <v>12</v>
      </c>
      <c r="H225" s="104">
        <v>45520</v>
      </c>
      <c r="I225" s="104">
        <v>45869</v>
      </c>
      <c r="J225" s="104">
        <v>45197</v>
      </c>
      <c r="K225" s="104">
        <v>45218</v>
      </c>
      <c r="L225" s="100">
        <v>0</v>
      </c>
      <c r="M225" s="100">
        <v>742.5</v>
      </c>
      <c r="N225" s="98" t="s">
        <v>712</v>
      </c>
      <c r="O225" s="98" t="s">
        <v>713</v>
      </c>
      <c r="P225" s="100">
        <v>785</v>
      </c>
      <c r="Q225" s="101">
        <v>0</v>
      </c>
      <c r="S225" s="100">
        <v>830</v>
      </c>
      <c r="T225" s="100">
        <f>P225</f>
      </c>
      <c r="U225" s="100">
        <v>785</v>
      </c>
    </row>
    <row r="226">
      <c r="O226" s="98" t="s">
        <v>714</v>
      </c>
      <c r="P226" s="100">
        <v>95</v>
      </c>
      <c r="T226" s="100">
        <f>P226</f>
      </c>
      <c r="U226" s="100">
        <v>95</v>
      </c>
    </row>
    <row r="227">
      <c r="O227" s="96" t="s">
        <v>715</v>
      </c>
      <c r="P227" s="84">
        <f>SUM(P225:P226)</f>
      </c>
    </row>
    <row r="228">
      <c r="A228" s="98" t="s">
        <v>716</v>
      </c>
      <c r="B228" s="98" t="s">
        <v>717</v>
      </c>
      <c r="C228" s="98" t="s">
        <v>718</v>
      </c>
      <c r="D228" s="98" t="s">
        <v>719</v>
      </c>
      <c r="E228" s="98" t="s">
        <v>720</v>
      </c>
      <c r="F228" s="98" t="s">
        <v>721</v>
      </c>
      <c r="G228" s="99">
        <v>12</v>
      </c>
      <c r="H228" s="104">
        <v>45520</v>
      </c>
      <c r="I228" s="104">
        <v>45869</v>
      </c>
      <c r="J228" s="104">
        <v>45198</v>
      </c>
      <c r="K228" s="104">
        <v>45218</v>
      </c>
      <c r="L228" s="100">
        <v>0</v>
      </c>
      <c r="M228" s="100">
        <v>742.5</v>
      </c>
      <c r="N228" s="98" t="s">
        <v>722</v>
      </c>
      <c r="O228" s="98" t="s">
        <v>723</v>
      </c>
      <c r="P228" s="100">
        <v>785</v>
      </c>
      <c r="Q228" s="101">
        <v>0</v>
      </c>
      <c r="S228" s="100">
        <v>830</v>
      </c>
      <c r="T228" s="100">
        <f>P228</f>
      </c>
      <c r="U228" s="100">
        <v>785</v>
      </c>
    </row>
    <row r="229">
      <c r="O229" s="96" t="s">
        <v>724</v>
      </c>
      <c r="P229" s="84">
        <f>SUM(P228:P228)</f>
      </c>
    </row>
    <row r="230">
      <c r="A230" s="98" t="s">
        <v>725</v>
      </c>
      <c r="B230" s="98" t="s">
        <v>726</v>
      </c>
      <c r="C230" s="98" t="s">
        <v>727</v>
      </c>
      <c r="D230" s="98" t="s">
        <v>728</v>
      </c>
      <c r="E230" s="98" t="s">
        <v>729</v>
      </c>
      <c r="F230" s="98" t="s">
        <v>730</v>
      </c>
      <c r="G230" s="99">
        <v>12</v>
      </c>
      <c r="H230" s="104">
        <v>45520</v>
      </c>
      <c r="I230" s="104">
        <v>45869</v>
      </c>
      <c r="J230" s="104">
        <v>45370</v>
      </c>
      <c r="L230" s="100">
        <v>0</v>
      </c>
      <c r="M230" s="100">
        <v>742.5</v>
      </c>
      <c r="N230" s="98" t="s">
        <v>731</v>
      </c>
      <c r="O230" s="98" t="s">
        <v>732</v>
      </c>
      <c r="P230" s="100">
        <v>785</v>
      </c>
      <c r="Q230" s="101">
        <v>0</v>
      </c>
      <c r="S230" s="100">
        <v>0</v>
      </c>
      <c r="T230" s="100">
        <f>P230</f>
      </c>
      <c r="U230" s="100">
        <v>785</v>
      </c>
    </row>
    <row r="231">
      <c r="O231" s="96" t="s">
        <v>733</v>
      </c>
      <c r="P231" s="84">
        <f>SUM(P230:P230)</f>
      </c>
    </row>
    <row r="232">
      <c r="A232" s="98" t="s">
        <v>734</v>
      </c>
      <c r="B232" s="98" t="s">
        <v>735</v>
      </c>
      <c r="C232" s="98" t="s">
        <v>736</v>
      </c>
      <c r="D232" s="98" t="s">
        <v>737</v>
      </c>
      <c r="E232" s="98" t="s">
        <v>738</v>
      </c>
      <c r="F232" s="98" t="s">
        <v>739</v>
      </c>
      <c r="G232" s="99">
        <v>12</v>
      </c>
      <c r="H232" s="104">
        <v>45520</v>
      </c>
      <c r="I232" s="104">
        <v>45869</v>
      </c>
      <c r="J232" s="104">
        <v>45197</v>
      </c>
      <c r="K232" s="104">
        <v>45218</v>
      </c>
      <c r="L232" s="100">
        <v>0</v>
      </c>
      <c r="M232" s="100">
        <v>742.5</v>
      </c>
      <c r="N232" s="98" t="s">
        <v>740</v>
      </c>
      <c r="O232" s="98" t="s">
        <v>741</v>
      </c>
      <c r="P232" s="100">
        <v>825</v>
      </c>
      <c r="Q232" s="101">
        <v>0</v>
      </c>
      <c r="S232" s="100">
        <v>0</v>
      </c>
      <c r="T232" s="100">
        <f>P232</f>
      </c>
      <c r="U232" s="100">
        <v>825</v>
      </c>
    </row>
    <row r="233">
      <c r="O233" s="96" t="s">
        <v>742</v>
      </c>
      <c r="P233" s="84">
        <f>SUM(P232:P232)</f>
      </c>
    </row>
    <row r="234">
      <c r="A234" s="98" t="s">
        <v>743</v>
      </c>
      <c r="B234" s="98" t="s">
        <v>744</v>
      </c>
      <c r="C234" s="98" t="s">
        <v>745</v>
      </c>
      <c r="D234" s="98" t="s">
        <v>746</v>
      </c>
      <c r="E234" s="98" t="s">
        <v>747</v>
      </c>
      <c r="F234" s="98" t="s">
        <v>748</v>
      </c>
      <c r="G234" s="99">
        <v>12</v>
      </c>
      <c r="H234" s="104">
        <v>45520</v>
      </c>
      <c r="I234" s="104">
        <v>45869</v>
      </c>
      <c r="J234" s="104">
        <v>45197</v>
      </c>
      <c r="K234" s="104">
        <v>45218</v>
      </c>
      <c r="L234" s="100">
        <v>0</v>
      </c>
      <c r="M234" s="100">
        <v>742.5</v>
      </c>
      <c r="N234" s="98" t="s">
        <v>749</v>
      </c>
      <c r="O234" s="98" t="s">
        <v>750</v>
      </c>
      <c r="P234" s="100">
        <v>825</v>
      </c>
      <c r="Q234" s="101">
        <v>0</v>
      </c>
      <c r="S234" s="100">
        <v>830</v>
      </c>
      <c r="T234" s="100">
        <f>P234</f>
      </c>
      <c r="U234" s="100">
        <v>825</v>
      </c>
    </row>
    <row r="235">
      <c r="O235" s="96" t="s">
        <v>751</v>
      </c>
      <c r="P235" s="84">
        <f>SUM(P234:P234)</f>
      </c>
    </row>
    <row r="236">
      <c r="A236" s="98" t="s">
        <v>752</v>
      </c>
      <c r="B236" s="98" t="s">
        <v>753</v>
      </c>
      <c r="C236" s="98" t="s">
        <v>754</v>
      </c>
      <c r="D236" s="98" t="s">
        <v>755</v>
      </c>
      <c r="E236" s="98" t="s">
        <v>756</v>
      </c>
      <c r="F236" s="98" t="s">
        <v>757</v>
      </c>
      <c r="G236" s="99">
        <v>12</v>
      </c>
      <c r="H236" s="104">
        <v>45520</v>
      </c>
      <c r="I236" s="104">
        <v>45868</v>
      </c>
      <c r="J236" s="104">
        <v>45370</v>
      </c>
      <c r="L236" s="100">
        <v>0</v>
      </c>
      <c r="M236" s="100">
        <v>742.5</v>
      </c>
      <c r="N236" s="98" t="s">
        <v>758</v>
      </c>
      <c r="O236" s="98" t="s">
        <v>759</v>
      </c>
      <c r="P236" s="100">
        <v>825</v>
      </c>
      <c r="Q236" s="101">
        <v>0</v>
      </c>
      <c r="S236" s="100">
        <v>0</v>
      </c>
      <c r="T236" s="100">
        <f>P236</f>
      </c>
      <c r="U236" s="100">
        <v>825</v>
      </c>
    </row>
    <row r="237">
      <c r="O237" s="96" t="s">
        <v>760</v>
      </c>
      <c r="P237" s="84">
        <f>SUM(P236:P236)</f>
      </c>
    </row>
    <row r="238">
      <c r="A238" s="98" t="s">
        <v>761</v>
      </c>
      <c r="B238" s="98" t="s">
        <v>762</v>
      </c>
      <c r="C238" s="98" t="s">
        <v>763</v>
      </c>
      <c r="D238" s="98" t="s">
        <v>764</v>
      </c>
      <c r="E238" s="98" t="s">
        <v>765</v>
      </c>
      <c r="F238" s="98" t="s">
        <v>766</v>
      </c>
      <c r="G238" s="99">
        <v>12</v>
      </c>
      <c r="H238" s="104">
        <v>45520</v>
      </c>
      <c r="I238" s="104">
        <v>45868</v>
      </c>
      <c r="J238" s="104">
        <v>45217</v>
      </c>
      <c r="K238" s="104">
        <v>45219</v>
      </c>
      <c r="L238" s="100">
        <v>0</v>
      </c>
      <c r="M238" s="100">
        <v>742.5</v>
      </c>
      <c r="N238" s="98" t="s">
        <v>767</v>
      </c>
      <c r="O238" s="98" t="s">
        <v>768</v>
      </c>
      <c r="P238" s="100">
        <v>825</v>
      </c>
      <c r="Q238" s="101">
        <v>0</v>
      </c>
      <c r="S238" s="100">
        <v>0</v>
      </c>
      <c r="T238" s="100">
        <f>P238</f>
      </c>
      <c r="U238" s="100">
        <v>825</v>
      </c>
    </row>
    <row r="239">
      <c r="O239" s="96" t="s">
        <v>769</v>
      </c>
      <c r="P239" s="84">
        <f>SUM(P238:P238)</f>
      </c>
    </row>
    <row r="240">
      <c r="A240" s="98" t="s">
        <v>770</v>
      </c>
      <c r="B240" s="98" t="s">
        <v>771</v>
      </c>
      <c r="C240" s="98" t="s">
        <v>772</v>
      </c>
      <c r="D240" s="98" t="s">
        <v>773</v>
      </c>
      <c r="E240" s="98" t="s">
        <v>774</v>
      </c>
      <c r="F240" s="98" t="s">
        <v>775</v>
      </c>
      <c r="G240" s="99">
        <v>13</v>
      </c>
      <c r="H240" s="104">
        <v>45504</v>
      </c>
      <c r="I240" s="104">
        <v>45869</v>
      </c>
      <c r="J240" s="104">
        <v>45195</v>
      </c>
      <c r="K240" s="104">
        <v>45196</v>
      </c>
      <c r="L240" s="100">
        <v>745</v>
      </c>
      <c r="M240" s="100">
        <v>742.5</v>
      </c>
      <c r="N240" s="98" t="s">
        <v>776</v>
      </c>
      <c r="O240" s="98" t="s">
        <v>777</v>
      </c>
      <c r="P240" s="100">
        <v>500</v>
      </c>
      <c r="Q240" s="101">
        <v>0</v>
      </c>
      <c r="S240" s="100">
        <v>830</v>
      </c>
      <c r="T240" s="100">
        <f>P240</f>
      </c>
      <c r="U240" s="100">
        <v>500</v>
      </c>
    </row>
    <row r="241">
      <c r="O241" s="98" t="s">
        <v>778</v>
      </c>
      <c r="P241" s="100">
        <v>775</v>
      </c>
      <c r="T241" s="100">
        <f>P241</f>
      </c>
      <c r="U241" s="100">
        <v>775</v>
      </c>
    </row>
    <row r="242">
      <c r="O242" s="98" t="s">
        <v>779</v>
      </c>
      <c r="P242" s="100">
        <v>-500</v>
      </c>
      <c r="T242" s="100">
        <f>P242</f>
      </c>
      <c r="U242" s="100">
        <v>-500</v>
      </c>
    </row>
    <row r="243">
      <c r="O243" s="96" t="s">
        <v>780</v>
      </c>
      <c r="P243" s="84">
        <f>SUM(P240:P242)</f>
      </c>
    </row>
    <row r="244">
      <c r="A244" s="98" t="s">
        <v>781</v>
      </c>
      <c r="B244" s="98" t="s">
        <v>782</v>
      </c>
      <c r="C244" s="98" t="s">
        <v>783</v>
      </c>
      <c r="D244" s="98" t="s">
        <v>784</v>
      </c>
      <c r="E244" s="98" t="s">
        <v>785</v>
      </c>
      <c r="F244" s="98" t="s">
        <v>786</v>
      </c>
      <c r="G244" s="99">
        <v>13</v>
      </c>
      <c r="H244" s="104">
        <v>45504</v>
      </c>
      <c r="I244" s="104">
        <v>45869</v>
      </c>
      <c r="J244" s="104">
        <v>45192</v>
      </c>
      <c r="K244" s="104">
        <v>45195</v>
      </c>
      <c r="L244" s="100">
        <v>745</v>
      </c>
      <c r="M244" s="100">
        <v>742.5</v>
      </c>
      <c r="N244" s="98" t="s">
        <v>787</v>
      </c>
      <c r="O244" s="98" t="s">
        <v>788</v>
      </c>
      <c r="P244" s="100">
        <v>775</v>
      </c>
      <c r="Q244" s="101">
        <v>0</v>
      </c>
      <c r="S244" s="100">
        <v>830</v>
      </c>
      <c r="T244" s="100">
        <f>P244</f>
      </c>
      <c r="U244" s="100">
        <v>775</v>
      </c>
    </row>
    <row r="245">
      <c r="O245" s="98" t="s">
        <v>789</v>
      </c>
      <c r="P245" s="100">
        <v>500</v>
      </c>
      <c r="T245" s="100">
        <f>P245</f>
      </c>
      <c r="U245" s="100">
        <v>500</v>
      </c>
    </row>
    <row r="246">
      <c r="O246" s="98" t="s">
        <v>790</v>
      </c>
      <c r="P246" s="100">
        <v>-500</v>
      </c>
      <c r="T246" s="100">
        <f>P246</f>
      </c>
      <c r="U246" s="100">
        <v>-500</v>
      </c>
    </row>
    <row r="247">
      <c r="O247" s="96" t="s">
        <v>791</v>
      </c>
      <c r="P247" s="84">
        <f>SUM(P244:P246)</f>
      </c>
    </row>
    <row r="248">
      <c r="A248" s="98" t="s">
        <v>792</v>
      </c>
      <c r="B248" s="98" t="s">
        <v>793</v>
      </c>
      <c r="C248" s="98" t="s">
        <v>794</v>
      </c>
      <c r="D248" s="98" t="s">
        <v>795</v>
      </c>
      <c r="E248" s="98" t="s">
        <v>796</v>
      </c>
      <c r="F248" s="98" t="s">
        <v>797</v>
      </c>
      <c r="G248" s="99">
        <v>13</v>
      </c>
      <c r="H248" s="104">
        <v>45504</v>
      </c>
      <c r="I248" s="104">
        <v>45869</v>
      </c>
      <c r="J248" s="104">
        <v>45196</v>
      </c>
      <c r="K248" s="104">
        <v>45218</v>
      </c>
      <c r="L248" s="100">
        <v>745</v>
      </c>
      <c r="M248" s="100">
        <v>742.5</v>
      </c>
      <c r="N248" s="98" t="s">
        <v>798</v>
      </c>
      <c r="O248" s="98" t="s">
        <v>799</v>
      </c>
      <c r="P248" s="100">
        <v>-500</v>
      </c>
      <c r="Q248" s="101">
        <v>0</v>
      </c>
      <c r="S248" s="100">
        <v>0</v>
      </c>
      <c r="T248" s="100">
        <f>P248</f>
      </c>
      <c r="U248" s="100">
        <v>-500</v>
      </c>
    </row>
    <row r="249">
      <c r="O249" s="98" t="s">
        <v>800</v>
      </c>
      <c r="P249" s="100">
        <v>500</v>
      </c>
      <c r="T249" s="100">
        <f>P249</f>
      </c>
      <c r="U249" s="100">
        <v>500</v>
      </c>
    </row>
    <row r="250">
      <c r="O250" s="98" t="s">
        <v>801</v>
      </c>
      <c r="P250" s="100">
        <v>775</v>
      </c>
      <c r="T250" s="100">
        <f>P250</f>
      </c>
      <c r="U250" s="100">
        <v>775</v>
      </c>
    </row>
    <row r="251">
      <c r="O251" s="96" t="s">
        <v>802</v>
      </c>
      <c r="P251" s="84">
        <f>SUM(P248:P250)</f>
      </c>
    </row>
    <row r="252">
      <c r="A252" s="98" t="s">
        <v>803</v>
      </c>
      <c r="B252" s="98" t="s">
        <v>804</v>
      </c>
      <c r="C252" s="98" t="s">
        <v>805</v>
      </c>
      <c r="D252" s="98" t="s">
        <v>806</v>
      </c>
      <c r="E252" s="98" t="s">
        <v>807</v>
      </c>
      <c r="F252" s="98" t="s">
        <v>808</v>
      </c>
      <c r="G252" s="99">
        <v>12</v>
      </c>
      <c r="H252" s="104">
        <v>45504</v>
      </c>
      <c r="I252" s="104">
        <v>45868</v>
      </c>
      <c r="J252" s="104">
        <v>45198</v>
      </c>
      <c r="K252" s="104">
        <v>45218</v>
      </c>
      <c r="L252" s="100">
        <v>745</v>
      </c>
      <c r="M252" s="100">
        <v>742.5</v>
      </c>
      <c r="N252" s="98" t="s">
        <v>809</v>
      </c>
      <c r="O252" s="98" t="s">
        <v>810</v>
      </c>
      <c r="P252" s="100">
        <v>775</v>
      </c>
      <c r="Q252" s="101">
        <v>0</v>
      </c>
      <c r="S252" s="100">
        <v>830</v>
      </c>
      <c r="T252" s="100">
        <f>P252</f>
      </c>
      <c r="U252" s="100">
        <v>775</v>
      </c>
    </row>
    <row r="253">
      <c r="O253" s="96" t="s">
        <v>811</v>
      </c>
      <c r="P253" s="84">
        <f>SUM(P252:P252)</f>
      </c>
    </row>
    <row r="254">
      <c r="A254" s="97" t="s">
        <v>812</v>
      </c>
    </row>
    <row r="255">
      <c r="A255" s="98" t="s">
        <v>813</v>
      </c>
      <c r="B255" s="98" t="s">
        <v>814</v>
      </c>
      <c r="C255" s="98" t="s">
        <v>815</v>
      </c>
      <c r="D255" s="98" t="s">
        <v>816</v>
      </c>
      <c r="E255" s="98" t="s">
        <v>817</v>
      </c>
      <c r="F255" s="98" t="s">
        <v>818</v>
      </c>
      <c r="G255" s="99">
        <v>12</v>
      </c>
      <c r="H255" s="104">
        <v>45520</v>
      </c>
      <c r="I255" s="104">
        <v>45869</v>
      </c>
      <c r="J255" s="104">
        <v>45197</v>
      </c>
      <c r="K255" s="104">
        <v>45218</v>
      </c>
      <c r="L255" s="100">
        <v>0</v>
      </c>
      <c r="M255" s="100">
        <v>770</v>
      </c>
      <c r="N255" s="98" t="s">
        <v>819</v>
      </c>
      <c r="O255" s="98" t="s">
        <v>820</v>
      </c>
      <c r="P255" s="100">
        <v>875</v>
      </c>
      <c r="Q255" s="101">
        <v>0</v>
      </c>
      <c r="S255" s="100">
        <v>850</v>
      </c>
      <c r="T255" s="100">
        <f>P255</f>
      </c>
      <c r="U255" s="100">
        <v>875</v>
      </c>
    </row>
    <row r="256">
      <c r="O256" s="96" t="s">
        <v>821</v>
      </c>
      <c r="P256" s="84">
        <f>SUM(P255:P255)</f>
      </c>
    </row>
    <row r="257">
      <c r="A257" s="98" t="s">
        <v>822</v>
      </c>
      <c r="B257" s="98" t="s">
        <v>823</v>
      </c>
      <c r="C257" s="98" t="s">
        <v>824</v>
      </c>
      <c r="D257" s="98" t="s">
        <v>825</v>
      </c>
      <c r="E257" s="98" t="s">
        <v>826</v>
      </c>
      <c r="F257" s="98" t="s">
        <v>827</v>
      </c>
      <c r="G257" s="99">
        <v>12</v>
      </c>
      <c r="H257" s="104">
        <v>45520</v>
      </c>
      <c r="I257" s="104">
        <v>45869</v>
      </c>
      <c r="J257" s="104">
        <v>45370</v>
      </c>
      <c r="L257" s="100">
        <v>0</v>
      </c>
      <c r="M257" s="100">
        <v>770</v>
      </c>
      <c r="N257" s="98" t="s">
        <v>828</v>
      </c>
      <c r="O257" s="98" t="s">
        <v>829</v>
      </c>
      <c r="P257" s="100">
        <v>875</v>
      </c>
      <c r="Q257" s="101">
        <v>0</v>
      </c>
      <c r="S257" s="100">
        <v>0</v>
      </c>
      <c r="T257" s="100">
        <f>P257</f>
      </c>
      <c r="U257" s="100">
        <v>875</v>
      </c>
    </row>
    <row r="258">
      <c r="O258" s="96" t="s">
        <v>830</v>
      </c>
      <c r="P258" s="84">
        <f>SUM(P257:P257)</f>
      </c>
    </row>
    <row r="259">
      <c r="A259" s="98" t="s">
        <v>831</v>
      </c>
      <c r="B259" s="98" t="s">
        <v>832</v>
      </c>
      <c r="C259" s="98" t="s">
        <v>833</v>
      </c>
      <c r="D259" s="98" t="s">
        <v>834</v>
      </c>
      <c r="E259" s="98" t="s">
        <v>835</v>
      </c>
      <c r="F259" s="98" t="s">
        <v>836</v>
      </c>
      <c r="G259" s="99">
        <v>12</v>
      </c>
      <c r="H259" s="104">
        <v>45520</v>
      </c>
      <c r="I259" s="104">
        <v>45868</v>
      </c>
      <c r="J259" s="104">
        <v>45201</v>
      </c>
      <c r="K259" s="104">
        <v>45218</v>
      </c>
      <c r="L259" s="100">
        <v>0</v>
      </c>
      <c r="M259" s="100">
        <v>770</v>
      </c>
      <c r="N259" s="98" t="s">
        <v>837</v>
      </c>
      <c r="O259" s="98" t="s">
        <v>838</v>
      </c>
      <c r="P259" s="100">
        <v>875</v>
      </c>
      <c r="Q259" s="101">
        <v>0</v>
      </c>
      <c r="S259" s="100">
        <v>0</v>
      </c>
      <c r="T259" s="100">
        <f>P259</f>
      </c>
      <c r="U259" s="100">
        <v>875</v>
      </c>
    </row>
    <row r="260">
      <c r="O260" s="96" t="s">
        <v>839</v>
      </c>
      <c r="P260" s="84">
        <f>SUM(P259:P259)</f>
      </c>
    </row>
    <row r="261">
      <c r="A261" s="98" t="s">
        <v>840</v>
      </c>
      <c r="B261" s="98" t="s">
        <v>841</v>
      </c>
      <c r="C261" s="98" t="s">
        <v>842</v>
      </c>
      <c r="D261" s="98" t="s">
        <v>843</v>
      </c>
      <c r="E261" s="98" t="s">
        <v>844</v>
      </c>
      <c r="F261" s="98" t="s">
        <v>845</v>
      </c>
      <c r="G261" s="99">
        <v>13</v>
      </c>
      <c r="H261" s="104">
        <v>45504</v>
      </c>
      <c r="I261" s="104">
        <v>45869</v>
      </c>
      <c r="J261" s="104">
        <v>45196</v>
      </c>
      <c r="K261" s="104">
        <v>45218</v>
      </c>
      <c r="L261" s="100">
        <v>0</v>
      </c>
      <c r="M261" s="100">
        <v>770</v>
      </c>
      <c r="N261" s="98" t="s">
        <v>846</v>
      </c>
      <c r="O261" s="98" t="s">
        <v>847</v>
      </c>
      <c r="P261" s="100">
        <v>800</v>
      </c>
      <c r="Q261" s="101">
        <v>0</v>
      </c>
      <c r="S261" s="100">
        <v>0</v>
      </c>
      <c r="T261" s="100">
        <f>P261</f>
      </c>
      <c r="U261" s="100">
        <v>800</v>
      </c>
    </row>
    <row r="262">
      <c r="O262" s="96" t="s">
        <v>848</v>
      </c>
      <c r="P262" s="84">
        <f>SUM(P261:P261)</f>
      </c>
    </row>
    <row r="263">
      <c r="A263" s="98" t="s">
        <v>849</v>
      </c>
      <c r="B263" s="98" t="s">
        <v>850</v>
      </c>
      <c r="C263" s="98" t="s">
        <v>851</v>
      </c>
      <c r="D263" s="98" t="s">
        <v>852</v>
      </c>
      <c r="E263" s="98" t="s">
        <v>853</v>
      </c>
      <c r="F263" s="98" t="s">
        <v>854</v>
      </c>
      <c r="G263" s="99">
        <v>12</v>
      </c>
      <c r="H263" s="104">
        <v>45520</v>
      </c>
      <c r="I263" s="104">
        <v>45869</v>
      </c>
      <c r="J263" s="104">
        <v>45370</v>
      </c>
      <c r="L263" s="100">
        <v>0</v>
      </c>
      <c r="M263" s="100">
        <v>770</v>
      </c>
      <c r="N263" s="98" t="s">
        <v>855</v>
      </c>
      <c r="O263" s="98" t="s">
        <v>856</v>
      </c>
      <c r="P263" s="100">
        <v>875</v>
      </c>
      <c r="Q263" s="101">
        <v>0</v>
      </c>
      <c r="S263" s="100">
        <v>850</v>
      </c>
      <c r="T263" s="100">
        <f>P263</f>
      </c>
      <c r="U263" s="100">
        <v>875</v>
      </c>
    </row>
    <row r="264">
      <c r="O264" s="96" t="s">
        <v>857</v>
      </c>
      <c r="P264" s="84">
        <f>SUM(P263:P263)</f>
      </c>
    </row>
    <row r="265">
      <c r="A265" s="98" t="s">
        <v>858</v>
      </c>
      <c r="B265" s="98" t="s">
        <v>859</v>
      </c>
      <c r="C265" s="98" t="s">
        <v>860</v>
      </c>
      <c r="D265" s="98" t="s">
        <v>861</v>
      </c>
      <c r="E265" s="98" t="s">
        <v>862</v>
      </c>
      <c r="F265" s="98" t="s">
        <v>863</v>
      </c>
      <c r="G265" s="99">
        <v>12</v>
      </c>
      <c r="H265" s="104">
        <v>45520</v>
      </c>
      <c r="I265" s="104">
        <v>45869</v>
      </c>
      <c r="J265" s="104">
        <v>45205</v>
      </c>
      <c r="K265" s="104">
        <v>45218</v>
      </c>
      <c r="L265" s="100">
        <v>875</v>
      </c>
      <c r="M265" s="100">
        <v>770</v>
      </c>
      <c r="N265" s="98" t="s">
        <v>864</v>
      </c>
      <c r="O265" s="98" t="s">
        <v>865</v>
      </c>
      <c r="P265" s="100">
        <v>-500</v>
      </c>
      <c r="Q265" s="101">
        <v>0</v>
      </c>
      <c r="S265" s="100">
        <v>0</v>
      </c>
      <c r="T265" s="100">
        <f>P265</f>
      </c>
      <c r="U265" s="100">
        <v>-500</v>
      </c>
    </row>
    <row r="266">
      <c r="O266" s="98" t="s">
        <v>866</v>
      </c>
      <c r="P266" s="100">
        <v>875</v>
      </c>
      <c r="T266" s="100">
        <f>P266</f>
      </c>
      <c r="U266" s="100">
        <v>875</v>
      </c>
    </row>
    <row r="267">
      <c r="O267" s="98" t="s">
        <v>867</v>
      </c>
      <c r="P267" s="100">
        <v>500</v>
      </c>
      <c r="T267" s="100">
        <f>P267</f>
      </c>
      <c r="U267" s="100">
        <v>500</v>
      </c>
    </row>
    <row r="268">
      <c r="O268" s="96" t="s">
        <v>868</v>
      </c>
      <c r="P268" s="84">
        <f>SUM(P265:P267)</f>
      </c>
    </row>
    <row r="269">
      <c r="A269" s="98" t="s">
        <v>869</v>
      </c>
      <c r="B269" s="98" t="s">
        <v>870</v>
      </c>
      <c r="C269" s="98" t="s">
        <v>871</v>
      </c>
      <c r="D269" s="98" t="s">
        <v>872</v>
      </c>
      <c r="E269" s="98" t="s">
        <v>873</v>
      </c>
      <c r="F269" s="98" t="s">
        <v>874</v>
      </c>
      <c r="G269" s="99">
        <v>12</v>
      </c>
      <c r="H269" s="104">
        <v>45520</v>
      </c>
      <c r="I269" s="104">
        <v>45869</v>
      </c>
      <c r="J269" s="104">
        <v>45205</v>
      </c>
      <c r="K269" s="104">
        <v>45218</v>
      </c>
      <c r="L269" s="100">
        <v>875</v>
      </c>
      <c r="M269" s="100">
        <v>770</v>
      </c>
      <c r="N269" s="98" t="s">
        <v>875</v>
      </c>
      <c r="O269" s="98" t="s">
        <v>876</v>
      </c>
      <c r="P269" s="100">
        <v>875</v>
      </c>
      <c r="Q269" s="101">
        <v>0</v>
      </c>
      <c r="S269" s="100">
        <v>0</v>
      </c>
      <c r="T269" s="100">
        <f>P269</f>
      </c>
      <c r="U269" s="100">
        <v>875</v>
      </c>
    </row>
    <row r="270">
      <c r="O270" s="98" t="s">
        <v>877</v>
      </c>
      <c r="P270" s="100">
        <v>500</v>
      </c>
      <c r="T270" s="100">
        <f>P270</f>
      </c>
      <c r="U270" s="100">
        <v>500</v>
      </c>
    </row>
    <row r="271">
      <c r="O271" s="98" t="s">
        <v>878</v>
      </c>
      <c r="P271" s="100">
        <v>-500</v>
      </c>
      <c r="T271" s="100">
        <f>P271</f>
      </c>
      <c r="U271" s="100">
        <v>-500</v>
      </c>
    </row>
    <row r="272">
      <c r="O272" s="96" t="s">
        <v>879</v>
      </c>
      <c r="P272" s="84">
        <f>SUM(P269:P271)</f>
      </c>
    </row>
    <row r="273">
      <c r="A273" s="98" t="s">
        <v>880</v>
      </c>
      <c r="B273" s="98" t="s">
        <v>881</v>
      </c>
      <c r="C273" s="98" t="s">
        <v>882</v>
      </c>
      <c r="D273" s="98" t="s">
        <v>883</v>
      </c>
      <c r="E273" s="98" t="s">
        <v>884</v>
      </c>
      <c r="F273" s="98" t="s">
        <v>885</v>
      </c>
      <c r="G273" s="99">
        <v>12</v>
      </c>
      <c r="H273" s="104">
        <v>45520</v>
      </c>
      <c r="I273" s="104">
        <v>45868</v>
      </c>
      <c r="J273" s="104">
        <v>45205</v>
      </c>
      <c r="K273" s="104">
        <v>45217</v>
      </c>
      <c r="L273" s="100">
        <v>0</v>
      </c>
      <c r="M273" s="100">
        <v>770</v>
      </c>
      <c r="N273" s="98" t="s">
        <v>886</v>
      </c>
      <c r="O273" s="98" t="s">
        <v>887</v>
      </c>
      <c r="P273" s="100">
        <v>500</v>
      </c>
      <c r="Q273" s="101">
        <v>0</v>
      </c>
      <c r="S273" s="100">
        <v>0</v>
      </c>
      <c r="T273" s="100">
        <f>P273</f>
      </c>
      <c r="U273" s="100">
        <v>500</v>
      </c>
    </row>
    <row r="274">
      <c r="O274" s="98" t="s">
        <v>888</v>
      </c>
      <c r="P274" s="100">
        <v>875</v>
      </c>
      <c r="T274" s="100">
        <f>P274</f>
      </c>
      <c r="U274" s="100">
        <v>875</v>
      </c>
    </row>
    <row r="275">
      <c r="O275" s="98" t="s">
        <v>889</v>
      </c>
      <c r="P275" s="100">
        <v>-500</v>
      </c>
      <c r="T275" s="100">
        <f>P275</f>
      </c>
      <c r="U275" s="100">
        <v>-500</v>
      </c>
    </row>
    <row r="276">
      <c r="O276" s="96" t="s">
        <v>890</v>
      </c>
      <c r="P276" s="84">
        <f>SUM(P273:P275)</f>
      </c>
    </row>
    <row r="277">
      <c r="A277" s="98" t="s">
        <v>891</v>
      </c>
      <c r="B277" s="98" t="s">
        <v>892</v>
      </c>
      <c r="C277" s="98" t="s">
        <v>893</v>
      </c>
      <c r="D277" s="98" t="s">
        <v>894</v>
      </c>
      <c r="E277" s="98" t="s">
        <v>895</v>
      </c>
      <c r="F277" s="98" t="s">
        <v>896</v>
      </c>
      <c r="G277" s="99">
        <v>12</v>
      </c>
      <c r="H277" s="104">
        <v>45520</v>
      </c>
      <c r="I277" s="104">
        <v>45868</v>
      </c>
      <c r="J277" s="104">
        <v>45271</v>
      </c>
      <c r="K277" s="104">
        <v>45273</v>
      </c>
      <c r="L277" s="100">
        <v>910</v>
      </c>
      <c r="M277" s="100">
        <v>770</v>
      </c>
      <c r="N277" s="98" t="s">
        <v>897</v>
      </c>
      <c r="O277" s="98" t="s">
        <v>898</v>
      </c>
      <c r="P277" s="100">
        <v>910</v>
      </c>
      <c r="Q277" s="101">
        <v>0</v>
      </c>
      <c r="S277" s="100">
        <v>850</v>
      </c>
      <c r="T277" s="100">
        <f>P277</f>
      </c>
      <c r="U277" s="100">
        <v>910</v>
      </c>
    </row>
    <row r="278">
      <c r="O278" s="96" t="s">
        <v>899</v>
      </c>
      <c r="P278" s="84">
        <f>SUM(P277:P277)</f>
      </c>
    </row>
    <row r="279">
      <c r="A279" s="98" t="s">
        <v>900</v>
      </c>
      <c r="B279" s="98" t="s">
        <v>901</v>
      </c>
      <c r="C279" s="98" t="s">
        <v>902</v>
      </c>
      <c r="D279" s="98" t="s">
        <v>903</v>
      </c>
      <c r="E279" s="98" t="s">
        <v>904</v>
      </c>
      <c r="F279" s="98" t="s">
        <v>905</v>
      </c>
      <c r="G279" s="99">
        <v>13</v>
      </c>
      <c r="H279" s="104">
        <v>45504</v>
      </c>
      <c r="I279" s="104">
        <v>45869</v>
      </c>
      <c r="J279" s="104">
        <v>45216</v>
      </c>
      <c r="K279" s="104">
        <v>45216</v>
      </c>
      <c r="L279" s="100">
        <v>0</v>
      </c>
      <c r="M279" s="100">
        <v>770</v>
      </c>
      <c r="N279" s="98" t="s">
        <v>906</v>
      </c>
      <c r="O279" s="98" t="s">
        <v>907</v>
      </c>
      <c r="P279" s="100">
        <v>800</v>
      </c>
      <c r="Q279" s="101">
        <v>0</v>
      </c>
      <c r="S279" s="100">
        <v>850</v>
      </c>
      <c r="T279" s="100">
        <f>P279</f>
      </c>
      <c r="U279" s="100">
        <v>800</v>
      </c>
    </row>
    <row r="280">
      <c r="O280" s="96" t="s">
        <v>908</v>
      </c>
      <c r="P280" s="84">
        <f>SUM(P279:P279)</f>
      </c>
    </row>
    <row r="281">
      <c r="A281" s="98" t="s">
        <v>909</v>
      </c>
      <c r="B281" s="98" t="s">
        <v>910</v>
      </c>
      <c r="C281" s="98" t="s">
        <v>911</v>
      </c>
      <c r="D281" s="98" t="s">
        <v>912</v>
      </c>
      <c r="E281" s="98" t="s">
        <v>913</v>
      </c>
      <c r="F281" s="98" t="s">
        <v>914</v>
      </c>
      <c r="G281" s="99">
        <v>12</v>
      </c>
      <c r="H281" s="104">
        <v>45520</v>
      </c>
      <c r="I281" s="104">
        <v>45868</v>
      </c>
      <c r="J281" s="104">
        <v>45327</v>
      </c>
      <c r="K281" s="104">
        <v>45327</v>
      </c>
      <c r="L281" s="100">
        <v>0</v>
      </c>
      <c r="M281" s="100">
        <v>770</v>
      </c>
      <c r="N281" s="98" t="s">
        <v>915</v>
      </c>
      <c r="O281" s="98" t="s">
        <v>916</v>
      </c>
      <c r="P281" s="100">
        <v>925</v>
      </c>
      <c r="Q281" s="101">
        <v>0</v>
      </c>
      <c r="S281" s="100">
        <v>850</v>
      </c>
      <c r="T281" s="100">
        <f>P281</f>
      </c>
      <c r="U281" s="100">
        <v>925</v>
      </c>
    </row>
    <row r="282">
      <c r="O282" s="96" t="s">
        <v>917</v>
      </c>
      <c r="P282" s="84">
        <f>SUM(P281:P281)</f>
      </c>
    </row>
    <row r="283">
      <c r="A283" s="98" t="s">
        <v>918</v>
      </c>
      <c r="B283" s="98" t="s">
        <v>919</v>
      </c>
      <c r="C283" s="98" t="s">
        <v>920</v>
      </c>
      <c r="D283" s="98" t="s">
        <v>921</v>
      </c>
      <c r="E283" s="98" t="s">
        <v>922</v>
      </c>
      <c r="F283" s="98" t="s">
        <v>923</v>
      </c>
      <c r="G283" s="99">
        <v>13</v>
      </c>
      <c r="H283" s="104">
        <v>45504</v>
      </c>
      <c r="I283" s="104">
        <v>45869</v>
      </c>
      <c r="J283" s="104">
        <v>45216</v>
      </c>
      <c r="K283" s="104">
        <v>45216</v>
      </c>
      <c r="L283" s="100">
        <v>0</v>
      </c>
      <c r="M283" s="100">
        <v>770</v>
      </c>
      <c r="N283" s="98" t="s">
        <v>924</v>
      </c>
      <c r="O283" s="98" t="s">
        <v>925</v>
      </c>
      <c r="P283" s="100">
        <v>800</v>
      </c>
      <c r="Q283" s="101">
        <v>0</v>
      </c>
      <c r="S283" s="100">
        <v>850</v>
      </c>
      <c r="T283" s="100">
        <f>P283</f>
      </c>
      <c r="U283" s="100">
        <v>800</v>
      </c>
    </row>
    <row r="284">
      <c r="O284" s="96" t="s">
        <v>926</v>
      </c>
      <c r="P284" s="84">
        <f>SUM(P283:P283)</f>
      </c>
    </row>
    <row r="285">
      <c r="A285" s="98" t="s">
        <v>927</v>
      </c>
      <c r="B285" s="98" t="s">
        <v>928</v>
      </c>
      <c r="C285" s="98" t="s">
        <v>929</v>
      </c>
      <c r="D285" s="98" t="s">
        <v>930</v>
      </c>
      <c r="E285" s="98" t="s">
        <v>931</v>
      </c>
      <c r="F285" s="98" t="s">
        <v>932</v>
      </c>
      <c r="G285" s="99">
        <v>13</v>
      </c>
      <c r="H285" s="104">
        <v>45504</v>
      </c>
      <c r="I285" s="104">
        <v>45869</v>
      </c>
      <c r="J285" s="104">
        <v>45196</v>
      </c>
      <c r="K285" s="104">
        <v>45218</v>
      </c>
      <c r="L285" s="100">
        <v>0</v>
      </c>
      <c r="M285" s="100">
        <v>770</v>
      </c>
      <c r="N285" s="98" t="s">
        <v>933</v>
      </c>
      <c r="O285" s="98" t="s">
        <v>934</v>
      </c>
      <c r="P285" s="100">
        <v>-500</v>
      </c>
      <c r="Q285" s="101">
        <v>0</v>
      </c>
      <c r="S285" s="100">
        <v>850</v>
      </c>
      <c r="T285" s="100">
        <f>P285</f>
      </c>
      <c r="U285" s="100">
        <v>-500</v>
      </c>
    </row>
    <row r="286">
      <c r="O286" s="98" t="s">
        <v>935</v>
      </c>
      <c r="P286" s="100">
        <v>800</v>
      </c>
      <c r="T286" s="100">
        <f>P286</f>
      </c>
      <c r="U286" s="100">
        <v>800</v>
      </c>
    </row>
    <row r="287">
      <c r="O287" s="98" t="s">
        <v>936</v>
      </c>
      <c r="P287" s="100">
        <v>500</v>
      </c>
      <c r="T287" s="100">
        <f>P287</f>
      </c>
      <c r="U287" s="100">
        <v>500</v>
      </c>
    </row>
    <row r="288">
      <c r="O288" s="96" t="s">
        <v>937</v>
      </c>
      <c r="P288" s="84">
        <f>SUM(P285:P287)</f>
      </c>
    </row>
    <row r="289">
      <c r="A289" s="98" t="s">
        <v>938</v>
      </c>
      <c r="B289" s="98" t="s">
        <v>939</v>
      </c>
      <c r="C289" s="98" t="s">
        <v>940</v>
      </c>
      <c r="D289" s="98" t="s">
        <v>941</v>
      </c>
      <c r="E289" s="98" t="s">
        <v>942</v>
      </c>
      <c r="F289" s="98" t="s">
        <v>943</v>
      </c>
      <c r="G289" s="99">
        <v>12</v>
      </c>
      <c r="H289" s="104">
        <v>45504</v>
      </c>
      <c r="I289" s="104">
        <v>45868</v>
      </c>
      <c r="J289" s="104">
        <v>45327</v>
      </c>
      <c r="K289" s="104">
        <v>45327</v>
      </c>
      <c r="L289" s="100">
        <v>0</v>
      </c>
      <c r="M289" s="100">
        <v>770</v>
      </c>
      <c r="N289" s="98" t="s">
        <v>944</v>
      </c>
      <c r="O289" s="98" t="s">
        <v>945</v>
      </c>
      <c r="P289" s="100">
        <v>800</v>
      </c>
      <c r="Q289" s="101">
        <v>0</v>
      </c>
      <c r="S289" s="100">
        <v>850</v>
      </c>
      <c r="T289" s="100">
        <f>P289</f>
      </c>
      <c r="U289" s="100">
        <v>800</v>
      </c>
    </row>
    <row r="290">
      <c r="O290" s="96" t="s">
        <v>946</v>
      </c>
      <c r="P290" s="84">
        <f>SUM(P289:P289)</f>
      </c>
    </row>
    <row r="291">
      <c r="A291" s="98" t="s">
        <v>947</v>
      </c>
      <c r="B291" s="98" t="s">
        <v>948</v>
      </c>
      <c r="C291" s="98" t="s">
        <v>949</v>
      </c>
      <c r="D291" s="98" t="s">
        <v>950</v>
      </c>
      <c r="E291" s="98" t="s">
        <v>951</v>
      </c>
      <c r="F291" s="98" t="s">
        <v>952</v>
      </c>
      <c r="G291" s="99">
        <v>13</v>
      </c>
      <c r="H291" s="104">
        <v>45504</v>
      </c>
      <c r="I291" s="104">
        <v>45869</v>
      </c>
      <c r="J291" s="104">
        <v>45196</v>
      </c>
      <c r="K291" s="104">
        <v>45218</v>
      </c>
      <c r="L291" s="100">
        <v>775</v>
      </c>
      <c r="M291" s="100">
        <v>770</v>
      </c>
      <c r="N291" s="98" t="s">
        <v>953</v>
      </c>
      <c r="O291" s="98" t="s">
        <v>954</v>
      </c>
      <c r="P291" s="100">
        <v>800</v>
      </c>
      <c r="Q291" s="101">
        <v>0</v>
      </c>
      <c r="S291" s="100">
        <v>850</v>
      </c>
      <c r="T291" s="100">
        <f>P291</f>
      </c>
      <c r="U291" s="100">
        <v>800</v>
      </c>
    </row>
    <row r="292">
      <c r="O292" s="96" t="s">
        <v>955</v>
      </c>
      <c r="P292" s="84">
        <f>SUM(P291:P291)</f>
      </c>
    </row>
    <row r="293">
      <c r="A293" s="98" t="s">
        <v>956</v>
      </c>
      <c r="B293" s="98" t="s">
        <v>957</v>
      </c>
      <c r="C293" s="98" t="s">
        <v>958</v>
      </c>
      <c r="D293" s="98" t="s">
        <v>959</v>
      </c>
      <c r="E293" s="98" t="s">
        <v>960</v>
      </c>
      <c r="F293" s="98" t="s">
        <v>961</v>
      </c>
      <c r="G293" s="99">
        <v>12</v>
      </c>
      <c r="H293" s="104">
        <v>45504</v>
      </c>
      <c r="I293" s="104">
        <v>45868</v>
      </c>
      <c r="J293" s="104">
        <v>45231</v>
      </c>
      <c r="K293" s="104">
        <v>45231</v>
      </c>
      <c r="L293" s="100">
        <v>775</v>
      </c>
      <c r="M293" s="100">
        <v>770</v>
      </c>
      <c r="N293" s="98" t="s">
        <v>962</v>
      </c>
      <c r="O293" s="98" t="s">
        <v>963</v>
      </c>
      <c r="P293" s="100">
        <v>800</v>
      </c>
      <c r="Q293" s="101">
        <v>0</v>
      </c>
      <c r="S293" s="100">
        <v>850</v>
      </c>
      <c r="T293" s="100">
        <f>P293</f>
      </c>
      <c r="U293" s="100">
        <v>800</v>
      </c>
    </row>
    <row r="294">
      <c r="O294" s="96" t="s">
        <v>964</v>
      </c>
      <c r="P294" s="84">
        <f>SUM(P293:P293)</f>
      </c>
    </row>
    <row r="295">
      <c r="A295" s="98" t="s">
        <v>965</v>
      </c>
      <c r="B295" s="98" t="s">
        <v>966</v>
      </c>
      <c r="C295" s="98" t="s">
        <v>967</v>
      </c>
      <c r="D295" s="98" t="s">
        <v>968</v>
      </c>
      <c r="E295" s="98" t="s">
        <v>969</v>
      </c>
      <c r="F295" s="98" t="s">
        <v>970</v>
      </c>
      <c r="G295" s="99">
        <v>13</v>
      </c>
      <c r="H295" s="104">
        <v>45504</v>
      </c>
      <c r="I295" s="104">
        <v>45869</v>
      </c>
      <c r="J295" s="104">
        <v>45196</v>
      </c>
      <c r="K295" s="104">
        <v>45197</v>
      </c>
      <c r="L295" s="100">
        <v>0</v>
      </c>
      <c r="M295" s="100">
        <v>770</v>
      </c>
      <c r="N295" s="98" t="s">
        <v>971</v>
      </c>
      <c r="O295" s="98" t="s">
        <v>972</v>
      </c>
      <c r="P295" s="100">
        <v>-500</v>
      </c>
      <c r="Q295" s="101">
        <v>0</v>
      </c>
      <c r="S295" s="100">
        <v>850</v>
      </c>
      <c r="T295" s="100">
        <f>P295</f>
      </c>
      <c r="U295" s="100">
        <v>-500</v>
      </c>
    </row>
    <row r="296">
      <c r="O296" s="98" t="s">
        <v>973</v>
      </c>
      <c r="P296" s="100">
        <v>850</v>
      </c>
      <c r="T296" s="100">
        <f>P296</f>
      </c>
      <c r="U296" s="100">
        <v>850</v>
      </c>
    </row>
    <row r="297">
      <c r="O297" s="98" t="s">
        <v>974</v>
      </c>
      <c r="P297" s="100">
        <v>500</v>
      </c>
      <c r="T297" s="100">
        <f>P297</f>
      </c>
      <c r="U297" s="100">
        <v>500</v>
      </c>
    </row>
    <row r="298">
      <c r="O298" s="96" t="s">
        <v>975</v>
      </c>
      <c r="P298" s="84">
        <f>SUM(P295:P297)</f>
      </c>
    </row>
    <row r="299">
      <c r="A299" s="98" t="s">
        <v>976</v>
      </c>
      <c r="B299" s="98" t="s">
        <v>977</v>
      </c>
      <c r="C299" s="98" t="s">
        <v>978</v>
      </c>
      <c r="D299" s="98" t="s">
        <v>979</v>
      </c>
      <c r="E299" s="98" t="s">
        <v>980</v>
      </c>
      <c r="F299" s="98" t="s">
        <v>981</v>
      </c>
      <c r="G299" s="99">
        <v>12</v>
      </c>
      <c r="H299" s="104">
        <v>45520</v>
      </c>
      <c r="I299" s="104">
        <v>45869</v>
      </c>
      <c r="J299" s="104">
        <v>45196</v>
      </c>
      <c r="K299" s="104">
        <v>45219</v>
      </c>
      <c r="L299" s="100">
        <v>850</v>
      </c>
      <c r="M299" s="100">
        <v>770</v>
      </c>
      <c r="N299" s="98" t="s">
        <v>982</v>
      </c>
      <c r="O299" s="98" t="s">
        <v>983</v>
      </c>
      <c r="P299" s="100">
        <v>500</v>
      </c>
      <c r="Q299" s="101">
        <v>0</v>
      </c>
      <c r="S299" s="100">
        <v>850</v>
      </c>
      <c r="T299" s="100">
        <f>P299</f>
      </c>
      <c r="U299" s="100">
        <v>500</v>
      </c>
    </row>
    <row r="300">
      <c r="O300" s="98" t="s">
        <v>984</v>
      </c>
      <c r="P300" s="100">
        <v>-500</v>
      </c>
      <c r="T300" s="100">
        <f>P300</f>
      </c>
      <c r="U300" s="100">
        <v>-500</v>
      </c>
    </row>
    <row r="301">
      <c r="O301" s="98" t="s">
        <v>985</v>
      </c>
      <c r="P301" s="100">
        <v>850</v>
      </c>
      <c r="T301" s="100">
        <f>P301</f>
      </c>
      <c r="U301" s="100">
        <v>850</v>
      </c>
    </row>
    <row r="302">
      <c r="O302" s="96" t="s">
        <v>986</v>
      </c>
      <c r="P302" s="84">
        <f>SUM(P299:P301)</f>
      </c>
    </row>
    <row r="303">
      <c r="A303" s="98" t="s">
        <v>987</v>
      </c>
      <c r="B303" s="98" t="s">
        <v>988</v>
      </c>
      <c r="C303" s="98" t="s">
        <v>989</v>
      </c>
      <c r="D303" s="98" t="s">
        <v>990</v>
      </c>
      <c r="E303" s="98" t="s">
        <v>991</v>
      </c>
      <c r="F303" s="98" t="s">
        <v>992</v>
      </c>
      <c r="G303" s="99">
        <v>13</v>
      </c>
      <c r="H303" s="104">
        <v>45504</v>
      </c>
      <c r="I303" s="104">
        <v>45869</v>
      </c>
      <c r="J303" s="104">
        <v>45196</v>
      </c>
      <c r="K303" s="104">
        <v>45196</v>
      </c>
      <c r="L303" s="100">
        <v>0</v>
      </c>
      <c r="M303" s="100">
        <v>770</v>
      </c>
      <c r="N303" s="98" t="s">
        <v>993</v>
      </c>
      <c r="O303" s="98" t="s">
        <v>994</v>
      </c>
      <c r="P303" s="100">
        <v>95</v>
      </c>
      <c r="Q303" s="101">
        <v>0</v>
      </c>
      <c r="S303" s="100">
        <v>850</v>
      </c>
      <c r="T303" s="100">
        <f>P303</f>
      </c>
      <c r="U303" s="100">
        <v>95</v>
      </c>
    </row>
    <row r="304">
      <c r="O304" s="98" t="s">
        <v>995</v>
      </c>
      <c r="P304" s="100">
        <v>800</v>
      </c>
      <c r="T304" s="100">
        <f>P304</f>
      </c>
      <c r="U304" s="100">
        <v>800</v>
      </c>
    </row>
    <row r="305">
      <c r="O305" s="98" t="s">
        <v>996</v>
      </c>
      <c r="P305" s="100">
        <v>-500</v>
      </c>
      <c r="T305" s="100">
        <f>P305</f>
      </c>
      <c r="U305" s="100">
        <v>-500</v>
      </c>
    </row>
    <row r="306">
      <c r="O306" s="98" t="s">
        <v>997</v>
      </c>
      <c r="P306" s="100">
        <v>500</v>
      </c>
      <c r="T306" s="100">
        <f>P306</f>
      </c>
      <c r="U306" s="100">
        <v>500</v>
      </c>
    </row>
    <row r="307">
      <c r="O307" s="96" t="s">
        <v>998</v>
      </c>
      <c r="P307" s="84">
        <f>SUM(P303:P306)</f>
      </c>
    </row>
    <row r="308">
      <c r="A308" s="98" t="s">
        <v>999</v>
      </c>
      <c r="B308" s="98" t="s">
        <v>1000</v>
      </c>
      <c r="C308" s="98" t="s">
        <v>1001</v>
      </c>
      <c r="D308" s="98" t="s">
        <v>1002</v>
      </c>
      <c r="E308" s="98" t="s">
        <v>1003</v>
      </c>
      <c r="F308" s="98" t="s">
        <v>1004</v>
      </c>
      <c r="G308" s="99">
        <v>13</v>
      </c>
      <c r="H308" s="104">
        <v>45504</v>
      </c>
      <c r="I308" s="104">
        <v>45869</v>
      </c>
      <c r="J308" s="104">
        <v>45196</v>
      </c>
      <c r="K308" s="104">
        <v>45218</v>
      </c>
      <c r="L308" s="100">
        <v>0</v>
      </c>
      <c r="M308" s="100">
        <v>770</v>
      </c>
      <c r="N308" s="98" t="s">
        <v>1005</v>
      </c>
      <c r="O308" s="98" t="s">
        <v>1006</v>
      </c>
      <c r="P308" s="100">
        <v>800</v>
      </c>
      <c r="Q308" s="101">
        <v>0</v>
      </c>
      <c r="S308" s="100">
        <v>850</v>
      </c>
      <c r="T308" s="100">
        <f>P308</f>
      </c>
      <c r="U308" s="100">
        <v>800</v>
      </c>
    </row>
    <row r="309">
      <c r="O309" s="98" t="s">
        <v>1007</v>
      </c>
      <c r="P309" s="100">
        <v>-500</v>
      </c>
      <c r="T309" s="100">
        <f>P309</f>
      </c>
      <c r="U309" s="100">
        <v>-500</v>
      </c>
    </row>
    <row r="310">
      <c r="O310" s="98" t="s">
        <v>1008</v>
      </c>
      <c r="P310" s="100">
        <v>500</v>
      </c>
      <c r="T310" s="100">
        <f>P310</f>
      </c>
      <c r="U310" s="100">
        <v>500</v>
      </c>
    </row>
    <row r="311">
      <c r="O311" s="96" t="s">
        <v>1009</v>
      </c>
      <c r="P311" s="84">
        <f>SUM(P308:P310)</f>
      </c>
    </row>
    <row r="312">
      <c r="A312" s="98" t="s">
        <v>1010</v>
      </c>
      <c r="B312" s="98" t="s">
        <v>1011</v>
      </c>
      <c r="C312" s="98" t="s">
        <v>1012</v>
      </c>
      <c r="D312" s="98" t="s">
        <v>1013</v>
      </c>
      <c r="E312" s="98" t="s">
        <v>1014</v>
      </c>
      <c r="F312" s="98" t="s">
        <v>1015</v>
      </c>
      <c r="G312" s="99">
        <v>12</v>
      </c>
      <c r="H312" s="104">
        <v>45520</v>
      </c>
      <c r="I312" s="104">
        <v>45868</v>
      </c>
      <c r="J312" s="104">
        <v>45370</v>
      </c>
      <c r="L312" s="100">
        <v>0</v>
      </c>
      <c r="M312" s="100">
        <v>770</v>
      </c>
      <c r="N312" s="98" t="s">
        <v>1016</v>
      </c>
      <c r="O312" s="98" t="s">
        <v>1017</v>
      </c>
      <c r="P312" s="100">
        <v>875</v>
      </c>
      <c r="Q312" s="101">
        <v>0</v>
      </c>
      <c r="S312" s="100">
        <v>0</v>
      </c>
      <c r="T312" s="100">
        <f>P312</f>
      </c>
      <c r="U312" s="100">
        <v>875</v>
      </c>
    </row>
    <row r="313">
      <c r="O313" s="98" t="s">
        <v>1018</v>
      </c>
      <c r="P313" s="100">
        <v>95</v>
      </c>
      <c r="T313" s="100">
        <f>P313</f>
      </c>
      <c r="U313" s="100">
        <v>95</v>
      </c>
    </row>
    <row r="314">
      <c r="O314" s="96" t="s">
        <v>1019</v>
      </c>
      <c r="P314" s="84">
        <f>SUM(P312:P313)</f>
      </c>
    </row>
    <row r="315">
      <c r="A315" s="98" t="s">
        <v>1020</v>
      </c>
      <c r="B315" s="98" t="s">
        <v>1021</v>
      </c>
      <c r="C315" s="98" t="s">
        <v>1022</v>
      </c>
      <c r="D315" s="98" t="s">
        <v>1023</v>
      </c>
      <c r="E315" s="98" t="s">
        <v>1024</v>
      </c>
      <c r="F315" s="98" t="s">
        <v>1025</v>
      </c>
      <c r="G315" s="99">
        <v>12</v>
      </c>
      <c r="H315" s="104">
        <v>45520</v>
      </c>
      <c r="I315" s="104">
        <v>45868</v>
      </c>
      <c r="J315" s="104">
        <v>45370</v>
      </c>
      <c r="L315" s="100">
        <v>0</v>
      </c>
      <c r="M315" s="100">
        <v>770</v>
      </c>
      <c r="N315" s="98" t="s">
        <v>1026</v>
      </c>
      <c r="O315" s="98" t="s">
        <v>1027</v>
      </c>
      <c r="P315" s="100">
        <v>875</v>
      </c>
      <c r="Q315" s="101">
        <v>0</v>
      </c>
      <c r="S315" s="100">
        <v>0</v>
      </c>
      <c r="T315" s="100">
        <f>P315</f>
      </c>
      <c r="U315" s="100">
        <v>875</v>
      </c>
    </row>
    <row r="316">
      <c r="O316" s="96" t="s">
        <v>1028</v>
      </c>
      <c r="P316" s="84">
        <f>SUM(P315:P315)</f>
      </c>
    </row>
    <row r="317">
      <c r="A317" s="98" t="s">
        <v>1029</v>
      </c>
      <c r="B317" s="98" t="s">
        <v>1030</v>
      </c>
      <c r="C317" s="98" t="s">
        <v>1031</v>
      </c>
      <c r="D317" s="98" t="s">
        <v>1032</v>
      </c>
      <c r="E317" s="98" t="s">
        <v>1033</v>
      </c>
      <c r="F317" s="98" t="s">
        <v>1034</v>
      </c>
      <c r="G317" s="99">
        <v>12</v>
      </c>
      <c r="H317" s="104">
        <v>45520</v>
      </c>
      <c r="I317" s="104">
        <v>45868</v>
      </c>
      <c r="J317" s="104">
        <v>45370</v>
      </c>
      <c r="L317" s="100">
        <v>0</v>
      </c>
      <c r="M317" s="100">
        <v>770</v>
      </c>
      <c r="N317" s="98" t="s">
        <v>1035</v>
      </c>
      <c r="O317" s="98" t="s">
        <v>1036</v>
      </c>
      <c r="P317" s="100">
        <v>875</v>
      </c>
      <c r="Q317" s="101">
        <v>0</v>
      </c>
      <c r="S317" s="100">
        <v>0</v>
      </c>
      <c r="T317" s="100">
        <f>P317</f>
      </c>
      <c r="U317" s="100">
        <v>875</v>
      </c>
    </row>
    <row r="318">
      <c r="O318" s="98" t="s">
        <v>1037</v>
      </c>
      <c r="P318" s="100">
        <v>95</v>
      </c>
      <c r="T318" s="100">
        <f>P318</f>
      </c>
      <c r="U318" s="100">
        <v>95</v>
      </c>
    </row>
    <row r="319">
      <c r="O319" s="96" t="s">
        <v>1038</v>
      </c>
      <c r="P319" s="84">
        <f>SUM(P317:P318)</f>
      </c>
    </row>
    <row r="320">
      <c r="A320" s="98" t="s">
        <v>1039</v>
      </c>
      <c r="B320" s="98" t="s">
        <v>1040</v>
      </c>
      <c r="C320" s="98" t="s">
        <v>1041</v>
      </c>
      <c r="D320" s="98" t="s">
        <v>1042</v>
      </c>
      <c r="E320" s="98" t="s">
        <v>1043</v>
      </c>
      <c r="F320" s="98" t="s">
        <v>1044</v>
      </c>
      <c r="G320" s="99">
        <v>12</v>
      </c>
      <c r="H320" s="104">
        <v>45520</v>
      </c>
      <c r="I320" s="104">
        <v>45868</v>
      </c>
      <c r="J320" s="104">
        <v>45207</v>
      </c>
      <c r="K320" s="104">
        <v>45217</v>
      </c>
      <c r="L320" s="100">
        <v>0</v>
      </c>
      <c r="M320" s="100">
        <v>770</v>
      </c>
      <c r="N320" s="98" t="s">
        <v>1045</v>
      </c>
      <c r="O320" s="98" t="s">
        <v>1046</v>
      </c>
      <c r="P320" s="100">
        <v>875</v>
      </c>
      <c r="Q320" s="101">
        <v>0</v>
      </c>
      <c r="S320" s="100">
        <v>0</v>
      </c>
      <c r="T320" s="100">
        <f>P320</f>
      </c>
      <c r="U320" s="100">
        <v>875</v>
      </c>
    </row>
    <row r="321">
      <c r="O321" s="96" t="s">
        <v>1047</v>
      </c>
      <c r="P321" s="84">
        <f>SUM(P320:P320)</f>
      </c>
    </row>
    <row r="322">
      <c r="A322" s="98" t="s">
        <v>1048</v>
      </c>
      <c r="B322" s="98" t="s">
        <v>1049</v>
      </c>
      <c r="C322" s="98" t="s">
        <v>1050</v>
      </c>
      <c r="D322" s="98" t="s">
        <v>1051</v>
      </c>
      <c r="E322" s="98" t="s">
        <v>1052</v>
      </c>
      <c r="F322" s="98" t="s">
        <v>1053</v>
      </c>
      <c r="G322" s="99">
        <v>12</v>
      </c>
      <c r="H322" s="104">
        <v>45520</v>
      </c>
      <c r="I322" s="104">
        <v>45868</v>
      </c>
      <c r="J322" s="104">
        <v>45203</v>
      </c>
      <c r="K322" s="104">
        <v>45218</v>
      </c>
      <c r="L322" s="100">
        <v>0</v>
      </c>
      <c r="M322" s="100">
        <v>770</v>
      </c>
      <c r="N322" s="98" t="s">
        <v>1054</v>
      </c>
      <c r="O322" s="98" t="s">
        <v>1055</v>
      </c>
      <c r="P322" s="100">
        <v>500</v>
      </c>
      <c r="Q322" s="101">
        <v>0</v>
      </c>
      <c r="S322" s="100">
        <v>850</v>
      </c>
      <c r="T322" s="100">
        <f>P322</f>
      </c>
      <c r="U322" s="100">
        <v>500</v>
      </c>
    </row>
    <row r="323">
      <c r="O323" s="98" t="s">
        <v>1056</v>
      </c>
      <c r="P323" s="100">
        <v>875</v>
      </c>
      <c r="T323" s="100">
        <f>P323</f>
      </c>
      <c r="U323" s="100">
        <v>875</v>
      </c>
    </row>
    <row r="324">
      <c r="O324" s="98" t="s">
        <v>1057</v>
      </c>
      <c r="P324" s="100">
        <v>-500</v>
      </c>
      <c r="T324" s="100">
        <f>P324</f>
      </c>
      <c r="U324" s="100">
        <v>-500</v>
      </c>
    </row>
    <row r="325">
      <c r="O325" s="96" t="s">
        <v>1058</v>
      </c>
      <c r="P325" s="84">
        <f>SUM(P322:P324)</f>
      </c>
    </row>
    <row r="326">
      <c r="A326" s="98" t="s">
        <v>1059</v>
      </c>
      <c r="B326" s="98" t="s">
        <v>1060</v>
      </c>
      <c r="C326" s="98" t="s">
        <v>1061</v>
      </c>
      <c r="D326" s="98" t="s">
        <v>1062</v>
      </c>
      <c r="E326" s="98" t="s">
        <v>1063</v>
      </c>
      <c r="F326" s="98" t="s">
        <v>1064</v>
      </c>
      <c r="G326" s="99">
        <v>12</v>
      </c>
      <c r="H326" s="104">
        <v>45520</v>
      </c>
      <c r="I326" s="104">
        <v>45868</v>
      </c>
      <c r="J326" s="104">
        <v>45203</v>
      </c>
      <c r="K326" s="104">
        <v>45218</v>
      </c>
      <c r="L326" s="100">
        <v>0</v>
      </c>
      <c r="M326" s="100">
        <v>770</v>
      </c>
      <c r="N326" s="98" t="s">
        <v>1065</v>
      </c>
      <c r="O326" s="98" t="s">
        <v>1066</v>
      </c>
      <c r="P326" s="100">
        <v>95</v>
      </c>
      <c r="Q326" s="101">
        <v>0</v>
      </c>
      <c r="S326" s="100">
        <v>850</v>
      </c>
      <c r="T326" s="100">
        <f>P326</f>
      </c>
      <c r="U326" s="100">
        <v>95</v>
      </c>
    </row>
    <row r="327">
      <c r="O327" s="98" t="s">
        <v>1067</v>
      </c>
      <c r="P327" s="100">
        <v>-500</v>
      </c>
      <c r="T327" s="100">
        <f>P327</f>
      </c>
      <c r="U327" s="100">
        <v>-500</v>
      </c>
    </row>
    <row r="328">
      <c r="O328" s="98" t="s">
        <v>1068</v>
      </c>
      <c r="P328" s="100">
        <v>500</v>
      </c>
      <c r="T328" s="100">
        <f>P328</f>
      </c>
      <c r="U328" s="100">
        <v>500</v>
      </c>
    </row>
    <row r="329">
      <c r="O329" s="98" t="s">
        <v>1069</v>
      </c>
      <c r="P329" s="100">
        <v>875</v>
      </c>
      <c r="T329" s="100">
        <f>P329</f>
      </c>
      <c r="U329" s="100">
        <v>875</v>
      </c>
    </row>
    <row r="330">
      <c r="O330" s="96" t="s">
        <v>1070</v>
      </c>
      <c r="P330" s="84">
        <f>SUM(P326:P329)</f>
      </c>
    </row>
    <row r="331">
      <c r="A331" s="98" t="s">
        <v>1071</v>
      </c>
      <c r="B331" s="98" t="s">
        <v>1072</v>
      </c>
      <c r="C331" s="98" t="s">
        <v>1073</v>
      </c>
      <c r="D331" s="98" t="s">
        <v>1074</v>
      </c>
      <c r="E331" s="98" t="s">
        <v>1075</v>
      </c>
      <c r="F331" s="98" t="s">
        <v>1076</v>
      </c>
      <c r="G331" s="99">
        <v>12</v>
      </c>
      <c r="H331" s="104">
        <v>45520</v>
      </c>
      <c r="I331" s="104">
        <v>45868</v>
      </c>
      <c r="J331" s="104">
        <v>45203</v>
      </c>
      <c r="K331" s="104">
        <v>45218</v>
      </c>
      <c r="L331" s="100">
        <v>0</v>
      </c>
      <c r="M331" s="100">
        <v>770</v>
      </c>
      <c r="N331" s="98" t="s">
        <v>1077</v>
      </c>
      <c r="O331" s="98" t="s">
        <v>1078</v>
      </c>
      <c r="P331" s="100">
        <v>875</v>
      </c>
      <c r="Q331" s="101">
        <v>0</v>
      </c>
      <c r="S331" s="100">
        <v>850</v>
      </c>
      <c r="T331" s="100">
        <f>P331</f>
      </c>
      <c r="U331" s="100">
        <v>875</v>
      </c>
    </row>
    <row r="332">
      <c r="O332" s="98" t="s">
        <v>1079</v>
      </c>
      <c r="P332" s="100">
        <v>-500</v>
      </c>
      <c r="T332" s="100">
        <f>P332</f>
      </c>
      <c r="U332" s="100">
        <v>-500</v>
      </c>
    </row>
    <row r="333">
      <c r="O333" s="98" t="s">
        <v>1080</v>
      </c>
      <c r="P333" s="100">
        <v>500</v>
      </c>
      <c r="T333" s="100">
        <f>P333</f>
      </c>
      <c r="U333" s="100">
        <v>500</v>
      </c>
    </row>
    <row r="334">
      <c r="O334" s="96" t="s">
        <v>1081</v>
      </c>
      <c r="P334" s="84">
        <f>SUM(P331:P333)</f>
      </c>
    </row>
    <row r="335">
      <c r="A335" s="98" t="s">
        <v>1082</v>
      </c>
      <c r="B335" s="98" t="s">
        <v>1083</v>
      </c>
      <c r="C335" s="98" t="s">
        <v>1084</v>
      </c>
      <c r="D335" s="98" t="s">
        <v>1085</v>
      </c>
      <c r="E335" s="98" t="s">
        <v>1086</v>
      </c>
      <c r="F335" s="98" t="s">
        <v>1087</v>
      </c>
      <c r="G335" s="99">
        <v>12</v>
      </c>
      <c r="H335" s="104">
        <v>45520</v>
      </c>
      <c r="I335" s="104">
        <v>45868</v>
      </c>
      <c r="J335" s="104">
        <v>45203</v>
      </c>
      <c r="K335" s="104">
        <v>45218</v>
      </c>
      <c r="L335" s="100">
        <v>0</v>
      </c>
      <c r="M335" s="100">
        <v>770</v>
      </c>
      <c r="N335" s="98" t="s">
        <v>1088</v>
      </c>
      <c r="O335" s="98" t="s">
        <v>1089</v>
      </c>
      <c r="P335" s="100">
        <v>-500</v>
      </c>
      <c r="Q335" s="101">
        <v>0</v>
      </c>
      <c r="S335" s="100">
        <v>850</v>
      </c>
      <c r="T335" s="100">
        <f>P335</f>
      </c>
      <c r="U335" s="100">
        <v>-500</v>
      </c>
    </row>
    <row r="336">
      <c r="O336" s="98" t="s">
        <v>1090</v>
      </c>
      <c r="P336" s="100">
        <v>500</v>
      </c>
      <c r="T336" s="100">
        <f>P336</f>
      </c>
      <c r="U336" s="100">
        <v>500</v>
      </c>
    </row>
    <row r="337">
      <c r="O337" s="98" t="s">
        <v>1091</v>
      </c>
      <c r="P337" s="100">
        <v>875</v>
      </c>
      <c r="T337" s="100">
        <f>P337</f>
      </c>
      <c r="U337" s="100">
        <v>875</v>
      </c>
    </row>
    <row r="338">
      <c r="O338" s="98" t="s">
        <v>1092</v>
      </c>
      <c r="P338" s="100">
        <v>95</v>
      </c>
      <c r="T338" s="100">
        <f>P338</f>
      </c>
      <c r="U338" s="100">
        <v>95</v>
      </c>
    </row>
    <row r="339">
      <c r="O339" s="96" t="s">
        <v>1093</v>
      </c>
      <c r="P339" s="84">
        <f>SUM(P335:P338)</f>
      </c>
    </row>
    <row r="340">
      <c r="A340" s="98" t="s">
        <v>1094</v>
      </c>
      <c r="B340" s="98" t="s">
        <v>1095</v>
      </c>
      <c r="C340" s="98" t="s">
        <v>1096</v>
      </c>
      <c r="D340" s="98" t="s">
        <v>1097</v>
      </c>
      <c r="E340" s="98" t="s">
        <v>1098</v>
      </c>
      <c r="F340" s="98" t="s">
        <v>1099</v>
      </c>
      <c r="G340" s="99">
        <v>12</v>
      </c>
      <c r="H340" s="104">
        <v>45520</v>
      </c>
      <c r="I340" s="104">
        <v>45868</v>
      </c>
      <c r="J340" s="104">
        <v>45203</v>
      </c>
      <c r="K340" s="104">
        <v>45203</v>
      </c>
      <c r="L340" s="100">
        <v>0</v>
      </c>
      <c r="M340" s="100">
        <v>770</v>
      </c>
      <c r="N340" s="98" t="s">
        <v>1100</v>
      </c>
      <c r="O340" s="98" t="s">
        <v>1101</v>
      </c>
      <c r="P340" s="100">
        <v>875</v>
      </c>
      <c r="Q340" s="101">
        <v>0</v>
      </c>
      <c r="S340" s="100">
        <v>0</v>
      </c>
      <c r="T340" s="100">
        <f>P340</f>
      </c>
      <c r="U340" s="100">
        <v>875</v>
      </c>
    </row>
    <row r="341">
      <c r="O341" s="96" t="s">
        <v>1102</v>
      </c>
      <c r="P341" s="84">
        <f>SUM(P340:P340)</f>
      </c>
    </row>
    <row r="342">
      <c r="A342" s="98" t="s">
        <v>1103</v>
      </c>
      <c r="B342" s="98" t="s">
        <v>1104</v>
      </c>
      <c r="C342" s="98" t="s">
        <v>1105</v>
      </c>
      <c r="D342" s="98" t="s">
        <v>1106</v>
      </c>
      <c r="E342" s="98" t="s">
        <v>1107</v>
      </c>
      <c r="F342" s="98" t="s">
        <v>1108</v>
      </c>
      <c r="G342" s="99">
        <v>12</v>
      </c>
      <c r="H342" s="104">
        <v>45520</v>
      </c>
      <c r="I342" s="104">
        <v>45869</v>
      </c>
      <c r="J342" s="104">
        <v>45370</v>
      </c>
      <c r="L342" s="100">
        <v>0</v>
      </c>
      <c r="M342" s="100">
        <v>770</v>
      </c>
      <c r="N342" s="98" t="s">
        <v>1109</v>
      </c>
      <c r="O342" s="98" t="s">
        <v>1110</v>
      </c>
      <c r="P342" s="100">
        <v>875</v>
      </c>
      <c r="Q342" s="101">
        <v>0</v>
      </c>
      <c r="S342" s="100">
        <v>0</v>
      </c>
      <c r="T342" s="100">
        <f>P342</f>
      </c>
      <c r="U342" s="100">
        <v>875</v>
      </c>
    </row>
    <row r="343">
      <c r="O343" s="96" t="s">
        <v>1111</v>
      </c>
      <c r="P343" s="84">
        <f>SUM(P342:P342)</f>
      </c>
    </row>
    <row r="344">
      <c r="A344" s="98" t="s">
        <v>1112</v>
      </c>
      <c r="B344" s="98" t="s">
        <v>1113</v>
      </c>
      <c r="C344" s="98" t="s">
        <v>1114</v>
      </c>
      <c r="D344" s="98" t="s">
        <v>1115</v>
      </c>
      <c r="E344" s="98" t="s">
        <v>1116</v>
      </c>
      <c r="F344" s="98" t="s">
        <v>1117</v>
      </c>
      <c r="G344" s="99">
        <v>12</v>
      </c>
      <c r="H344" s="104">
        <v>45520</v>
      </c>
      <c r="I344" s="104">
        <v>45869</v>
      </c>
      <c r="J344" s="104">
        <v>45370</v>
      </c>
      <c r="L344" s="100">
        <v>0</v>
      </c>
      <c r="M344" s="100">
        <v>770</v>
      </c>
      <c r="N344" s="98" t="s">
        <v>1118</v>
      </c>
      <c r="O344" s="98" t="s">
        <v>1119</v>
      </c>
      <c r="P344" s="100">
        <v>875</v>
      </c>
      <c r="Q344" s="101">
        <v>0</v>
      </c>
      <c r="S344" s="100">
        <v>0</v>
      </c>
      <c r="T344" s="100">
        <f>P344</f>
      </c>
      <c r="U344" s="100">
        <v>875</v>
      </c>
    </row>
    <row r="345">
      <c r="O345" s="96" t="s">
        <v>1120</v>
      </c>
      <c r="P345" s="84">
        <f>SUM(P344:P344)</f>
      </c>
    </row>
    <row r="346">
      <c r="A346" s="98" t="s">
        <v>1121</v>
      </c>
      <c r="B346" s="98" t="s">
        <v>1122</v>
      </c>
      <c r="C346" s="98" t="s">
        <v>1123</v>
      </c>
      <c r="D346" s="98" t="s">
        <v>1124</v>
      </c>
      <c r="E346" s="98" t="s">
        <v>1125</v>
      </c>
      <c r="F346" s="98" t="s">
        <v>1126</v>
      </c>
      <c r="G346" s="99">
        <v>12</v>
      </c>
      <c r="H346" s="104">
        <v>45520</v>
      </c>
      <c r="I346" s="104">
        <v>45868</v>
      </c>
      <c r="J346" s="104">
        <v>45198</v>
      </c>
      <c r="K346" s="104">
        <v>45218</v>
      </c>
      <c r="L346" s="100">
        <v>875</v>
      </c>
      <c r="M346" s="100">
        <v>770</v>
      </c>
      <c r="N346" s="98" t="s">
        <v>1127</v>
      </c>
      <c r="O346" s="98" t="s">
        <v>1128</v>
      </c>
      <c r="P346" s="100">
        <v>875</v>
      </c>
      <c r="Q346" s="101">
        <v>0</v>
      </c>
      <c r="S346" s="100">
        <v>0</v>
      </c>
      <c r="T346" s="100">
        <f>P346</f>
      </c>
      <c r="U346" s="100">
        <v>875</v>
      </c>
    </row>
    <row r="347">
      <c r="O347" s="96" t="s">
        <v>1129</v>
      </c>
      <c r="P347" s="84">
        <f>SUM(P346:P346)</f>
      </c>
    </row>
    <row r="348">
      <c r="A348" s="98" t="s">
        <v>1130</v>
      </c>
      <c r="B348" s="98" t="s">
        <v>1131</v>
      </c>
      <c r="C348" s="98" t="s">
        <v>1132</v>
      </c>
      <c r="D348" s="98" t="s">
        <v>1133</v>
      </c>
      <c r="E348" s="98" t="s">
        <v>1134</v>
      </c>
      <c r="F348" s="98" t="s">
        <v>1135</v>
      </c>
      <c r="G348" s="99">
        <v>12</v>
      </c>
      <c r="H348" s="104">
        <v>45520</v>
      </c>
      <c r="I348" s="104">
        <v>45868</v>
      </c>
      <c r="J348" s="104">
        <v>45370</v>
      </c>
      <c r="K348" s="104">
        <v>45378</v>
      </c>
      <c r="L348" s="100">
        <v>0</v>
      </c>
      <c r="M348" s="100">
        <v>770</v>
      </c>
      <c r="N348" s="98" t="s">
        <v>1136</v>
      </c>
      <c r="O348" s="98" t="s">
        <v>1137</v>
      </c>
      <c r="P348" s="100">
        <v>95</v>
      </c>
      <c r="Q348" s="101">
        <v>0</v>
      </c>
      <c r="S348" s="100">
        <v>0</v>
      </c>
      <c r="T348" s="100">
        <f>P348</f>
      </c>
      <c r="U348" s="100">
        <v>95</v>
      </c>
    </row>
    <row r="349">
      <c r="O349" s="98" t="s">
        <v>1138</v>
      </c>
      <c r="P349" s="100">
        <v>910</v>
      </c>
      <c r="T349" s="100">
        <f>P349</f>
      </c>
      <c r="U349" s="100">
        <v>910</v>
      </c>
    </row>
    <row r="350">
      <c r="O350" s="96" t="s">
        <v>1139</v>
      </c>
      <c r="P350" s="84">
        <f>SUM(P348:P349)</f>
      </c>
    </row>
    <row r="351">
      <c r="A351" s="98" t="s">
        <v>1140</v>
      </c>
      <c r="B351" s="98" t="s">
        <v>1141</v>
      </c>
      <c r="C351" s="98" t="s">
        <v>1142</v>
      </c>
      <c r="D351" s="98" t="s">
        <v>1143</v>
      </c>
      <c r="E351" s="98" t="s">
        <v>1144</v>
      </c>
      <c r="F351" s="98" t="s">
        <v>1145</v>
      </c>
      <c r="G351" s="99">
        <v>12</v>
      </c>
      <c r="H351" s="104">
        <v>45520</v>
      </c>
      <c r="I351" s="104">
        <v>45868</v>
      </c>
      <c r="J351" s="104">
        <v>45325</v>
      </c>
      <c r="K351" s="104">
        <v>45327</v>
      </c>
      <c r="L351" s="100">
        <v>925</v>
      </c>
      <c r="M351" s="100">
        <v>770</v>
      </c>
      <c r="N351" s="98" t="s">
        <v>1146</v>
      </c>
      <c r="O351" s="98" t="s">
        <v>1147</v>
      </c>
      <c r="P351" s="100">
        <v>925</v>
      </c>
      <c r="Q351" s="101">
        <v>0</v>
      </c>
      <c r="S351" s="100">
        <v>850</v>
      </c>
      <c r="T351" s="100">
        <f>P351</f>
      </c>
      <c r="U351" s="100">
        <v>925</v>
      </c>
    </row>
    <row r="352">
      <c r="O352" s="96" t="s">
        <v>1148</v>
      </c>
      <c r="P352" s="84">
        <f>SUM(P351:P351)</f>
      </c>
    </row>
    <row r="353">
      <c r="A353" s="98" t="s">
        <v>1149</v>
      </c>
      <c r="B353" s="98" t="s">
        <v>1150</v>
      </c>
      <c r="C353" s="98" t="s">
        <v>1151</v>
      </c>
      <c r="D353" s="98" t="s">
        <v>1152</v>
      </c>
      <c r="E353" s="98" t="s">
        <v>1153</v>
      </c>
      <c r="F353" s="98" t="s">
        <v>1154</v>
      </c>
      <c r="G353" s="99">
        <v>12</v>
      </c>
      <c r="H353" s="104">
        <v>45520</v>
      </c>
      <c r="I353" s="104">
        <v>45868</v>
      </c>
      <c r="J353" s="104">
        <v>45261</v>
      </c>
      <c r="K353" s="104">
        <v>45261</v>
      </c>
      <c r="L353" s="100">
        <v>0</v>
      </c>
      <c r="M353" s="100">
        <v>770</v>
      </c>
      <c r="N353" s="98" t="s">
        <v>1155</v>
      </c>
      <c r="O353" s="98" t="s">
        <v>1156</v>
      </c>
      <c r="P353" s="100">
        <v>910</v>
      </c>
      <c r="Q353" s="101">
        <v>0</v>
      </c>
      <c r="S353" s="100">
        <v>850</v>
      </c>
      <c r="T353" s="100">
        <f>P353</f>
      </c>
      <c r="U353" s="100">
        <v>910</v>
      </c>
    </row>
    <row r="354">
      <c r="O354" s="96" t="s">
        <v>1157</v>
      </c>
      <c r="P354" s="84">
        <f>SUM(P353:P353)</f>
      </c>
    </row>
    <row r="355">
      <c r="A355" s="98" t="s">
        <v>1158</v>
      </c>
      <c r="B355" s="98" t="s">
        <v>1159</v>
      </c>
      <c r="C355" s="98" t="s">
        <v>1160</v>
      </c>
      <c r="D355" s="98" t="s">
        <v>1161</v>
      </c>
      <c r="E355" s="98" t="s">
        <v>1162</v>
      </c>
      <c r="F355" s="98" t="s">
        <v>1163</v>
      </c>
      <c r="G355" s="99">
        <v>12</v>
      </c>
      <c r="H355" s="104">
        <v>45504</v>
      </c>
      <c r="I355" s="104">
        <v>45868</v>
      </c>
      <c r="J355" s="104">
        <v>45216</v>
      </c>
      <c r="K355" s="104">
        <v>45216</v>
      </c>
      <c r="L355" s="100">
        <v>740</v>
      </c>
      <c r="M355" s="100">
        <v>770</v>
      </c>
      <c r="N355" s="98" t="s">
        <v>1164</v>
      </c>
      <c r="O355" s="98" t="s">
        <v>1165</v>
      </c>
      <c r="P355" s="100">
        <v>800</v>
      </c>
      <c r="Q355" s="101">
        <v>0</v>
      </c>
      <c r="S355" s="100">
        <v>850</v>
      </c>
      <c r="T355" s="100">
        <f>P355</f>
      </c>
      <c r="U355" s="100">
        <v>800</v>
      </c>
    </row>
    <row r="356">
      <c r="O356" s="98" t="s">
        <v>1166</v>
      </c>
      <c r="P356" s="100">
        <v>500</v>
      </c>
      <c r="T356" s="100">
        <f>P356</f>
      </c>
      <c r="U356" s="100">
        <v>500</v>
      </c>
    </row>
    <row r="357">
      <c r="O357" s="98" t="s">
        <v>1167</v>
      </c>
      <c r="P357" s="100">
        <v>-500</v>
      </c>
      <c r="T357" s="100">
        <f>P357</f>
      </c>
      <c r="U357" s="100">
        <v>-500</v>
      </c>
    </row>
    <row r="358">
      <c r="O358" s="96" t="s">
        <v>1168</v>
      </c>
      <c r="P358" s="84">
        <f>SUM(P355:P357)</f>
      </c>
    </row>
    <row r="359">
      <c r="A359" s="98" t="s">
        <v>1169</v>
      </c>
      <c r="B359" s="98" t="s">
        <v>1170</v>
      </c>
      <c r="C359" s="98" t="s">
        <v>1171</v>
      </c>
      <c r="D359" s="98" t="s">
        <v>1172</v>
      </c>
      <c r="E359" s="98" t="s">
        <v>1173</v>
      </c>
      <c r="F359" s="98" t="s">
        <v>1174</v>
      </c>
      <c r="G359" s="99">
        <v>12</v>
      </c>
      <c r="H359" s="104">
        <v>45520</v>
      </c>
      <c r="I359" s="104">
        <v>45869</v>
      </c>
      <c r="J359" s="104">
        <v>45197</v>
      </c>
      <c r="K359" s="104">
        <v>45218</v>
      </c>
      <c r="L359" s="100">
        <v>0</v>
      </c>
      <c r="M359" s="100">
        <v>770</v>
      </c>
      <c r="N359" s="98" t="s">
        <v>1175</v>
      </c>
      <c r="O359" s="98" t="s">
        <v>1176</v>
      </c>
      <c r="P359" s="100">
        <v>875</v>
      </c>
      <c r="Q359" s="101">
        <v>0</v>
      </c>
      <c r="S359" s="100">
        <v>850</v>
      </c>
      <c r="T359" s="100">
        <f>P359</f>
      </c>
      <c r="U359" s="100">
        <v>875</v>
      </c>
    </row>
    <row r="360">
      <c r="O360" s="96" t="s">
        <v>1177</v>
      </c>
      <c r="P360" s="84">
        <f>SUM(P359:P359)</f>
      </c>
    </row>
    <row r="361">
      <c r="A361" s="98" t="s">
        <v>1178</v>
      </c>
      <c r="B361" s="98" t="s">
        <v>1179</v>
      </c>
      <c r="C361" s="98" t="s">
        <v>1180</v>
      </c>
      <c r="D361" s="98" t="s">
        <v>1181</v>
      </c>
      <c r="E361" s="98" t="s">
        <v>1182</v>
      </c>
      <c r="F361" s="98" t="s">
        <v>1183</v>
      </c>
      <c r="G361" s="99">
        <v>12</v>
      </c>
      <c r="H361" s="104">
        <v>45520</v>
      </c>
      <c r="I361" s="104">
        <v>45869</v>
      </c>
      <c r="J361" s="104">
        <v>45197</v>
      </c>
      <c r="K361" s="104">
        <v>45218</v>
      </c>
      <c r="L361" s="100">
        <v>0</v>
      </c>
      <c r="M361" s="100">
        <v>770</v>
      </c>
      <c r="N361" s="98" t="s">
        <v>1184</v>
      </c>
      <c r="O361" s="98" t="s">
        <v>1185</v>
      </c>
      <c r="P361" s="100">
        <v>875</v>
      </c>
      <c r="Q361" s="101">
        <v>0</v>
      </c>
      <c r="S361" s="100">
        <v>0</v>
      </c>
      <c r="T361" s="100">
        <f>P361</f>
      </c>
      <c r="U361" s="100">
        <v>875</v>
      </c>
    </row>
    <row r="362">
      <c r="O362" s="96" t="s">
        <v>1186</v>
      </c>
      <c r="P362" s="84">
        <f>SUM(P361:P361)</f>
      </c>
    </row>
    <row r="363">
      <c r="A363" s="98" t="s">
        <v>1187</v>
      </c>
      <c r="B363" s="98" t="s">
        <v>1188</v>
      </c>
      <c r="C363" s="98" t="s">
        <v>1189</v>
      </c>
      <c r="D363" s="98" t="s">
        <v>1190</v>
      </c>
      <c r="E363" s="98" t="s">
        <v>1191</v>
      </c>
      <c r="F363" s="98" t="s">
        <v>1192</v>
      </c>
      <c r="G363" s="99">
        <v>12</v>
      </c>
      <c r="H363" s="104">
        <v>45520</v>
      </c>
      <c r="I363" s="104">
        <v>45869</v>
      </c>
      <c r="J363" s="104">
        <v>45197</v>
      </c>
      <c r="K363" s="104">
        <v>45218</v>
      </c>
      <c r="L363" s="100">
        <v>0</v>
      </c>
      <c r="M363" s="100">
        <v>770</v>
      </c>
      <c r="N363" s="98" t="s">
        <v>1193</v>
      </c>
      <c r="O363" s="98" t="s">
        <v>1194</v>
      </c>
      <c r="P363" s="100">
        <v>875</v>
      </c>
      <c r="Q363" s="101">
        <v>0</v>
      </c>
      <c r="S363" s="100">
        <v>850</v>
      </c>
      <c r="T363" s="100">
        <f>P363</f>
      </c>
      <c r="U363" s="100">
        <v>875</v>
      </c>
    </row>
    <row r="364">
      <c r="O364" s="96" t="s">
        <v>1195</v>
      </c>
      <c r="P364" s="84">
        <f>SUM(P363:P363)</f>
      </c>
    </row>
    <row r="365">
      <c r="A365" s="98" t="s">
        <v>1196</v>
      </c>
      <c r="B365" s="98" t="s">
        <v>1197</v>
      </c>
      <c r="C365" s="98" t="s">
        <v>1198</v>
      </c>
      <c r="D365" s="98" t="s">
        <v>1199</v>
      </c>
      <c r="E365" s="98" t="s">
        <v>1200</v>
      </c>
      <c r="F365" s="98" t="s">
        <v>1201</v>
      </c>
      <c r="G365" s="99">
        <v>12</v>
      </c>
      <c r="H365" s="104">
        <v>45520</v>
      </c>
      <c r="I365" s="104">
        <v>45869</v>
      </c>
      <c r="J365" s="104">
        <v>45202</v>
      </c>
      <c r="K365" s="104">
        <v>45218</v>
      </c>
      <c r="L365" s="100">
        <v>875</v>
      </c>
      <c r="M365" s="100">
        <v>770</v>
      </c>
      <c r="N365" s="98" t="s">
        <v>1202</v>
      </c>
      <c r="O365" s="98" t="s">
        <v>1203</v>
      </c>
      <c r="P365" s="100">
        <v>875</v>
      </c>
      <c r="Q365" s="101">
        <v>0</v>
      </c>
      <c r="S365" s="100">
        <v>850</v>
      </c>
      <c r="T365" s="100">
        <f>P365</f>
      </c>
      <c r="U365" s="100">
        <v>875</v>
      </c>
    </row>
    <row r="366">
      <c r="O366" s="96" t="s">
        <v>1204</v>
      </c>
      <c r="P366" s="84">
        <f>SUM(P365:P365)</f>
      </c>
    </row>
    <row r="367">
      <c r="A367" s="98" t="s">
        <v>1205</v>
      </c>
      <c r="B367" s="98" t="s">
        <v>1206</v>
      </c>
      <c r="C367" s="98" t="s">
        <v>1207</v>
      </c>
      <c r="D367" s="98" t="s">
        <v>1208</v>
      </c>
      <c r="E367" s="98" t="s">
        <v>1209</v>
      </c>
      <c r="F367" s="98" t="s">
        <v>1210</v>
      </c>
      <c r="G367" s="99">
        <v>12</v>
      </c>
      <c r="H367" s="104">
        <v>45520</v>
      </c>
      <c r="I367" s="104">
        <v>45869</v>
      </c>
      <c r="J367" s="104">
        <v>45197</v>
      </c>
      <c r="K367" s="104">
        <v>45218</v>
      </c>
      <c r="L367" s="100">
        <v>0</v>
      </c>
      <c r="M367" s="100">
        <v>770</v>
      </c>
      <c r="N367" s="98" t="s">
        <v>1211</v>
      </c>
      <c r="O367" s="98" t="s">
        <v>1212</v>
      </c>
      <c r="P367" s="100">
        <v>-500</v>
      </c>
      <c r="Q367" s="101">
        <v>0</v>
      </c>
      <c r="S367" s="100">
        <v>0</v>
      </c>
      <c r="T367" s="100">
        <f>P367</f>
      </c>
      <c r="U367" s="100">
        <v>-500</v>
      </c>
    </row>
    <row r="368">
      <c r="O368" s="98" t="s">
        <v>1213</v>
      </c>
      <c r="P368" s="100">
        <v>95</v>
      </c>
      <c r="T368" s="100">
        <f>P368</f>
      </c>
      <c r="U368" s="100">
        <v>95</v>
      </c>
    </row>
    <row r="369">
      <c r="O369" s="98" t="s">
        <v>1214</v>
      </c>
      <c r="P369" s="100">
        <v>875</v>
      </c>
      <c r="T369" s="100">
        <f>P369</f>
      </c>
      <c r="U369" s="100">
        <v>875</v>
      </c>
    </row>
    <row r="370">
      <c r="O370" s="98" t="s">
        <v>1215</v>
      </c>
      <c r="P370" s="100">
        <v>500</v>
      </c>
      <c r="T370" s="100">
        <f>P370</f>
      </c>
      <c r="U370" s="100">
        <v>500</v>
      </c>
    </row>
    <row r="371">
      <c r="O371" s="96" t="s">
        <v>1216</v>
      </c>
      <c r="P371" s="84">
        <f>SUM(P367:P370)</f>
      </c>
    </row>
    <row r="372">
      <c r="A372" s="98" t="s">
        <v>1217</v>
      </c>
      <c r="B372" s="98" t="s">
        <v>1218</v>
      </c>
      <c r="C372" s="98" t="s">
        <v>1219</v>
      </c>
      <c r="D372" s="98" t="s">
        <v>1220</v>
      </c>
      <c r="E372" s="98" t="s">
        <v>1221</v>
      </c>
      <c r="F372" s="98" t="s">
        <v>1222</v>
      </c>
      <c r="G372" s="99">
        <v>12</v>
      </c>
      <c r="H372" s="104">
        <v>45520</v>
      </c>
      <c r="I372" s="104">
        <v>45869</v>
      </c>
      <c r="J372" s="104">
        <v>45197</v>
      </c>
      <c r="K372" s="104">
        <v>45218</v>
      </c>
      <c r="L372" s="100">
        <v>0</v>
      </c>
      <c r="M372" s="100">
        <v>770</v>
      </c>
      <c r="N372" s="98" t="s">
        <v>1223</v>
      </c>
      <c r="O372" s="98" t="s">
        <v>1224</v>
      </c>
      <c r="P372" s="100">
        <v>500</v>
      </c>
      <c r="Q372" s="101">
        <v>0</v>
      </c>
      <c r="S372" s="100">
        <v>850</v>
      </c>
      <c r="T372" s="100">
        <f>P372</f>
      </c>
      <c r="U372" s="100">
        <v>500</v>
      </c>
    </row>
    <row r="373">
      <c r="O373" s="98" t="s">
        <v>1225</v>
      </c>
      <c r="P373" s="100">
        <v>-500</v>
      </c>
      <c r="T373" s="100">
        <f>P373</f>
      </c>
      <c r="U373" s="100">
        <v>-500</v>
      </c>
    </row>
    <row r="374">
      <c r="O374" s="98" t="s">
        <v>1226</v>
      </c>
      <c r="P374" s="100">
        <v>875</v>
      </c>
      <c r="T374" s="100">
        <f>P374</f>
      </c>
      <c r="U374" s="100">
        <v>875</v>
      </c>
    </row>
    <row r="375">
      <c r="O375" s="96" t="s">
        <v>1227</v>
      </c>
      <c r="P375" s="84">
        <f>SUM(P372:P374)</f>
      </c>
    </row>
    <row r="376">
      <c r="A376" s="98" t="s">
        <v>1228</v>
      </c>
      <c r="B376" s="98" t="s">
        <v>1229</v>
      </c>
      <c r="C376" s="98" t="s">
        <v>1230</v>
      </c>
      <c r="D376" s="98" t="s">
        <v>1231</v>
      </c>
      <c r="E376" s="98" t="s">
        <v>1232</v>
      </c>
      <c r="F376" s="98" t="s">
        <v>1233</v>
      </c>
      <c r="G376" s="99">
        <v>12</v>
      </c>
      <c r="H376" s="104">
        <v>45520</v>
      </c>
      <c r="I376" s="104">
        <v>45869</v>
      </c>
      <c r="J376" s="104">
        <v>45197</v>
      </c>
      <c r="K376" s="104">
        <v>45218</v>
      </c>
      <c r="L376" s="100">
        <v>0</v>
      </c>
      <c r="M376" s="100">
        <v>770</v>
      </c>
      <c r="N376" s="98" t="s">
        <v>1234</v>
      </c>
      <c r="O376" s="98" t="s">
        <v>1235</v>
      </c>
      <c r="P376" s="100">
        <v>-500</v>
      </c>
      <c r="Q376" s="101">
        <v>0</v>
      </c>
      <c r="S376" s="100">
        <v>850</v>
      </c>
      <c r="T376" s="100">
        <f>P376</f>
      </c>
      <c r="U376" s="100">
        <v>-500</v>
      </c>
    </row>
    <row r="377">
      <c r="O377" s="98" t="s">
        <v>1236</v>
      </c>
      <c r="P377" s="100">
        <v>875</v>
      </c>
      <c r="T377" s="100">
        <f>P377</f>
      </c>
      <c r="U377" s="100">
        <v>875</v>
      </c>
    </row>
    <row r="378">
      <c r="O378" s="98" t="s">
        <v>1237</v>
      </c>
      <c r="P378" s="100">
        <v>500</v>
      </c>
      <c r="T378" s="100">
        <f>P378</f>
      </c>
      <c r="U378" s="100">
        <v>500</v>
      </c>
    </row>
    <row r="379">
      <c r="O379" s="96" t="s">
        <v>1238</v>
      </c>
      <c r="P379" s="84">
        <f>SUM(P376:P378)</f>
      </c>
    </row>
    <row r="380">
      <c r="A380" s="98" t="s">
        <v>1239</v>
      </c>
      <c r="B380" s="98" t="s">
        <v>1240</v>
      </c>
      <c r="C380" s="98" t="s">
        <v>1241</v>
      </c>
      <c r="D380" s="98" t="s">
        <v>1242</v>
      </c>
      <c r="E380" s="98" t="s">
        <v>1243</v>
      </c>
      <c r="F380" s="98" t="s">
        <v>1244</v>
      </c>
      <c r="G380" s="99">
        <v>12</v>
      </c>
      <c r="H380" s="104">
        <v>45520</v>
      </c>
      <c r="I380" s="104">
        <v>45869</v>
      </c>
      <c r="J380" s="104">
        <v>45370</v>
      </c>
      <c r="L380" s="100">
        <v>0</v>
      </c>
      <c r="M380" s="100">
        <v>770</v>
      </c>
      <c r="N380" s="98" t="s">
        <v>1245</v>
      </c>
      <c r="O380" s="98" t="s">
        <v>1246</v>
      </c>
      <c r="P380" s="100">
        <v>875</v>
      </c>
      <c r="Q380" s="101">
        <v>0</v>
      </c>
      <c r="S380" s="100">
        <v>850</v>
      </c>
      <c r="T380" s="100">
        <f>P380</f>
      </c>
      <c r="U380" s="100">
        <v>875</v>
      </c>
    </row>
    <row r="381">
      <c r="O381" s="96" t="s">
        <v>1247</v>
      </c>
      <c r="P381" s="84">
        <f>SUM(P380:P380)</f>
      </c>
    </row>
    <row r="382">
      <c r="A382" s="98" t="s">
        <v>1248</v>
      </c>
      <c r="B382" s="98" t="s">
        <v>1249</v>
      </c>
      <c r="C382" s="98" t="s">
        <v>1250</v>
      </c>
      <c r="D382" s="98" t="s">
        <v>1251</v>
      </c>
      <c r="E382" s="98" t="s">
        <v>1252</v>
      </c>
      <c r="F382" s="98" t="s">
        <v>1253</v>
      </c>
      <c r="G382" s="99">
        <v>12</v>
      </c>
      <c r="H382" s="104">
        <v>45520</v>
      </c>
      <c r="I382" s="104">
        <v>45869</v>
      </c>
      <c r="J382" s="104">
        <v>45201</v>
      </c>
      <c r="K382" s="104">
        <v>45201</v>
      </c>
      <c r="L382" s="100">
        <v>0</v>
      </c>
      <c r="M382" s="100">
        <v>770</v>
      </c>
      <c r="N382" s="98" t="s">
        <v>1254</v>
      </c>
      <c r="O382" s="98" t="s">
        <v>1255</v>
      </c>
      <c r="P382" s="100">
        <v>95</v>
      </c>
      <c r="Q382" s="101">
        <v>0</v>
      </c>
      <c r="S382" s="100">
        <v>0</v>
      </c>
      <c r="T382" s="100">
        <f>P382</f>
      </c>
      <c r="U382" s="100">
        <v>95</v>
      </c>
    </row>
    <row r="383">
      <c r="O383" s="98" t="s">
        <v>1256</v>
      </c>
      <c r="P383" s="100">
        <v>850</v>
      </c>
      <c r="T383" s="100">
        <f>P383</f>
      </c>
      <c r="U383" s="100">
        <v>850</v>
      </c>
    </row>
    <row r="384">
      <c r="O384" s="96" t="s">
        <v>1257</v>
      </c>
      <c r="P384" s="84">
        <f>SUM(P382:P383)</f>
      </c>
    </row>
    <row r="385">
      <c r="A385" s="98" t="s">
        <v>1258</v>
      </c>
      <c r="B385" s="98" t="s">
        <v>1259</v>
      </c>
      <c r="C385" s="98" t="s">
        <v>1260</v>
      </c>
      <c r="D385" s="98" t="s">
        <v>1261</v>
      </c>
      <c r="E385" s="98" t="s">
        <v>1262</v>
      </c>
      <c r="F385" s="98" t="s">
        <v>1263</v>
      </c>
      <c r="G385" s="99">
        <v>13</v>
      </c>
      <c r="H385" s="104">
        <v>45504</v>
      </c>
      <c r="I385" s="104">
        <v>45869</v>
      </c>
      <c r="J385" s="104">
        <v>45196</v>
      </c>
      <c r="K385" s="104">
        <v>45196</v>
      </c>
      <c r="L385" s="100">
        <v>0</v>
      </c>
      <c r="M385" s="100">
        <v>770</v>
      </c>
      <c r="N385" s="98" t="s">
        <v>1264</v>
      </c>
      <c r="O385" s="98" t="s">
        <v>1265</v>
      </c>
      <c r="P385" s="100">
        <v>800</v>
      </c>
      <c r="Q385" s="101">
        <v>0</v>
      </c>
      <c r="S385" s="100">
        <v>0</v>
      </c>
      <c r="T385" s="100">
        <f>P385</f>
      </c>
      <c r="U385" s="100">
        <v>800</v>
      </c>
    </row>
    <row r="386">
      <c r="O386" s="98" t="s">
        <v>1266</v>
      </c>
      <c r="P386" s="100">
        <v>-500</v>
      </c>
      <c r="T386" s="100">
        <f>P386</f>
      </c>
      <c r="U386" s="100">
        <v>-500</v>
      </c>
    </row>
    <row r="387">
      <c r="O387" s="98" t="s">
        <v>1267</v>
      </c>
      <c r="P387" s="100">
        <v>500</v>
      </c>
      <c r="T387" s="100">
        <f>P387</f>
      </c>
      <c r="U387" s="100">
        <v>500</v>
      </c>
    </row>
    <row r="388">
      <c r="O388" s="96" t="s">
        <v>1268</v>
      </c>
      <c r="P388" s="84">
        <f>SUM(P385:P387)</f>
      </c>
    </row>
    <row r="389">
      <c r="A389" s="98" t="s">
        <v>1269</v>
      </c>
      <c r="B389" s="98" t="s">
        <v>1270</v>
      </c>
      <c r="C389" s="98" t="s">
        <v>1271</v>
      </c>
      <c r="D389" s="98" t="s">
        <v>1272</v>
      </c>
      <c r="E389" s="98" t="s">
        <v>1273</v>
      </c>
      <c r="F389" s="98" t="s">
        <v>1274</v>
      </c>
      <c r="G389" s="99">
        <v>13</v>
      </c>
      <c r="H389" s="104">
        <v>45504</v>
      </c>
      <c r="I389" s="104">
        <v>45869</v>
      </c>
      <c r="J389" s="104">
        <v>45194</v>
      </c>
      <c r="K389" s="104">
        <v>45194</v>
      </c>
      <c r="L389" s="100">
        <v>0</v>
      </c>
      <c r="M389" s="100">
        <v>770</v>
      </c>
      <c r="N389" s="98" t="s">
        <v>1275</v>
      </c>
      <c r="O389" s="98" t="s">
        <v>1276</v>
      </c>
      <c r="P389" s="100">
        <v>95</v>
      </c>
      <c r="Q389" s="101">
        <v>0</v>
      </c>
      <c r="S389" s="100">
        <v>0</v>
      </c>
      <c r="T389" s="100">
        <f>P389</f>
      </c>
      <c r="U389" s="100">
        <v>95</v>
      </c>
    </row>
    <row r="390">
      <c r="O390" s="98" t="s">
        <v>1277</v>
      </c>
      <c r="P390" s="100">
        <v>800</v>
      </c>
      <c r="T390" s="100">
        <f>P390</f>
      </c>
      <c r="U390" s="100">
        <v>800</v>
      </c>
    </row>
    <row r="391">
      <c r="O391" s="98" t="s">
        <v>1278</v>
      </c>
      <c r="P391" s="100">
        <v>500</v>
      </c>
      <c r="T391" s="100">
        <f>P391</f>
      </c>
      <c r="U391" s="100">
        <v>500</v>
      </c>
    </row>
    <row r="392">
      <c r="O392" s="98" t="s">
        <v>1279</v>
      </c>
      <c r="P392" s="100">
        <v>-500</v>
      </c>
      <c r="T392" s="100">
        <f>P392</f>
      </c>
      <c r="U392" s="100">
        <v>-500</v>
      </c>
    </row>
    <row r="393">
      <c r="O393" s="96" t="s">
        <v>1280</v>
      </c>
      <c r="P393" s="84">
        <f>SUM(P389:P392)</f>
      </c>
    </row>
    <row r="394">
      <c r="A394" s="98" t="s">
        <v>1281</v>
      </c>
      <c r="B394" s="98" t="s">
        <v>1282</v>
      </c>
      <c r="C394" s="98" t="s">
        <v>1283</v>
      </c>
      <c r="D394" s="98" t="s">
        <v>1284</v>
      </c>
      <c r="E394" s="98" t="s">
        <v>1285</v>
      </c>
      <c r="F394" s="98" t="s">
        <v>1286</v>
      </c>
      <c r="G394" s="99">
        <v>13</v>
      </c>
      <c r="H394" s="104">
        <v>45504</v>
      </c>
      <c r="I394" s="104">
        <v>45869</v>
      </c>
      <c r="J394" s="104">
        <v>45196</v>
      </c>
      <c r="K394" s="104">
        <v>45196</v>
      </c>
      <c r="L394" s="100">
        <v>0</v>
      </c>
      <c r="M394" s="100">
        <v>770</v>
      </c>
      <c r="N394" s="98" t="s">
        <v>1287</v>
      </c>
      <c r="O394" s="98" t="s">
        <v>1288</v>
      </c>
      <c r="P394" s="100">
        <v>500</v>
      </c>
      <c r="Q394" s="101">
        <v>0</v>
      </c>
      <c r="S394" s="100">
        <v>0</v>
      </c>
      <c r="T394" s="100">
        <f>P394</f>
      </c>
      <c r="U394" s="100">
        <v>500</v>
      </c>
    </row>
    <row r="395">
      <c r="O395" s="98" t="s">
        <v>1289</v>
      </c>
      <c r="P395" s="100">
        <v>-500</v>
      </c>
      <c r="T395" s="100">
        <f>P395</f>
      </c>
      <c r="U395" s="100">
        <v>-500</v>
      </c>
    </row>
    <row r="396">
      <c r="O396" s="98" t="s">
        <v>1290</v>
      </c>
      <c r="P396" s="100">
        <v>800</v>
      </c>
      <c r="T396" s="100">
        <f>P396</f>
      </c>
      <c r="U396" s="100">
        <v>800</v>
      </c>
    </row>
    <row r="397">
      <c r="O397" s="96" t="s">
        <v>1291</v>
      </c>
      <c r="P397" s="84">
        <f>SUM(P394:P396)</f>
      </c>
    </row>
    <row r="398">
      <c r="A398" s="97" t="s">
        <v>1292</v>
      </c>
    </row>
    <row r="399">
      <c r="A399" s="98" t="s">
        <v>1293</v>
      </c>
      <c r="B399" s="98" t="s">
        <v>1294</v>
      </c>
      <c r="C399" s="98" t="s">
        <v>1295</v>
      </c>
      <c r="D399" s="98" t="s">
        <v>1296</v>
      </c>
      <c r="E399" s="98" t="s">
        <v>1297</v>
      </c>
      <c r="F399" s="98" t="s">
        <v>1298</v>
      </c>
      <c r="G399" s="99">
        <v>12</v>
      </c>
      <c r="H399" s="104">
        <v>45504</v>
      </c>
      <c r="I399" s="104">
        <v>45868</v>
      </c>
      <c r="J399" s="104">
        <v>45217</v>
      </c>
      <c r="K399" s="104">
        <v>45219</v>
      </c>
      <c r="L399" s="100">
        <v>0</v>
      </c>
      <c r="M399" s="100">
        <v>827.5</v>
      </c>
      <c r="N399" s="98" t="s">
        <v>1299</v>
      </c>
      <c r="O399" s="98" t="s">
        <v>1300</v>
      </c>
      <c r="P399" s="100">
        <v>925</v>
      </c>
      <c r="Q399" s="101">
        <v>0</v>
      </c>
      <c r="S399" s="100">
        <v>950</v>
      </c>
      <c r="T399" s="100">
        <f>P399</f>
      </c>
      <c r="U399" s="100">
        <v>925</v>
      </c>
    </row>
    <row r="400">
      <c r="O400" s="96" t="s">
        <v>1301</v>
      </c>
      <c r="P400" s="84">
        <f>SUM(P399:P399)</f>
      </c>
    </row>
    <row r="401">
      <c r="A401" s="98" t="s">
        <v>1302</v>
      </c>
      <c r="B401" s="98" t="s">
        <v>1303</v>
      </c>
      <c r="C401" s="98" t="s">
        <v>1304</v>
      </c>
      <c r="D401" s="98" t="s">
        <v>1305</v>
      </c>
      <c r="E401" s="98" t="s">
        <v>1306</v>
      </c>
      <c r="F401" s="98" t="s">
        <v>1307</v>
      </c>
      <c r="G401" s="99">
        <v>12</v>
      </c>
      <c r="H401" s="104">
        <v>45504</v>
      </c>
      <c r="I401" s="104">
        <v>45868</v>
      </c>
      <c r="J401" s="104">
        <v>45230</v>
      </c>
      <c r="K401" s="104">
        <v>45231</v>
      </c>
      <c r="L401" s="100">
        <v>830</v>
      </c>
      <c r="M401" s="100">
        <v>827.5</v>
      </c>
      <c r="N401" s="98" t="s">
        <v>1308</v>
      </c>
      <c r="O401" s="98" t="s">
        <v>1309</v>
      </c>
      <c r="P401" s="100">
        <v>950</v>
      </c>
      <c r="Q401" s="101">
        <v>0</v>
      </c>
      <c r="S401" s="100">
        <v>950</v>
      </c>
      <c r="T401" s="100">
        <f>P401</f>
      </c>
      <c r="U401" s="100">
        <v>950</v>
      </c>
    </row>
    <row r="402">
      <c r="O402" s="96" t="s">
        <v>1310</v>
      </c>
      <c r="P402" s="84">
        <f>SUM(P401:P401)</f>
      </c>
    </row>
    <row r="403">
      <c r="A403" s="98" t="s">
        <v>1311</v>
      </c>
      <c r="B403" s="98" t="s">
        <v>1312</v>
      </c>
      <c r="C403" s="98" t="s">
        <v>1313</v>
      </c>
      <c r="D403" s="98" t="s">
        <v>1314</v>
      </c>
      <c r="E403" s="98" t="s">
        <v>1315</v>
      </c>
      <c r="F403" s="98" t="s">
        <v>1316</v>
      </c>
      <c r="G403" s="99">
        <v>12</v>
      </c>
      <c r="H403" s="104">
        <v>45520</v>
      </c>
      <c r="I403" s="104">
        <v>45868</v>
      </c>
      <c r="J403" s="104">
        <v>45325</v>
      </c>
      <c r="K403" s="104">
        <v>45327</v>
      </c>
      <c r="L403" s="100">
        <v>955</v>
      </c>
      <c r="M403" s="100">
        <v>827.5</v>
      </c>
      <c r="N403" s="98" t="s">
        <v>1317</v>
      </c>
      <c r="O403" s="98" t="s">
        <v>1318</v>
      </c>
      <c r="P403" s="100">
        <v>955</v>
      </c>
      <c r="Q403" s="101">
        <v>0</v>
      </c>
      <c r="S403" s="100">
        <v>950</v>
      </c>
      <c r="T403" s="100">
        <f>P403</f>
      </c>
      <c r="U403" s="100">
        <v>955</v>
      </c>
    </row>
    <row r="404">
      <c r="O404" s="96" t="s">
        <v>1319</v>
      </c>
      <c r="P404" s="84">
        <f>SUM(P403:P403)</f>
      </c>
    </row>
    <row r="405">
      <c r="A405" s="98" t="s">
        <v>1320</v>
      </c>
      <c r="B405" s="98" t="s">
        <v>1321</v>
      </c>
      <c r="C405" s="98" t="s">
        <v>1322</v>
      </c>
      <c r="D405" s="98" t="s">
        <v>1323</v>
      </c>
      <c r="E405" s="98" t="s">
        <v>1324</v>
      </c>
      <c r="F405" s="98" t="s">
        <v>1325</v>
      </c>
      <c r="G405" s="99">
        <v>12</v>
      </c>
      <c r="H405" s="104">
        <v>45520</v>
      </c>
      <c r="I405" s="104">
        <v>45868</v>
      </c>
      <c r="J405" s="104">
        <v>45322</v>
      </c>
      <c r="K405" s="104">
        <v>45327</v>
      </c>
      <c r="L405" s="100">
        <v>955</v>
      </c>
      <c r="M405" s="100">
        <v>827.5</v>
      </c>
      <c r="N405" s="98" t="s">
        <v>1326</v>
      </c>
      <c r="O405" s="98" t="s">
        <v>1327</v>
      </c>
      <c r="P405" s="100">
        <v>955</v>
      </c>
      <c r="Q405" s="101">
        <v>0</v>
      </c>
      <c r="S405" s="100">
        <v>950</v>
      </c>
      <c r="T405" s="100">
        <f>P405</f>
      </c>
      <c r="U405" s="100">
        <v>955</v>
      </c>
    </row>
    <row r="406">
      <c r="O406" s="96" t="s">
        <v>1328</v>
      </c>
      <c r="P406" s="84">
        <f>SUM(P405:P405)</f>
      </c>
    </row>
    <row r="407">
      <c r="A407" s="98" t="s">
        <v>1329</v>
      </c>
      <c r="B407" s="98" t="s">
        <v>1330</v>
      </c>
      <c r="C407" s="98" t="s">
        <v>1331</v>
      </c>
      <c r="D407" s="98" t="s">
        <v>1332</v>
      </c>
      <c r="E407" s="98" t="s">
        <v>1333</v>
      </c>
      <c r="F407" s="98" t="s">
        <v>1334</v>
      </c>
      <c r="G407" s="99">
        <v>12</v>
      </c>
      <c r="H407" s="104">
        <v>45520</v>
      </c>
      <c r="I407" s="104">
        <v>45868</v>
      </c>
      <c r="J407" s="104">
        <v>45212</v>
      </c>
      <c r="K407" s="104">
        <v>45217</v>
      </c>
      <c r="L407" s="100">
        <v>0</v>
      </c>
      <c r="M407" s="100">
        <v>827.5</v>
      </c>
      <c r="N407" s="98" t="s">
        <v>1335</v>
      </c>
      <c r="O407" s="98" t="s">
        <v>1336</v>
      </c>
      <c r="P407" s="100">
        <v>900</v>
      </c>
      <c r="Q407" s="101">
        <v>0</v>
      </c>
      <c r="S407" s="100">
        <v>0</v>
      </c>
      <c r="T407" s="100">
        <f>P407</f>
      </c>
      <c r="U407" s="100">
        <v>900</v>
      </c>
    </row>
    <row r="408">
      <c r="O408" s="96" t="s">
        <v>1337</v>
      </c>
      <c r="P408" s="84">
        <f>SUM(P407:P407)</f>
      </c>
    </row>
    <row r="409">
      <c r="A409" s="98" t="s">
        <v>1338</v>
      </c>
      <c r="B409" s="98" t="s">
        <v>1339</v>
      </c>
      <c r="C409" s="98" t="s">
        <v>1340</v>
      </c>
      <c r="D409" s="98" t="s">
        <v>1341</v>
      </c>
      <c r="E409" s="98" t="s">
        <v>1342</v>
      </c>
      <c r="F409" s="98" t="s">
        <v>1343</v>
      </c>
      <c r="G409" s="99">
        <v>12</v>
      </c>
      <c r="H409" s="104">
        <v>45520</v>
      </c>
      <c r="I409" s="104">
        <v>45868</v>
      </c>
      <c r="J409" s="104">
        <v>45323</v>
      </c>
      <c r="K409" s="104">
        <v>45327</v>
      </c>
      <c r="L409" s="100">
        <v>955</v>
      </c>
      <c r="M409" s="100">
        <v>827.5</v>
      </c>
      <c r="N409" s="98" t="s">
        <v>1344</v>
      </c>
      <c r="O409" s="98" t="s">
        <v>1345</v>
      </c>
      <c r="P409" s="100">
        <v>955</v>
      </c>
      <c r="Q409" s="101">
        <v>0</v>
      </c>
      <c r="S409" s="100">
        <v>0</v>
      </c>
      <c r="T409" s="100">
        <f>P409</f>
      </c>
      <c r="U409" s="100">
        <v>955</v>
      </c>
    </row>
    <row r="410">
      <c r="O410" s="96" t="s">
        <v>1346</v>
      </c>
      <c r="P410" s="84">
        <f>SUM(P409:P409)</f>
      </c>
    </row>
    <row r="411">
      <c r="A411" s="98" t="s">
        <v>1347</v>
      </c>
      <c r="B411" s="98" t="s">
        <v>1348</v>
      </c>
      <c r="C411" s="98" t="s">
        <v>1349</v>
      </c>
      <c r="D411" s="98" t="s">
        <v>1350</v>
      </c>
      <c r="E411" s="98" t="s">
        <v>1351</v>
      </c>
      <c r="F411" s="98" t="s">
        <v>1352</v>
      </c>
      <c r="G411" s="99">
        <v>12</v>
      </c>
      <c r="H411" s="104">
        <v>45520</v>
      </c>
      <c r="I411" s="104">
        <v>45868</v>
      </c>
      <c r="J411" s="104">
        <v>45212</v>
      </c>
      <c r="K411" s="104">
        <v>45217</v>
      </c>
      <c r="L411" s="100">
        <v>0</v>
      </c>
      <c r="M411" s="100">
        <v>827.5</v>
      </c>
      <c r="N411" s="98" t="s">
        <v>1353</v>
      </c>
      <c r="O411" s="98" t="s">
        <v>1354</v>
      </c>
      <c r="P411" s="100">
        <v>900</v>
      </c>
      <c r="Q411" s="101">
        <v>0</v>
      </c>
      <c r="S411" s="100">
        <v>0</v>
      </c>
      <c r="T411" s="100">
        <f>P411</f>
      </c>
      <c r="U411" s="100">
        <v>900</v>
      </c>
    </row>
    <row r="412">
      <c r="O412" s="96" t="s">
        <v>1355</v>
      </c>
      <c r="P412" s="84">
        <f>SUM(P411:P411)</f>
      </c>
    </row>
    <row r="413">
      <c r="A413" s="98" t="s">
        <v>1356</v>
      </c>
      <c r="B413" s="98" t="s">
        <v>1357</v>
      </c>
      <c r="C413" s="98" t="s">
        <v>1358</v>
      </c>
      <c r="D413" s="98" t="s">
        <v>1359</v>
      </c>
      <c r="E413" s="98" t="s">
        <v>1360</v>
      </c>
      <c r="F413" s="98" t="s">
        <v>1361</v>
      </c>
      <c r="G413" s="99">
        <v>12</v>
      </c>
      <c r="H413" s="104">
        <v>45520</v>
      </c>
      <c r="I413" s="104">
        <v>45868</v>
      </c>
      <c r="J413" s="104">
        <v>45205</v>
      </c>
      <c r="K413" s="104">
        <v>45217</v>
      </c>
      <c r="L413" s="100">
        <v>900</v>
      </c>
      <c r="M413" s="100">
        <v>827.5</v>
      </c>
      <c r="N413" s="98" t="s">
        <v>1362</v>
      </c>
      <c r="O413" s="98" t="s">
        <v>1363</v>
      </c>
      <c r="P413" s="100">
        <v>250</v>
      </c>
      <c r="Q413" s="101">
        <v>0</v>
      </c>
      <c r="S413" s="100">
        <v>950</v>
      </c>
      <c r="T413" s="100">
        <f>P413</f>
      </c>
      <c r="U413" s="100">
        <v>250</v>
      </c>
    </row>
    <row r="414">
      <c r="O414" s="98" t="s">
        <v>1364</v>
      </c>
      <c r="P414" s="100">
        <v>900</v>
      </c>
      <c r="T414" s="100">
        <f>P414</f>
      </c>
      <c r="U414" s="100">
        <v>900</v>
      </c>
    </row>
    <row r="415">
      <c r="O415" s="98" t="s">
        <v>1365</v>
      </c>
      <c r="P415" s="100">
        <v>-250</v>
      </c>
      <c r="T415" s="100">
        <f>P415</f>
      </c>
      <c r="U415" s="100">
        <v>-250</v>
      </c>
    </row>
    <row r="416">
      <c r="O416" s="96" t="s">
        <v>1366</v>
      </c>
      <c r="P416" s="84">
        <f>SUM(P413:P415)</f>
      </c>
    </row>
    <row r="417">
      <c r="A417" s="98" t="s">
        <v>1367</v>
      </c>
      <c r="B417" s="98" t="s">
        <v>1368</v>
      </c>
      <c r="C417" s="98" t="s">
        <v>1369</v>
      </c>
      <c r="D417" s="98" t="s">
        <v>1370</v>
      </c>
      <c r="E417" s="98" t="s">
        <v>1371</v>
      </c>
      <c r="F417" s="98" t="s">
        <v>1372</v>
      </c>
      <c r="G417" s="99">
        <v>12</v>
      </c>
      <c r="H417" s="104">
        <v>45520</v>
      </c>
      <c r="I417" s="104">
        <v>45869</v>
      </c>
      <c r="J417" s="104">
        <v>45197</v>
      </c>
      <c r="K417" s="104">
        <v>45218</v>
      </c>
      <c r="L417" s="100">
        <v>0</v>
      </c>
      <c r="M417" s="100">
        <v>827.5</v>
      </c>
      <c r="N417" s="98" t="s">
        <v>1373</v>
      </c>
      <c r="O417" s="98" t="s">
        <v>1374</v>
      </c>
      <c r="P417" s="100">
        <v>95</v>
      </c>
      <c r="Q417" s="101">
        <v>0</v>
      </c>
      <c r="S417" s="100">
        <v>0</v>
      </c>
      <c r="T417" s="100">
        <f>P417</f>
      </c>
      <c r="U417" s="100">
        <v>95</v>
      </c>
    </row>
    <row r="418">
      <c r="O418" s="98" t="s">
        <v>1375</v>
      </c>
      <c r="P418" s="100">
        <v>925</v>
      </c>
      <c r="T418" s="100">
        <f>P418</f>
      </c>
      <c r="U418" s="100">
        <v>925</v>
      </c>
    </row>
    <row r="419">
      <c r="O419" s="96" t="s">
        <v>1376</v>
      </c>
      <c r="P419" s="84">
        <f>SUM(P417:P418)</f>
      </c>
    </row>
    <row r="420">
      <c r="A420" s="98" t="s">
        <v>1377</v>
      </c>
      <c r="B420" s="98" t="s">
        <v>1378</v>
      </c>
      <c r="C420" s="98" t="s">
        <v>1379</v>
      </c>
      <c r="D420" s="98" t="s">
        <v>1380</v>
      </c>
      <c r="E420" s="98" t="s">
        <v>1381</v>
      </c>
      <c r="F420" s="98" t="s">
        <v>1382</v>
      </c>
      <c r="G420" s="99">
        <v>12</v>
      </c>
      <c r="H420" s="104">
        <v>45520</v>
      </c>
      <c r="I420" s="104">
        <v>45869</v>
      </c>
      <c r="J420" s="104">
        <v>45197</v>
      </c>
      <c r="K420" s="104">
        <v>45218</v>
      </c>
      <c r="L420" s="100">
        <v>0</v>
      </c>
      <c r="M420" s="100">
        <v>827.5</v>
      </c>
      <c r="N420" s="98" t="s">
        <v>1383</v>
      </c>
      <c r="O420" s="98" t="s">
        <v>1384</v>
      </c>
      <c r="P420" s="100">
        <v>95</v>
      </c>
      <c r="Q420" s="101">
        <v>0</v>
      </c>
      <c r="S420" s="100">
        <v>950</v>
      </c>
      <c r="T420" s="100">
        <f>P420</f>
      </c>
      <c r="U420" s="100">
        <v>95</v>
      </c>
    </row>
    <row r="421">
      <c r="O421" s="98" t="s">
        <v>1385</v>
      </c>
      <c r="P421" s="100">
        <v>925</v>
      </c>
      <c r="T421" s="100">
        <f>P421</f>
      </c>
      <c r="U421" s="100">
        <v>925</v>
      </c>
    </row>
    <row r="422">
      <c r="O422" s="96" t="s">
        <v>1386</v>
      </c>
      <c r="P422" s="84">
        <f>SUM(P420:P421)</f>
      </c>
    </row>
    <row r="423">
      <c r="A423" s="98" t="s">
        <v>1387</v>
      </c>
      <c r="B423" s="98" t="s">
        <v>1388</v>
      </c>
      <c r="C423" s="98" t="s">
        <v>1389</v>
      </c>
      <c r="D423" s="98" t="s">
        <v>1390</v>
      </c>
      <c r="E423" s="98" t="s">
        <v>1391</v>
      </c>
      <c r="F423" s="98" t="s">
        <v>1392</v>
      </c>
      <c r="G423" s="99">
        <v>12</v>
      </c>
      <c r="H423" s="104">
        <v>45520</v>
      </c>
      <c r="I423" s="104">
        <v>45869</v>
      </c>
      <c r="J423" s="104">
        <v>45197</v>
      </c>
      <c r="K423" s="104">
        <v>45218</v>
      </c>
      <c r="L423" s="100">
        <v>0</v>
      </c>
      <c r="M423" s="100">
        <v>827.5</v>
      </c>
      <c r="N423" s="98" t="s">
        <v>1393</v>
      </c>
      <c r="O423" s="98" t="s">
        <v>1394</v>
      </c>
      <c r="P423" s="100">
        <v>925</v>
      </c>
      <c r="Q423" s="101">
        <v>0</v>
      </c>
      <c r="S423" s="100">
        <v>950</v>
      </c>
      <c r="T423" s="100">
        <f>P423</f>
      </c>
      <c r="U423" s="100">
        <v>925</v>
      </c>
    </row>
    <row r="424">
      <c r="O424" s="96" t="s">
        <v>1395</v>
      </c>
      <c r="P424" s="84">
        <f>SUM(P423:P423)</f>
      </c>
    </row>
    <row r="425">
      <c r="A425" s="98" t="s">
        <v>1396</v>
      </c>
      <c r="B425" s="98" t="s">
        <v>1397</v>
      </c>
      <c r="C425" s="98" t="s">
        <v>1398</v>
      </c>
      <c r="D425" s="98" t="s">
        <v>1399</v>
      </c>
      <c r="E425" s="98" t="s">
        <v>1400</v>
      </c>
      <c r="F425" s="98" t="s">
        <v>1401</v>
      </c>
      <c r="G425" s="99">
        <v>12</v>
      </c>
      <c r="H425" s="104">
        <v>45520</v>
      </c>
      <c r="I425" s="104">
        <v>45869</v>
      </c>
      <c r="J425" s="104">
        <v>45197</v>
      </c>
      <c r="K425" s="104">
        <v>45218</v>
      </c>
      <c r="L425" s="100">
        <v>0</v>
      </c>
      <c r="M425" s="100">
        <v>827.5</v>
      </c>
      <c r="N425" s="98" t="s">
        <v>1402</v>
      </c>
      <c r="O425" s="98" t="s">
        <v>1403</v>
      </c>
      <c r="P425" s="100">
        <v>925</v>
      </c>
      <c r="Q425" s="101">
        <v>0</v>
      </c>
      <c r="S425" s="100">
        <v>950</v>
      </c>
      <c r="T425" s="100">
        <f>P425</f>
      </c>
      <c r="U425" s="100">
        <v>925</v>
      </c>
    </row>
    <row r="426">
      <c r="O426" s="96" t="s">
        <v>1404</v>
      </c>
      <c r="P426" s="84">
        <f>SUM(P425:P425)</f>
      </c>
    </row>
    <row r="427">
      <c r="A427" s="97" t="s">
        <v>1405</v>
      </c>
    </row>
    <row r="428">
      <c r="A428" s="98" t="s">
        <v>1406</v>
      </c>
      <c r="B428" s="98" t="s">
        <v>1407</v>
      </c>
      <c r="C428" s="98" t="s">
        <v>1408</v>
      </c>
      <c r="D428" s="98" t="s">
        <v>1409</v>
      </c>
      <c r="E428" s="98" t="s">
        <v>1410</v>
      </c>
      <c r="F428" s="98" t="s">
        <v>1411</v>
      </c>
      <c r="G428" s="99">
        <v>13</v>
      </c>
      <c r="H428" s="104">
        <v>45504</v>
      </c>
      <c r="I428" s="104">
        <v>45869</v>
      </c>
      <c r="J428" s="104">
        <v>45191</v>
      </c>
      <c r="K428" s="104">
        <v>45219</v>
      </c>
      <c r="L428" s="100">
        <v>1030</v>
      </c>
      <c r="M428" s="100">
        <v>1025</v>
      </c>
      <c r="N428" s="98" t="s">
        <v>1412</v>
      </c>
      <c r="O428" s="98" t="s">
        <v>1413</v>
      </c>
      <c r="P428" s="100">
        <v>1060</v>
      </c>
      <c r="Q428" s="101">
        <v>0</v>
      </c>
      <c r="S428" s="100">
        <v>1065</v>
      </c>
      <c r="T428" s="100">
        <f>P428</f>
      </c>
      <c r="U428" s="100">
        <v>1060</v>
      </c>
    </row>
    <row r="429">
      <c r="O429" s="96" t="s">
        <v>1414</v>
      </c>
      <c r="P429" s="84">
        <f>SUM(P428:P428)</f>
      </c>
    </row>
    <row r="430">
      <c r="A430" s="98" t="s">
        <v>1415</v>
      </c>
      <c r="B430" s="98" t="s">
        <v>1416</v>
      </c>
      <c r="C430" s="98" t="s">
        <v>1417</v>
      </c>
      <c r="D430" s="98" t="s">
        <v>1418</v>
      </c>
      <c r="E430" s="98" t="s">
        <v>1419</v>
      </c>
      <c r="F430" s="98" t="s">
        <v>1420</v>
      </c>
      <c r="G430" s="99">
        <v>12</v>
      </c>
      <c r="H430" s="104">
        <v>45520</v>
      </c>
      <c r="I430" s="104">
        <v>45868</v>
      </c>
      <c r="J430" s="104">
        <v>45198</v>
      </c>
      <c r="K430" s="104">
        <v>45218</v>
      </c>
      <c r="L430" s="100">
        <v>0</v>
      </c>
      <c r="M430" s="100">
        <v>1025</v>
      </c>
      <c r="N430" s="98" t="s">
        <v>1421</v>
      </c>
      <c r="O430" s="98" t="s">
        <v>1422</v>
      </c>
      <c r="P430" s="100">
        <v>1110</v>
      </c>
      <c r="Q430" s="101">
        <v>0</v>
      </c>
      <c r="S430" s="100">
        <v>0</v>
      </c>
      <c r="T430" s="100">
        <f>P430</f>
      </c>
      <c r="U430" s="100">
        <v>1110</v>
      </c>
    </row>
    <row r="431">
      <c r="O431" s="96" t="s">
        <v>1423</v>
      </c>
      <c r="P431" s="84">
        <f>SUM(P430:P430)</f>
      </c>
    </row>
    <row r="432">
      <c r="A432" s="98" t="s">
        <v>1424</v>
      </c>
      <c r="B432" s="98" t="s">
        <v>1425</v>
      </c>
      <c r="C432" s="98" t="s">
        <v>1426</v>
      </c>
      <c r="D432" s="98" t="s">
        <v>1427</v>
      </c>
      <c r="E432" s="98" t="s">
        <v>1428</v>
      </c>
      <c r="F432" s="98" t="s">
        <v>1429</v>
      </c>
      <c r="G432" s="99">
        <v>12</v>
      </c>
      <c r="H432" s="104">
        <v>45520</v>
      </c>
      <c r="I432" s="104">
        <v>45869</v>
      </c>
      <c r="J432" s="104">
        <v>45196</v>
      </c>
      <c r="K432" s="104">
        <v>45197</v>
      </c>
      <c r="L432" s="100">
        <v>1110</v>
      </c>
      <c r="M432" s="100">
        <v>1025</v>
      </c>
      <c r="N432" s="98" t="s">
        <v>1430</v>
      </c>
      <c r="O432" s="98" t="s">
        <v>1431</v>
      </c>
      <c r="P432" s="100">
        <v>1110</v>
      </c>
      <c r="Q432" s="101">
        <v>0</v>
      </c>
      <c r="S432" s="100">
        <v>0</v>
      </c>
      <c r="T432" s="100">
        <f>P432</f>
      </c>
      <c r="U432" s="100">
        <v>1110</v>
      </c>
    </row>
    <row r="433">
      <c r="O433" s="96" t="s">
        <v>1432</v>
      </c>
      <c r="P433" s="84">
        <f>SUM(P432:P432)</f>
      </c>
    </row>
    <row r="434">
      <c r="B434" s="98" t="s">
        <v>1433</v>
      </c>
      <c r="D434" s="98" t="s">
        <v>1434</v>
      </c>
      <c r="E434" s="98" t="s">
        <v>1435</v>
      </c>
      <c r="F434" s="98" t="s">
        <v>1436</v>
      </c>
      <c r="G434" s="99">
        <v>12</v>
      </c>
      <c r="H434" s="104">
        <v>45520</v>
      </c>
      <c r="I434" s="104">
        <v>45868</v>
      </c>
      <c r="J434" s="104">
        <v>45421</v>
      </c>
      <c r="K434" s="104">
        <v>45425</v>
      </c>
      <c r="L434" s="100">
        <v>1060</v>
      </c>
      <c r="M434" s="100">
        <v>0</v>
      </c>
      <c r="N434" s="98" t="s">
        <v>1437</v>
      </c>
      <c r="O434" s="98" t="s">
        <v>1438</v>
      </c>
      <c r="P434" s="100">
        <v>1060</v>
      </c>
      <c r="Q434" s="101">
        <v>0</v>
      </c>
      <c r="S434" s="100">
        <v>0</v>
      </c>
      <c r="T434" s="100">
        <f>P434</f>
      </c>
      <c r="U434" s="100">
        <v>1060</v>
      </c>
    </row>
    <row r="435">
      <c r="O435" s="96" t="s">
        <v>1439</v>
      </c>
      <c r="P435" s="84">
        <f>SUM(P434:P434)</f>
      </c>
    </row>
    <row r="436">
      <c r="A436" s="97" t="s">
        <v>1440</v>
      </c>
    </row>
    <row r="437">
      <c r="A437" s="98" t="s">
        <v>1441</v>
      </c>
      <c r="B437" s="98" t="s">
        <v>1442</v>
      </c>
      <c r="C437" s="98" t="s">
        <v>1443</v>
      </c>
      <c r="D437" s="98" t="s">
        <v>1444</v>
      </c>
      <c r="E437" s="98" t="s">
        <v>1445</v>
      </c>
      <c r="F437" s="98" t="s">
        <v>1446</v>
      </c>
      <c r="G437" s="99">
        <v>13</v>
      </c>
      <c r="H437" s="104">
        <v>45504</v>
      </c>
      <c r="I437" s="104">
        <v>45869</v>
      </c>
      <c r="J437" s="104">
        <v>45201</v>
      </c>
      <c r="K437" s="104">
        <v>45218</v>
      </c>
      <c r="L437" s="100">
        <v>1085</v>
      </c>
      <c r="M437" s="100">
        <v>1051.6700000000001</v>
      </c>
      <c r="N437" s="98" t="s">
        <v>1447</v>
      </c>
      <c r="O437" s="98" t="s">
        <v>1448</v>
      </c>
      <c r="P437" s="100">
        <v>1100</v>
      </c>
      <c r="Q437" s="101">
        <v>0</v>
      </c>
      <c r="S437" s="100">
        <v>0</v>
      </c>
      <c r="T437" s="100">
        <f>P437</f>
      </c>
      <c r="U437" s="100">
        <v>1100</v>
      </c>
    </row>
    <row r="438">
      <c r="O438" s="96" t="s">
        <v>1449</v>
      </c>
      <c r="P438" s="84">
        <f>SUM(P437:P437)</f>
      </c>
    </row>
    <row r="439">
      <c r="A439" s="98" t="s">
        <v>1450</v>
      </c>
      <c r="B439" s="98" t="s">
        <v>1451</v>
      </c>
      <c r="C439" s="98" t="s">
        <v>1452</v>
      </c>
      <c r="D439" s="98" t="s">
        <v>1453</v>
      </c>
      <c r="E439" s="98" t="s">
        <v>1454</v>
      </c>
      <c r="F439" s="98" t="s">
        <v>1455</v>
      </c>
      <c r="G439" s="99">
        <v>12</v>
      </c>
      <c r="H439" s="104">
        <v>45520</v>
      </c>
      <c r="I439" s="104">
        <v>45868</v>
      </c>
      <c r="J439" s="104">
        <v>45229</v>
      </c>
      <c r="K439" s="104">
        <v>45231</v>
      </c>
      <c r="L439" s="100">
        <v>1190</v>
      </c>
      <c r="M439" s="100">
        <v>1051.6700000000001</v>
      </c>
      <c r="N439" s="98" t="s">
        <v>1456</v>
      </c>
      <c r="O439" s="98" t="s">
        <v>1457</v>
      </c>
      <c r="P439" s="100">
        <v>1190</v>
      </c>
      <c r="Q439" s="101">
        <v>0</v>
      </c>
      <c r="S439" s="100">
        <v>0</v>
      </c>
      <c r="T439" s="100">
        <f>P439</f>
      </c>
      <c r="U439" s="100">
        <v>1190</v>
      </c>
    </row>
    <row r="440">
      <c r="O440" s="96" t="s">
        <v>1458</v>
      </c>
      <c r="P440" s="84">
        <f>SUM(P439:P439)</f>
      </c>
    </row>
    <row r="441">
      <c r="A441" s="98" t="s">
        <v>1459</v>
      </c>
      <c r="B441" s="98" t="s">
        <v>1460</v>
      </c>
      <c r="C441" s="98" t="s">
        <v>1461</v>
      </c>
      <c r="D441" s="98" t="s">
        <v>1462</v>
      </c>
      <c r="E441" s="98" t="s">
        <v>1463</v>
      </c>
      <c r="F441" s="98" t="s">
        <v>1464</v>
      </c>
      <c r="G441" s="99">
        <v>12</v>
      </c>
      <c r="H441" s="104">
        <v>45520</v>
      </c>
      <c r="I441" s="104">
        <v>45868</v>
      </c>
      <c r="J441" s="104">
        <v>45370</v>
      </c>
      <c r="L441" s="100">
        <v>0</v>
      </c>
      <c r="M441" s="100">
        <v>1051.6700000000001</v>
      </c>
      <c r="N441" s="98" t="s">
        <v>1465</v>
      </c>
      <c r="O441" s="98" t="s">
        <v>1466</v>
      </c>
      <c r="P441" s="100">
        <v>1190</v>
      </c>
      <c r="Q441" s="101">
        <v>0</v>
      </c>
      <c r="S441" s="100">
        <v>0</v>
      </c>
      <c r="T441" s="100">
        <f>P441</f>
      </c>
      <c r="U441" s="100">
        <v>1190</v>
      </c>
    </row>
    <row r="442">
      <c r="O442" s="96" t="s">
        <v>1467</v>
      </c>
      <c r="P442" s="84">
        <f>SUM(P441:P441)</f>
      </c>
    </row>
    <row r="443">
      <c r="A443" s="98" t="s">
        <v>1468</v>
      </c>
      <c r="B443" s="98" t="s">
        <v>1469</v>
      </c>
      <c r="C443" s="98" t="s">
        <v>1470</v>
      </c>
      <c r="D443" s="98" t="s">
        <v>1471</v>
      </c>
      <c r="E443" s="98" t="s">
        <v>1472</v>
      </c>
      <c r="F443" s="98" t="s">
        <v>1473</v>
      </c>
      <c r="G443" s="99">
        <v>12</v>
      </c>
      <c r="H443" s="104">
        <v>45520</v>
      </c>
      <c r="I443" s="104">
        <v>45868</v>
      </c>
      <c r="J443" s="104">
        <v>45226</v>
      </c>
      <c r="K443" s="104">
        <v>45226</v>
      </c>
      <c r="L443" s="100">
        <v>1175</v>
      </c>
      <c r="M443" s="100">
        <v>1051.6700000000001</v>
      </c>
      <c r="N443" s="98" t="s">
        <v>1474</v>
      </c>
      <c r="O443" s="98" t="s">
        <v>1475</v>
      </c>
      <c r="P443" s="100">
        <v>1175</v>
      </c>
      <c r="Q443" s="101">
        <v>0</v>
      </c>
      <c r="S443" s="100">
        <v>0</v>
      </c>
      <c r="T443" s="100">
        <f>P443</f>
      </c>
      <c r="U443" s="100">
        <v>1175</v>
      </c>
    </row>
    <row r="444">
      <c r="O444" s="98" t="s">
        <v>1476</v>
      </c>
      <c r="P444" s="100">
        <v>95</v>
      </c>
      <c r="T444" s="100">
        <f>P444</f>
      </c>
      <c r="U444" s="100">
        <v>95</v>
      </c>
    </row>
    <row r="445">
      <c r="O445" s="96" t="s">
        <v>1477</v>
      </c>
      <c r="P445" s="84">
        <f>SUM(P443:P444)</f>
      </c>
    </row>
    <row r="446">
      <c r="A446" s="98" t="s">
        <v>1478</v>
      </c>
      <c r="B446" s="98" t="s">
        <v>1479</v>
      </c>
      <c r="C446" s="98" t="s">
        <v>1480</v>
      </c>
      <c r="D446" s="98" t="s">
        <v>1481</v>
      </c>
      <c r="E446" s="98" t="s">
        <v>1482</v>
      </c>
      <c r="F446" s="98" t="s">
        <v>1483</v>
      </c>
      <c r="G446" s="99">
        <v>12</v>
      </c>
      <c r="H446" s="104">
        <v>45520</v>
      </c>
      <c r="I446" s="104">
        <v>45868</v>
      </c>
      <c r="J446" s="104">
        <v>45224</v>
      </c>
      <c r="K446" s="104">
        <v>45226</v>
      </c>
      <c r="L446" s="100">
        <v>1175</v>
      </c>
      <c r="M446" s="100">
        <v>1051.6700000000001</v>
      </c>
      <c r="N446" s="98" t="s">
        <v>1484</v>
      </c>
      <c r="O446" s="98" t="s">
        <v>1485</v>
      </c>
      <c r="P446" s="100">
        <v>1175</v>
      </c>
      <c r="Q446" s="101">
        <v>0</v>
      </c>
      <c r="S446" s="100">
        <v>1090</v>
      </c>
      <c r="T446" s="100">
        <f>P446</f>
      </c>
      <c r="U446" s="100">
        <v>1175</v>
      </c>
    </row>
    <row r="447">
      <c r="O447" s="96" t="s">
        <v>1486</v>
      </c>
      <c r="P447" s="84">
        <f>SUM(P446:P446)</f>
      </c>
    </row>
    <row r="448">
      <c r="A448" s="98" t="s">
        <v>1487</v>
      </c>
      <c r="B448" s="98" t="s">
        <v>1488</v>
      </c>
      <c r="C448" s="98" t="s">
        <v>1489</v>
      </c>
      <c r="D448" s="98" t="s">
        <v>1490</v>
      </c>
      <c r="E448" s="98" t="s">
        <v>1491</v>
      </c>
      <c r="F448" s="98" t="s">
        <v>1492</v>
      </c>
      <c r="G448" s="99">
        <v>12</v>
      </c>
      <c r="H448" s="104">
        <v>45520</v>
      </c>
      <c r="I448" s="104">
        <v>45868</v>
      </c>
      <c r="J448" s="104">
        <v>45222</v>
      </c>
      <c r="K448" s="104">
        <v>45223</v>
      </c>
      <c r="L448" s="100">
        <v>0</v>
      </c>
      <c r="M448" s="100">
        <v>1051.6700000000001</v>
      </c>
      <c r="N448" s="98" t="s">
        <v>1493</v>
      </c>
      <c r="O448" s="98" t="s">
        <v>1494</v>
      </c>
      <c r="P448" s="100">
        <v>1175</v>
      </c>
      <c r="Q448" s="101">
        <v>0</v>
      </c>
      <c r="S448" s="100">
        <v>0</v>
      </c>
      <c r="T448" s="100">
        <f>P448</f>
      </c>
      <c r="U448" s="100">
        <v>1175</v>
      </c>
    </row>
    <row r="449">
      <c r="O449" s="96" t="s">
        <v>1495</v>
      </c>
      <c r="P449" s="84">
        <f>SUM(P448:P448)</f>
      </c>
    </row>
    <row r="450">
      <c r="A450" s="98" t="s">
        <v>1496</v>
      </c>
      <c r="B450" s="98" t="s">
        <v>1497</v>
      </c>
      <c r="C450" s="98" t="s">
        <v>1498</v>
      </c>
      <c r="D450" s="98" t="s">
        <v>1499</v>
      </c>
      <c r="E450" s="98" t="s">
        <v>1500</v>
      </c>
      <c r="F450" s="98" t="s">
        <v>1501</v>
      </c>
      <c r="G450" s="99">
        <v>12</v>
      </c>
      <c r="H450" s="104">
        <v>45520</v>
      </c>
      <c r="I450" s="104">
        <v>45868</v>
      </c>
      <c r="J450" s="104">
        <v>45415</v>
      </c>
      <c r="K450" s="104">
        <v>45415</v>
      </c>
      <c r="L450" s="100">
        <v>1175</v>
      </c>
      <c r="M450" s="100">
        <v>1051.6700000000001</v>
      </c>
      <c r="N450" s="98" t="s">
        <v>1502</v>
      </c>
      <c r="O450" s="98" t="s">
        <v>1503</v>
      </c>
      <c r="P450" s="100">
        <v>1175</v>
      </c>
      <c r="Q450" s="101">
        <v>0</v>
      </c>
      <c r="S450" s="100">
        <v>0</v>
      </c>
      <c r="T450" s="100">
        <f>P450</f>
      </c>
      <c r="U450" s="100">
        <v>1175</v>
      </c>
    </row>
    <row r="451">
      <c r="O451" s="96" t="s">
        <v>1504</v>
      </c>
      <c r="P451" s="84">
        <f>SUM(P450:P450)</f>
      </c>
    </row>
    <row r="452">
      <c r="A452" s="98" t="s">
        <v>1505</v>
      </c>
      <c r="B452" s="98" t="s">
        <v>1506</v>
      </c>
      <c r="C452" s="98" t="s">
        <v>1507</v>
      </c>
      <c r="D452" s="98" t="s">
        <v>1508</v>
      </c>
      <c r="E452" s="98" t="s">
        <v>1509</v>
      </c>
      <c r="F452" s="98" t="s">
        <v>1510</v>
      </c>
      <c r="G452" s="99">
        <v>12</v>
      </c>
      <c r="H452" s="104">
        <v>45520</v>
      </c>
      <c r="I452" s="104">
        <v>45868</v>
      </c>
      <c r="J452" s="104">
        <v>45203</v>
      </c>
      <c r="K452" s="104">
        <v>45218</v>
      </c>
      <c r="L452" s="100">
        <v>0</v>
      </c>
      <c r="M452" s="100">
        <v>1051.6700000000001</v>
      </c>
      <c r="N452" s="98" t="s">
        <v>1511</v>
      </c>
      <c r="O452" s="98" t="s">
        <v>1512</v>
      </c>
      <c r="P452" s="100">
        <v>1160</v>
      </c>
      <c r="Q452" s="101">
        <v>0</v>
      </c>
      <c r="S452" s="100">
        <v>1090</v>
      </c>
      <c r="T452" s="100">
        <f>P452</f>
      </c>
      <c r="U452" s="100">
        <v>1160</v>
      </c>
    </row>
    <row r="453">
      <c r="O453" s="96" t="s">
        <v>1513</v>
      </c>
      <c r="P453" s="84">
        <f>SUM(P452:P452)</f>
      </c>
    </row>
    <row r="454">
      <c r="A454" s="98" t="s">
        <v>1514</v>
      </c>
      <c r="B454" s="98" t="s">
        <v>1515</v>
      </c>
      <c r="C454" s="98" t="s">
        <v>1516</v>
      </c>
      <c r="D454" s="98" t="s">
        <v>1517</v>
      </c>
      <c r="E454" s="98" t="s">
        <v>1518</v>
      </c>
      <c r="F454" s="98" t="s">
        <v>1519</v>
      </c>
      <c r="G454" s="99">
        <v>12</v>
      </c>
      <c r="H454" s="104">
        <v>45504</v>
      </c>
      <c r="I454" s="104">
        <v>45868</v>
      </c>
      <c r="J454" s="104">
        <v>45197</v>
      </c>
      <c r="K454" s="104">
        <v>45218</v>
      </c>
      <c r="L454" s="100">
        <v>2105</v>
      </c>
      <c r="M454" s="100">
        <v>1051.6700000000001</v>
      </c>
      <c r="N454" s="98" t="s">
        <v>1520</v>
      </c>
      <c r="O454" s="98" t="s">
        <v>1521</v>
      </c>
      <c r="P454" s="100">
        <v>500</v>
      </c>
      <c r="Q454" s="101">
        <v>0</v>
      </c>
      <c r="S454" s="100">
        <v>0</v>
      </c>
      <c r="T454" s="100">
        <f>P454</f>
      </c>
      <c r="U454" s="100">
        <v>500</v>
      </c>
    </row>
    <row r="455">
      <c r="O455" s="98" t="s">
        <v>1522</v>
      </c>
      <c r="P455" s="100">
        <v>-500</v>
      </c>
      <c r="T455" s="100">
        <f>P455</f>
      </c>
      <c r="U455" s="100">
        <v>-500</v>
      </c>
    </row>
    <row r="456">
      <c r="O456" s="98" t="s">
        <v>1523</v>
      </c>
      <c r="P456" s="100">
        <v>1160</v>
      </c>
      <c r="T456" s="100">
        <f>P456</f>
      </c>
      <c r="U456" s="100">
        <v>1160</v>
      </c>
    </row>
    <row r="457">
      <c r="O457" s="96" t="s">
        <v>1524</v>
      </c>
      <c r="P457" s="84">
        <f>SUM(P454:P456)</f>
      </c>
    </row>
    <row r="458">
      <c r="A458" s="98" t="s">
        <v>1525</v>
      </c>
      <c r="B458" s="98" t="s">
        <v>1526</v>
      </c>
      <c r="C458" s="98" t="s">
        <v>1527</v>
      </c>
      <c r="D458" s="98" t="s">
        <v>1528</v>
      </c>
      <c r="E458" s="98" t="s">
        <v>1529</v>
      </c>
      <c r="F458" s="98" t="s">
        <v>1530</v>
      </c>
      <c r="G458" s="99">
        <v>12</v>
      </c>
      <c r="H458" s="104">
        <v>45520</v>
      </c>
      <c r="I458" s="104">
        <v>45869</v>
      </c>
      <c r="J458" s="104">
        <v>45202</v>
      </c>
      <c r="K458" s="104">
        <v>45218</v>
      </c>
      <c r="L458" s="100">
        <v>1075</v>
      </c>
      <c r="M458" s="100">
        <v>1051.6300000000001</v>
      </c>
      <c r="N458" s="98" t="s">
        <v>1531</v>
      </c>
      <c r="O458" s="98" t="s">
        <v>1532</v>
      </c>
      <c r="P458" s="100">
        <v>1160</v>
      </c>
      <c r="Q458" s="101">
        <v>0</v>
      </c>
      <c r="S458" s="100">
        <v>0</v>
      </c>
      <c r="T458" s="100">
        <f>P458</f>
      </c>
      <c r="U458" s="100">
        <v>1160</v>
      </c>
    </row>
    <row r="459">
      <c r="O459" s="96" t="s">
        <v>1533</v>
      </c>
      <c r="P459" s="84">
        <f>SUM(P458:P458)</f>
      </c>
    </row>
    <row r="460">
      <c r="A460" s="98" t="s">
        <v>1534</v>
      </c>
      <c r="B460" s="98" t="s">
        <v>1535</v>
      </c>
      <c r="C460" s="98" t="s">
        <v>1536</v>
      </c>
      <c r="D460" s="98" t="s">
        <v>1537</v>
      </c>
      <c r="E460" s="98" t="s">
        <v>1538</v>
      </c>
      <c r="F460" s="98" t="s">
        <v>1539</v>
      </c>
      <c r="G460" s="99">
        <v>12</v>
      </c>
      <c r="H460" s="104">
        <v>45520</v>
      </c>
      <c r="I460" s="104">
        <v>45868</v>
      </c>
      <c r="J460" s="104">
        <v>45201</v>
      </c>
      <c r="K460" s="104">
        <v>45218</v>
      </c>
      <c r="L460" s="100">
        <v>0</v>
      </c>
      <c r="M460" s="100">
        <v>1051.6700000000001</v>
      </c>
      <c r="N460" s="98" t="s">
        <v>1540</v>
      </c>
      <c r="O460" s="98" t="s">
        <v>1541</v>
      </c>
      <c r="P460" s="100">
        <v>1160</v>
      </c>
      <c r="Q460" s="101">
        <v>0</v>
      </c>
      <c r="S460" s="100">
        <v>0</v>
      </c>
      <c r="T460" s="100">
        <f>P460</f>
      </c>
      <c r="U460" s="100">
        <v>1160</v>
      </c>
    </row>
    <row r="461">
      <c r="O461" s="96" t="s">
        <v>1542</v>
      </c>
      <c r="P461" s="84">
        <f>SUM(P460:P460)</f>
      </c>
    </row>
    <row r="462">
      <c r="A462" s="98" t="s">
        <v>1543</v>
      </c>
      <c r="B462" s="98" t="s">
        <v>1544</v>
      </c>
      <c r="C462" s="98" t="s">
        <v>1545</v>
      </c>
      <c r="D462" s="98" t="s">
        <v>1546</v>
      </c>
      <c r="E462" s="98" t="s">
        <v>1547</v>
      </c>
      <c r="F462" s="98" t="s">
        <v>1548</v>
      </c>
      <c r="G462" s="99">
        <v>12</v>
      </c>
      <c r="H462" s="104">
        <v>45520</v>
      </c>
      <c r="I462" s="104">
        <v>45868</v>
      </c>
      <c r="J462" s="104">
        <v>45202</v>
      </c>
      <c r="K462" s="104">
        <v>45218</v>
      </c>
      <c r="L462" s="100">
        <v>0</v>
      </c>
      <c r="M462" s="100">
        <v>1051.6700000000001</v>
      </c>
      <c r="N462" s="98" t="s">
        <v>1549</v>
      </c>
      <c r="O462" s="98" t="s">
        <v>1550</v>
      </c>
      <c r="P462" s="100">
        <v>1160</v>
      </c>
      <c r="Q462" s="101">
        <v>0</v>
      </c>
      <c r="S462" s="100">
        <v>1090</v>
      </c>
      <c r="T462" s="100">
        <f>P462</f>
      </c>
      <c r="U462" s="100">
        <v>1160</v>
      </c>
    </row>
    <row r="463">
      <c r="O463" s="98" t="s">
        <v>1551</v>
      </c>
      <c r="P463" s="100">
        <v>95</v>
      </c>
      <c r="T463" s="100">
        <f>P463</f>
      </c>
      <c r="U463" s="100">
        <v>95</v>
      </c>
    </row>
    <row r="464">
      <c r="O464" s="96" t="s">
        <v>1552</v>
      </c>
      <c r="P464" s="84">
        <f>SUM(P462:P463)</f>
      </c>
    </row>
    <row r="465">
      <c r="A465" s="97" t="s">
        <v>1553</v>
      </c>
    </row>
    <row r="466">
      <c r="A466" s="98" t="s">
        <v>1554</v>
      </c>
      <c r="B466" s="98" t="s">
        <v>1555</v>
      </c>
      <c r="C466" s="98" t="s">
        <v>1556</v>
      </c>
      <c r="D466" s="98" t="s">
        <v>1557</v>
      </c>
      <c r="E466" s="98" t="s">
        <v>1558</v>
      </c>
      <c r="F466" s="98" t="s">
        <v>1559</v>
      </c>
      <c r="G466" s="99">
        <v>12</v>
      </c>
      <c r="H466" s="104">
        <v>45520</v>
      </c>
      <c r="I466" s="104">
        <v>45868</v>
      </c>
      <c r="J466" s="104">
        <v>45219</v>
      </c>
      <c r="K466" s="104">
        <v>45222</v>
      </c>
      <c r="L466" s="100">
        <v>1290</v>
      </c>
      <c r="M466" s="100">
        <v>1150</v>
      </c>
      <c r="N466" s="98" t="s">
        <v>1560</v>
      </c>
      <c r="O466" s="98" t="s">
        <v>1561</v>
      </c>
      <c r="P466" s="100">
        <v>1290</v>
      </c>
      <c r="Q466" s="101">
        <v>0</v>
      </c>
      <c r="S466" s="100">
        <v>1060</v>
      </c>
      <c r="T466" s="100">
        <f>P466</f>
      </c>
      <c r="U466" s="100">
        <v>1290</v>
      </c>
    </row>
    <row r="467">
      <c r="O467" s="98" t="s">
        <v>1562</v>
      </c>
      <c r="P467" s="100">
        <v>95</v>
      </c>
      <c r="T467" s="100">
        <f>P467</f>
      </c>
      <c r="U467" s="100">
        <v>95</v>
      </c>
    </row>
    <row r="468">
      <c r="O468" s="96" t="s">
        <v>1563</v>
      </c>
      <c r="P468" s="84">
        <f>SUM(P466:P467)</f>
      </c>
    </row>
    <row r="469">
      <c r="A469" s="98" t="s">
        <v>1564</v>
      </c>
      <c r="B469" s="98" t="s">
        <v>1565</v>
      </c>
      <c r="C469" s="98" t="s">
        <v>1566</v>
      </c>
      <c r="D469" s="98" t="s">
        <v>1567</v>
      </c>
      <c r="E469" s="98" t="s">
        <v>1568</v>
      </c>
      <c r="F469" s="98" t="s">
        <v>1569</v>
      </c>
      <c r="G469" s="99">
        <v>12</v>
      </c>
      <c r="H469" s="104">
        <v>45520</v>
      </c>
      <c r="I469" s="104">
        <v>45868</v>
      </c>
      <c r="J469" s="104">
        <v>45370</v>
      </c>
      <c r="L469" s="100">
        <v>0</v>
      </c>
      <c r="M469" s="100">
        <v>1150</v>
      </c>
      <c r="N469" s="98" t="s">
        <v>1570</v>
      </c>
      <c r="O469" s="98" t="s">
        <v>1571</v>
      </c>
      <c r="P469" s="100">
        <v>95</v>
      </c>
      <c r="Q469" s="101">
        <v>0</v>
      </c>
      <c r="S469" s="100">
        <v>1060</v>
      </c>
      <c r="T469" s="100">
        <f>P469</f>
      </c>
      <c r="U469" s="100">
        <v>95</v>
      </c>
    </row>
    <row r="470">
      <c r="O470" s="98" t="s">
        <v>1572</v>
      </c>
      <c r="P470" s="100">
        <v>1290</v>
      </c>
      <c r="T470" s="100">
        <f>P470</f>
      </c>
      <c r="U470" s="100">
        <v>1290</v>
      </c>
    </row>
    <row r="471">
      <c r="O471" s="96" t="s">
        <v>1573</v>
      </c>
      <c r="P471" s="84">
        <f>SUM(P469:P470)</f>
      </c>
    </row>
    <row r="472">
      <c r="A472" s="98" t="s">
        <v>1574</v>
      </c>
      <c r="B472" s="98" t="s">
        <v>1575</v>
      </c>
      <c r="C472" s="98" t="s">
        <v>1576</v>
      </c>
      <c r="D472" s="98" t="s">
        <v>1577</v>
      </c>
      <c r="E472" s="98" t="s">
        <v>1578</v>
      </c>
      <c r="F472" s="98" t="s">
        <v>1579</v>
      </c>
      <c r="G472" s="99">
        <v>12</v>
      </c>
      <c r="H472" s="104">
        <v>45504</v>
      </c>
      <c r="I472" s="104">
        <v>45868</v>
      </c>
      <c r="J472" s="104">
        <v>45216</v>
      </c>
      <c r="K472" s="104">
        <v>45216</v>
      </c>
      <c r="L472" s="100">
        <v>0</v>
      </c>
      <c r="M472" s="100">
        <v>1150</v>
      </c>
      <c r="N472" s="98" t="s">
        <v>1580</v>
      </c>
      <c r="O472" s="98" t="s">
        <v>1581</v>
      </c>
      <c r="P472" s="100">
        <v>1200</v>
      </c>
      <c r="Q472" s="101">
        <v>0</v>
      </c>
      <c r="S472" s="100">
        <v>1060</v>
      </c>
      <c r="T472" s="100">
        <f>P472</f>
      </c>
      <c r="U472" s="100">
        <v>1200</v>
      </c>
    </row>
    <row r="473">
      <c r="O473" s="96" t="s">
        <v>1582</v>
      </c>
      <c r="P473" s="84">
        <f>SUM(P472:P472)</f>
      </c>
    </row>
    <row r="474">
      <c r="A474" s="98" t="s">
        <v>1583</v>
      </c>
      <c r="B474" s="98" t="s">
        <v>1584</v>
      </c>
      <c r="C474" s="98" t="s">
        <v>1585</v>
      </c>
      <c r="D474" s="98" t="s">
        <v>1586</v>
      </c>
      <c r="E474" s="98" t="s">
        <v>1587</v>
      </c>
      <c r="F474" s="98" t="s">
        <v>1588</v>
      </c>
      <c r="G474" s="99">
        <v>12</v>
      </c>
      <c r="H474" s="104">
        <v>45520</v>
      </c>
      <c r="I474" s="104">
        <v>45869</v>
      </c>
      <c r="J474" s="104">
        <v>45198</v>
      </c>
      <c r="K474" s="104">
        <v>45218</v>
      </c>
      <c r="L474" s="100">
        <v>0</v>
      </c>
      <c r="M474" s="100">
        <v>1150</v>
      </c>
      <c r="N474" s="98" t="s">
        <v>1589</v>
      </c>
      <c r="O474" s="98" t="s">
        <v>1590</v>
      </c>
      <c r="P474" s="100">
        <v>1225</v>
      </c>
      <c r="Q474" s="101">
        <v>0</v>
      </c>
      <c r="S474" s="100">
        <v>1090</v>
      </c>
      <c r="T474" s="100">
        <f>P474</f>
      </c>
      <c r="U474" s="100">
        <v>1225</v>
      </c>
    </row>
    <row r="475">
      <c r="O475" s="98" t="s">
        <v>1591</v>
      </c>
      <c r="P475" s="100">
        <v>95</v>
      </c>
      <c r="T475" s="100">
        <f>P475</f>
      </c>
      <c r="U475" s="100">
        <v>95</v>
      </c>
    </row>
    <row r="476">
      <c r="O476" s="96" t="s">
        <v>1592</v>
      </c>
      <c r="P476" s="84">
        <f>SUM(P474:P475)</f>
      </c>
    </row>
    <row r="477">
      <c r="A477" s="97" t="s">
        <v>1593</v>
      </c>
    </row>
    <row r="478">
      <c r="A478" s="98" t="s">
        <v>1594</v>
      </c>
      <c r="B478" s="98" t="s">
        <v>1595</v>
      </c>
      <c r="C478" s="98" t="s">
        <v>1596</v>
      </c>
      <c r="D478" s="98" t="s">
        <v>1597</v>
      </c>
      <c r="E478" s="98" t="s">
        <v>1598</v>
      </c>
      <c r="F478" s="98" t="s">
        <v>1599</v>
      </c>
      <c r="G478" s="99">
        <v>12</v>
      </c>
      <c r="H478" s="104">
        <v>45520</v>
      </c>
      <c r="I478" s="104">
        <v>45869</v>
      </c>
      <c r="J478" s="104">
        <v>45197</v>
      </c>
      <c r="K478" s="104">
        <v>45218</v>
      </c>
      <c r="L478" s="100">
        <v>0</v>
      </c>
      <c r="M478" s="100">
        <v>1200</v>
      </c>
      <c r="N478" s="98" t="s">
        <v>1600</v>
      </c>
      <c r="O478" s="98" t="s">
        <v>1601</v>
      </c>
      <c r="P478" s="100">
        <v>500</v>
      </c>
      <c r="Q478" s="101">
        <v>0</v>
      </c>
      <c r="S478" s="100">
        <v>0</v>
      </c>
      <c r="T478" s="100">
        <f>P478</f>
      </c>
      <c r="U478" s="100">
        <v>500</v>
      </c>
    </row>
    <row r="479">
      <c r="O479" s="98" t="s">
        <v>1602</v>
      </c>
      <c r="P479" s="100">
        <v>-500</v>
      </c>
      <c r="T479" s="100">
        <f>P479</f>
      </c>
      <c r="U479" s="100">
        <v>-500</v>
      </c>
    </row>
    <row r="480">
      <c r="O480" s="98" t="s">
        <v>1603</v>
      </c>
      <c r="P480" s="100">
        <v>1295</v>
      </c>
      <c r="T480" s="100">
        <f>P480</f>
      </c>
      <c r="U480" s="100">
        <v>1295</v>
      </c>
    </row>
    <row r="481">
      <c r="O481" s="96" t="s">
        <v>1604</v>
      </c>
      <c r="P481" s="84">
        <f>SUM(P478:P480)</f>
      </c>
    </row>
    <row r="482">
      <c r="A482" s="98" t="s">
        <v>1605</v>
      </c>
      <c r="B482" s="98" t="s">
        <v>1606</v>
      </c>
      <c r="C482" s="98" t="s">
        <v>1607</v>
      </c>
      <c r="D482" s="98" t="s">
        <v>1608</v>
      </c>
      <c r="E482" s="98" t="s">
        <v>1609</v>
      </c>
      <c r="F482" s="98" t="s">
        <v>1610</v>
      </c>
      <c r="G482" s="99">
        <v>13</v>
      </c>
      <c r="H482" s="104">
        <v>45504</v>
      </c>
      <c r="I482" s="104">
        <v>45869</v>
      </c>
      <c r="J482" s="104">
        <v>45190</v>
      </c>
      <c r="K482" s="104">
        <v>45219</v>
      </c>
      <c r="L482" s="100">
        <v>1235</v>
      </c>
      <c r="M482" s="100">
        <v>1200</v>
      </c>
      <c r="N482" s="98" t="s">
        <v>1611</v>
      </c>
      <c r="O482" s="98" t="s">
        <v>1612</v>
      </c>
      <c r="P482" s="100">
        <v>1240</v>
      </c>
      <c r="Q482" s="101">
        <v>0</v>
      </c>
      <c r="S482" s="100">
        <v>0</v>
      </c>
      <c r="T482" s="100">
        <f>P482</f>
      </c>
      <c r="U482" s="100">
        <v>1240</v>
      </c>
    </row>
    <row r="483">
      <c r="O483" s="98" t="s">
        <v>1613</v>
      </c>
      <c r="P483" s="100">
        <v>-500</v>
      </c>
      <c r="T483" s="100">
        <f>P483</f>
      </c>
      <c r="U483" s="100">
        <v>-500</v>
      </c>
    </row>
    <row r="484">
      <c r="O484" s="98" t="s">
        <v>1614</v>
      </c>
      <c r="P484" s="100">
        <v>500</v>
      </c>
      <c r="T484" s="100">
        <f>P484</f>
      </c>
      <c r="U484" s="100">
        <v>500</v>
      </c>
    </row>
    <row r="485">
      <c r="O485" s="96" t="s">
        <v>1615</v>
      </c>
      <c r="P485" s="84">
        <f>SUM(P482:P484)</f>
      </c>
    </row>
    <row r="486">
      <c r="A486" s="98" t="s">
        <v>1616</v>
      </c>
      <c r="B486" s="98" t="s">
        <v>1617</v>
      </c>
      <c r="C486" s="98" t="s">
        <v>1618</v>
      </c>
      <c r="D486" s="98" t="s">
        <v>1619</v>
      </c>
      <c r="E486" s="98" t="s">
        <v>1620</v>
      </c>
      <c r="F486" s="98" t="s">
        <v>1621</v>
      </c>
      <c r="G486" s="99">
        <v>12</v>
      </c>
      <c r="H486" s="104">
        <v>45520</v>
      </c>
      <c r="I486" s="104">
        <v>45868</v>
      </c>
      <c r="J486" s="104">
        <v>45197</v>
      </c>
      <c r="K486" s="104">
        <v>45218</v>
      </c>
      <c r="L486" s="100">
        <v>0</v>
      </c>
      <c r="M486" s="100">
        <v>1200</v>
      </c>
      <c r="N486" s="98" t="s">
        <v>1622</v>
      </c>
      <c r="O486" s="98" t="s">
        <v>1623</v>
      </c>
      <c r="P486" s="100">
        <v>1295</v>
      </c>
      <c r="Q486" s="101">
        <v>0</v>
      </c>
      <c r="S486" s="100">
        <v>0</v>
      </c>
      <c r="T486" s="100">
        <f>P486</f>
      </c>
      <c r="U486" s="100">
        <v>1295</v>
      </c>
    </row>
    <row r="487">
      <c r="O487" s="96" t="s">
        <v>1624</v>
      </c>
      <c r="P487" s="84">
        <f>SUM(P486:P486)</f>
      </c>
    </row>
    <row r="488">
      <c r="A488" s="98" t="s">
        <v>1625</v>
      </c>
      <c r="B488" s="98" t="s">
        <v>1626</v>
      </c>
      <c r="C488" s="98" t="s">
        <v>1627</v>
      </c>
      <c r="D488" s="98" t="s">
        <v>1628</v>
      </c>
      <c r="E488" s="98" t="s">
        <v>1629</v>
      </c>
      <c r="F488" s="98" t="s">
        <v>1630</v>
      </c>
      <c r="G488" s="99">
        <v>13</v>
      </c>
      <c r="H488" s="104">
        <v>45504</v>
      </c>
      <c r="I488" s="104">
        <v>45869</v>
      </c>
      <c r="J488" s="104">
        <v>45189</v>
      </c>
      <c r="K488" s="104">
        <v>45190</v>
      </c>
      <c r="L488" s="100">
        <v>0</v>
      </c>
      <c r="M488" s="100">
        <v>1200</v>
      </c>
      <c r="N488" s="98" t="s">
        <v>1631</v>
      </c>
      <c r="O488" s="98" t="s">
        <v>1632</v>
      </c>
      <c r="P488" s="100">
        <v>1240</v>
      </c>
      <c r="Q488" s="101">
        <v>0</v>
      </c>
      <c r="S488" s="100">
        <v>0</v>
      </c>
      <c r="T488" s="100">
        <f>P488</f>
      </c>
      <c r="U488" s="100">
        <v>1240</v>
      </c>
    </row>
    <row r="489">
      <c r="O489" s="96" t="s">
        <v>1633</v>
      </c>
      <c r="P489" s="84">
        <f>SUM(P488:P488)</f>
      </c>
    </row>
    <row r="490">
      <c r="A490" s="81" t="s">
        <v>1634</v>
      </c>
      <c r="B490" s="67">
        <f>COUNTA(B30:B30)+COUNTA(B32:B33)+COUNTA(B35:B35)+COUNTA(B37:B37)+COUNTA(B39:B41)+COUNTA(B43:B45)+COUNTA(B47:B47)+COUNTA(B49:B52)+COUNTA(B55:B55)+COUNTA(B57:B57)+COUNTA(B59:B59)+COUNTA(B61:B61)+COUNTA(B63:B65)+COUNTA(B67:B69)+COUNTA(B71:B71)+COUNTA(B73:B75)+COUNTA(B78:B78)+COUNTA(B80:B81)+COUNTA(B83:B85)+COUNTA(B87:B89)+COUNTA(B91:B91)+COUNTA(B93:B93)+COUNTA(B95:B97)+COUNTA(B99:B99)+COUNTA(B101:B101)+COUNTA(B103:B104)+COUNTA(B107:B108)+COUNTA(B110:B110)+COUNTA(B112:B112)+COUNTA(B115:B118)+COUNTA(B120:B122)+COUNTA(B125:B125)+COUNTA(B127:B127)+COUNTA(B129:B129)+COUNTA(B131:B131)+COUNTA(B133:B133)+COUNTA(B135:B135)+COUNTA(B137:B137)+COUNTA(B139:B141)+COUNTA(B143:B143)+COUNTA(B145:B148)+COUNTA(B150:B152)+COUNTA(B154:B154)+COUNTA(B157:B157)+COUNTA(B159:B160)+COUNTA(B162:B162)+COUNTA(B164:B165)+COUNTA(B167:B168)+COUNTA(B170:B172)+COUNTA(B174:B176)+COUNTA(B178:B178)+COUNTA(B180:B181)+COUNTA(B183:B185)+COUNTA(B187:B187)+COUNTA(B189:B191)+COUNTA(B193:B195)+COUNTA(B197:B197)+COUNTA(B199:B201)+COUNTA(B203:B205)+COUNTA(B208:B210)+COUNTA(B212:B214)+COUNTA(B216:B218)+COUNTA(B220:B220)+COUNTA(B222:B223)+COUNTA(B225:B226)+COUNTA(B228:B228)+COUNTA(B230:B230)+COUNTA(B232:B232)+COUNTA(B234:B234)+COUNTA(B236:B236)+COUNTA(B238:B238)+COUNTA(B240:B242)+COUNTA(B244:B246)+COUNTA(B248:B250)+COUNTA(B252:B252)+COUNTA(B255:B255)+COUNTA(B257:B257)+COUNTA(B259:B259)+COUNTA(B261:B261)+COUNTA(B263:B263)+COUNTA(B265:B267)+COUNTA(B269:B271)+COUNTA(B273:B275)+COUNTA(B277:B277)+COUNTA(B279:B279)+COUNTA(B281:B281)+COUNTA(B283:B283)+COUNTA(B285:B287)+COUNTA(B289:B289)+COUNTA(B291:B291)+COUNTA(B293:B293)+COUNTA(B295:B297)+COUNTA(B299:B301)+COUNTA(B303:B306)+COUNTA(B308:B310)+COUNTA(B312:B313)+COUNTA(B315:B315)+COUNTA(B317:B318)+COUNTA(B320:B320)+COUNTA(B322:B324)+COUNTA(B326:B329)+COUNTA(B331:B333)+COUNTA(B335:B338)+COUNTA(B340:B340)+COUNTA(B342:B342)+COUNTA(B344:B344)+COUNTA(B346:B346)+COUNTA(B348:B349)+COUNTA(B351:B351)+COUNTA(B353:B353)+COUNTA(B355:B357)+COUNTA(B359:B359)+COUNTA(B361:B361)+COUNTA(B363:B363)+COUNTA(B365:B365)+COUNTA(B367:B370)+COUNTA(B372:B374)+COUNTA(B376:B378)+COUNTA(B380:B380)+COUNTA(B382:B383)+COUNTA(B385:B387)+COUNTA(B389:B392)+COUNTA(B394:B396)+COUNTA(B399:B399)+COUNTA(B401:B401)+COUNTA(B403:B403)+COUNTA(B405:B405)+COUNTA(B407:B407)+COUNTA(B409:B409)+COUNTA(B411:B411)+COUNTA(B413:B415)+COUNTA(B417:B418)+COUNTA(B420:B421)+COUNTA(B423:B423)+COUNTA(B425:B425)+COUNTA(B428:B428)+COUNTA(B430:B430)+COUNTA(B432:B432)+COUNTA(B434:B434)+COUNTA(B437:B437)+COUNTA(B439:B439)+COUNTA(B441:B441)+COUNTA(B443:B444)+COUNTA(B446:B446)+COUNTA(B448:B448)+COUNTA(B450:B450)+COUNTA(B452:B452)+COUNTA(B454:B456)+COUNTA(B458:B458)+COUNTA(B460:B460)+COUNTA(B462:B463)+COUNTA(B466:B467)+COUNTA(B469:B470)+COUNTA(B472:B472)+COUNTA(B474:B475)+COUNTA(B478:B480)+COUNTA(B482:B484)+COUNTA(B486:B486)+COUNTA(B488:B488)</f>
      </c>
      <c r="G490" s="68">
        <f>IF((COUNTA(G30:G30)+COUNTA(G32:G33)+COUNTA(G35:G35)+COUNTA(G37:G37)+COUNTA(G39:G41)+COUNTA(G43:G45)+COUNTA(G47:G47)+COUNTA(G49:G52)+COUNTA(G55:G55)+COUNTA(G57:G57)+COUNTA(G59:G59)+COUNTA(G61:G61)+COUNTA(G63:G65)+COUNTA(G67:G69)+COUNTA(G71:G71)+COUNTA(G73:G75)+COUNTA(G78:G78)+COUNTA(G80:G81)+COUNTA(G83:G85)+COUNTA(G87:G89)+COUNTA(G91:G91)+COUNTA(G93:G93)+COUNTA(G95:G97)+COUNTA(G99:G99)+COUNTA(G101:G101)+COUNTA(G103:G104)+COUNTA(G107:G108)+COUNTA(G110:G110)+COUNTA(G112:G112)+COUNTA(G115:G118)+COUNTA(G120:G122)+COUNTA(G125:G125)+COUNTA(G127:G127)+COUNTA(G129:G129)+COUNTA(G131:G131)+COUNTA(G133:G133)+COUNTA(G135:G135)+COUNTA(G137:G137)+COUNTA(G139:G141)+COUNTA(G143:G143)+COUNTA(G145:G148)+COUNTA(G150:G152)+COUNTA(G154:G154)+COUNTA(G157:G157)+COUNTA(G159:G160)+COUNTA(G162:G162)+COUNTA(G164:G165)+COUNTA(G167:G168)+COUNTA(G170:G172)+COUNTA(G174:G176)+COUNTA(G178:G178)+COUNTA(G180:G181)+COUNTA(G183:G185)+COUNTA(G187:G187)+COUNTA(G189:G191)+COUNTA(G193:G195)+COUNTA(G197:G197)+COUNTA(G199:G201)+COUNTA(G203:G205)+COUNTA(G208:G210)+COUNTA(G212:G214)+COUNTA(G216:G218)+COUNTA(G220:G220)+COUNTA(G222:G223)+COUNTA(G225:G226)+COUNTA(G228:G228)+COUNTA(G230:G230)+COUNTA(G232:G232)+COUNTA(G234:G234)+COUNTA(G236:G236)+COUNTA(G238:G238)+COUNTA(G240:G242)+COUNTA(G244:G246)+COUNTA(G248:G250)+COUNTA(G252:G252)+COUNTA(G255:G255)+COUNTA(G257:G257)+COUNTA(G259:G259)+COUNTA(G261:G261)+COUNTA(G263:G263)+COUNTA(G265:G267)+COUNTA(G269:G271)+COUNTA(G273:G275)+COUNTA(G277:G277)+COUNTA(G279:G279)+COUNTA(G281:G281)+COUNTA(G283:G283)+COUNTA(G285:G287)+COUNTA(G289:G289)+COUNTA(G291:G291)+COUNTA(G293:G293)+COUNTA(G295:G297)+COUNTA(G299:G301)+COUNTA(G303:G306)+COUNTA(G308:G310)+COUNTA(G312:G313)+COUNTA(G315:G315)+COUNTA(G317:G318)+COUNTA(G320:G320)+COUNTA(G322:G324)+COUNTA(G326:G329)+COUNTA(G331:G333)+COUNTA(G335:G338)+COUNTA(G340:G340)+COUNTA(G342:G342)+COUNTA(G344:G344)+COUNTA(G346:G346)+COUNTA(G348:G349)+COUNTA(G351:G351)+COUNTA(G353:G353)+COUNTA(G355:G357)+COUNTA(G359:G359)+COUNTA(G361:G361)+COUNTA(G363:G363)+COUNTA(G365:G365)+COUNTA(G367:G370)+COUNTA(G372:G374)+COUNTA(G376:G378)+COUNTA(G380:G380)+COUNTA(G382:G383)+COUNTA(G385:G387)+COUNTA(G389:G392)+COUNTA(G394:G396)+COUNTA(G399:G399)+COUNTA(G401:G401)+COUNTA(G403:G403)+COUNTA(G405:G405)+COUNTA(G407:G407)+COUNTA(G409:G409)+COUNTA(G411:G411)+COUNTA(G413:G415)+COUNTA(G417:G418)+COUNTA(G420:G421)+COUNTA(G423:G423)+COUNTA(G425:G425)+COUNTA(G428:G428)+COUNTA(G430:G430)+COUNTA(G432:G432)+COUNTA(G434:G434)+COUNTA(G437:G437)+COUNTA(G439:G439)+COUNTA(G441:G441)+COUNTA(G443:G444)+COUNTA(G446:G446)+COUNTA(G448:G448)+COUNTA(G450:G450)+COUNTA(G452:G452)+COUNTA(G454:G456)+COUNTA(G458:G458)+COUNTA(G460:G460)+COUNTA(G462:G463)+COUNTA(G466:G467)+COUNTA(G469:G470)+COUNTA(G472:G472)+COUNTA(G474:G475)+COUNTA(G478:G480)+COUNTA(G482:G484)+COUNTA(G486:G486)+COUNTA(G488:G488))=0,0,(SUM(G30:G30)+SUM(G32:G33)+SUM(G35:G35)+SUM(G37:G37)+SUM(G39:G41)+SUM(G43:G45)+SUM(G47:G47)+SUM(G49:G52)+SUM(G55:G55)+SUM(G57:G57)+SUM(G59:G59)+SUM(G61:G61)+SUM(G63:G65)+SUM(G67:G69)+SUM(G71:G71)+SUM(G73:G75)+SUM(G78:G78)+SUM(G80:G81)+SUM(G83:G85)+SUM(G87:G89)+SUM(G91:G91)+SUM(G93:G93)+SUM(G95:G97)+SUM(G99:G99)+SUM(G101:G101)+SUM(G103:G104)+SUM(G107:G108)+SUM(G110:G110)+SUM(G112:G112)+SUM(G115:G118)+SUM(G120:G122)+SUM(G125:G125)+SUM(G127:G127)+SUM(G129:G129)+SUM(G131:G131)+SUM(G133:G133)+SUM(G135:G135)+SUM(G137:G137)+SUM(G139:G141)+SUM(G143:G143)+SUM(G145:G148)+SUM(G150:G152)+SUM(G154:G154)+SUM(G157:G157)+SUM(G159:G160)+SUM(G162:G162)+SUM(G164:G165)+SUM(G167:G168)+SUM(G170:G172)+SUM(G174:G176)+SUM(G178:G178)+SUM(G180:G181)+SUM(G183:G185)+SUM(G187:G187)+SUM(G189:G191)+SUM(G193:G195)+SUM(G197:G197)+SUM(G199:G201)+SUM(G203:G205)+SUM(G208:G210)+SUM(G212:G214)+SUM(G216:G218)+SUM(G220:G220)+SUM(G222:G223)+SUM(G225:G226)+SUM(G228:G228)+SUM(G230:G230)+SUM(G232:G232)+SUM(G234:G234)+SUM(G236:G236)+SUM(G238:G238)+SUM(G240:G242)+SUM(G244:G246)+SUM(G248:G250)+SUM(G252:G252)+SUM(G255:G255)+SUM(G257:G257)+SUM(G259:G259)+SUM(G261:G261)+SUM(G263:G263)+SUM(G265:G267)+SUM(G269:G271)+SUM(G273:G275)+SUM(G277:G277)+SUM(G279:G279)+SUM(G281:G281)+SUM(G283:G283)+SUM(G285:G287)+SUM(G289:G289)+SUM(G291:G291)+SUM(G293:G293)+SUM(G295:G297)+SUM(G299:G301)+SUM(G303:G306)+SUM(G308:G310)+SUM(G312:G313)+SUM(G315:G315)+SUM(G317:G318)+SUM(G320:G320)+SUM(G322:G324)+SUM(G326:G329)+SUM(G331:G333)+SUM(G335:G338)+SUM(G340:G340)+SUM(G342:G342)+SUM(G344:G344)+SUM(G346:G346)+SUM(G348:G349)+SUM(G351:G351)+SUM(G353:G353)+SUM(G355:G357)+SUM(G359:G359)+SUM(G361:G361)+SUM(G363:G363)+SUM(G365:G365)+SUM(G367:G370)+SUM(G372:G374)+SUM(G376:G378)+SUM(G380:G380)+SUM(G382:G383)+SUM(G385:G387)+SUM(G389:G392)+SUM(G394:G396)+SUM(G399:G399)+SUM(G401:G401)+SUM(G403:G403)+SUM(G405:G405)+SUM(G407:G407)+SUM(G409:G409)+SUM(G411:G411)+SUM(G413:G415)+SUM(G417:G418)+SUM(G420:G421)+SUM(G423:G423)+SUM(G425:G425)+SUM(G428:G428)+SUM(G430:G430)+SUM(G432:G432)+SUM(G434:G434)+SUM(G437:G437)+SUM(G439:G439)+SUM(G441:G441)+SUM(G443:G444)+SUM(G446:G446)+SUM(G448:G448)+SUM(G450:G450)+SUM(G452:G452)+SUM(G454:G456)+SUM(G458:G458)+SUM(G460:G460)+SUM(G462:G463)+SUM(G466:G467)+SUM(G469:G470)+SUM(G472:G472)+SUM(G474:G475)+SUM(G478:G480)+SUM(G482:G484)+SUM(G486:G486)+SUM(G488:G488))/(COUNTA(G30:G30)+COUNTA(G32:G33)+COUNTA(G35:G35)+COUNTA(G37:G37)+COUNTA(G39:G41)+COUNTA(G43:G45)+COUNTA(G47:G47)+COUNTA(G49:G52)+COUNTA(G55:G55)+COUNTA(G57:G57)+COUNTA(G59:G59)+COUNTA(G61:G61)+COUNTA(G63:G65)+COUNTA(G67:G69)+COUNTA(G71:G71)+COUNTA(G73:G75)+COUNTA(G78:G78)+COUNTA(G80:G81)+COUNTA(G83:G85)+COUNTA(G87:G89)+COUNTA(G91:G91)+COUNTA(G93:G93)+COUNTA(G95:G97)+COUNTA(G99:G99)+COUNTA(G101:G101)+COUNTA(G103:G104)+COUNTA(G107:G108)+COUNTA(G110:G110)+COUNTA(G112:G112)+COUNTA(G115:G118)+COUNTA(G120:G122)+COUNTA(G125:G125)+COUNTA(G127:G127)+COUNTA(G129:G129)+COUNTA(G131:G131)+COUNTA(G133:G133)+COUNTA(G135:G135)+COUNTA(G137:G137)+COUNTA(G139:G141)+COUNTA(G143:G143)+COUNTA(G145:G148)+COUNTA(G150:G152)+COUNTA(G154:G154)+COUNTA(G157:G157)+COUNTA(G159:G160)+COUNTA(G162:G162)+COUNTA(G164:G165)+COUNTA(G167:G168)+COUNTA(G170:G172)+COUNTA(G174:G176)+COUNTA(G178:G178)+COUNTA(G180:G181)+COUNTA(G183:G185)+COUNTA(G187:G187)+COUNTA(G189:G191)+COUNTA(G193:G195)+COUNTA(G197:G197)+COUNTA(G199:G201)+COUNTA(G203:G205)+COUNTA(G208:G210)+COUNTA(G212:G214)+COUNTA(G216:G218)+COUNTA(G220:G220)+COUNTA(G222:G223)+COUNTA(G225:G226)+COUNTA(G228:G228)+COUNTA(G230:G230)+COUNTA(G232:G232)+COUNTA(G234:G234)+COUNTA(G236:G236)+COUNTA(G238:G238)+COUNTA(G240:G242)+COUNTA(G244:G246)+COUNTA(G248:G250)+COUNTA(G252:G252)+COUNTA(G255:G255)+COUNTA(G257:G257)+COUNTA(G259:G259)+COUNTA(G261:G261)+COUNTA(G263:G263)+COUNTA(G265:G267)+COUNTA(G269:G271)+COUNTA(G273:G275)+COUNTA(G277:G277)+COUNTA(G279:G279)+COUNTA(G281:G281)+COUNTA(G283:G283)+COUNTA(G285:G287)+COUNTA(G289:G289)+COUNTA(G291:G291)+COUNTA(G293:G293)+COUNTA(G295:G297)+COUNTA(G299:G301)+COUNTA(G303:G306)+COUNTA(G308:G310)+COUNTA(G312:G313)+COUNTA(G315:G315)+COUNTA(G317:G318)+COUNTA(G320:G320)+COUNTA(G322:G324)+COUNTA(G326:G329)+COUNTA(G331:G333)+COUNTA(G335:G338)+COUNTA(G340:G340)+COUNTA(G342:G342)+COUNTA(G344:G344)+COUNTA(G346:G346)+COUNTA(G348:G349)+COUNTA(G351:G351)+COUNTA(G353:G353)+COUNTA(G355:G357)+COUNTA(G359:G359)+COUNTA(G361:G361)+COUNTA(G363:G363)+COUNTA(G365:G365)+COUNTA(G367:G370)+COUNTA(G372:G374)+COUNTA(G376:G378)+COUNTA(G380:G380)+COUNTA(G382:G383)+COUNTA(G385:G387)+COUNTA(G389:G392)+COUNTA(G394:G396)+COUNTA(G399:G399)+COUNTA(G401:G401)+COUNTA(G403:G403)+COUNTA(G405:G405)+COUNTA(G407:G407)+COUNTA(G409:G409)+COUNTA(G411:G411)+COUNTA(G413:G415)+COUNTA(G417:G418)+COUNTA(G420:G421)+COUNTA(G423:G423)+COUNTA(G425:G425)+COUNTA(G428:G428)+COUNTA(G430:G430)+COUNTA(G432:G432)+COUNTA(G434:G434)+COUNTA(G437:G437)+COUNTA(G439:G439)+COUNTA(G441:G441)+COUNTA(G443:G444)+COUNTA(G446:G446)+COUNTA(G448:G448)+COUNTA(G450:G450)+COUNTA(G452:G452)+COUNTA(G454:G456)+COUNTA(G458:G458)+COUNTA(G460:G460)+COUNTA(G462:G463)+COUNTA(G466:G467)+COUNTA(G469:G470)+COUNTA(G472:G472)+COUNTA(G474:G475)+COUNTA(G478:G480)+COUNTA(G482:G484)+COUNTA(G486:G486)+COUNTA(G488:G488)))</f>
      </c>
      <c r="L490" s="69">
        <f>IF((COUNTA(L30:L30)+COUNTA(L32:L33)+COUNTA(L35:L35)+COUNTA(L37:L37)+COUNTA(L39:L41)+COUNTA(L43:L45)+COUNTA(L47:L47)+COUNTA(L49:L52)+COUNTA(L55:L55)+COUNTA(L57:L57)+COUNTA(L59:L59)+COUNTA(L61:L61)+COUNTA(L63:L65)+COUNTA(L67:L69)+COUNTA(L71:L71)+COUNTA(L73:L75)+COUNTA(L78:L78)+COUNTA(L80:L81)+COUNTA(L83:L85)+COUNTA(L87:L89)+COUNTA(L91:L91)+COUNTA(L93:L93)+COUNTA(L95:L97)+COUNTA(L99:L99)+COUNTA(L101:L101)+COUNTA(L103:L104)+COUNTA(L107:L108)+COUNTA(L110:L110)+COUNTA(L112:L112)+COUNTA(L115:L118)+COUNTA(L120:L122)+COUNTA(L125:L125)+COUNTA(L127:L127)+COUNTA(L129:L129)+COUNTA(L131:L131)+COUNTA(L133:L133)+COUNTA(L135:L135)+COUNTA(L137:L137)+COUNTA(L139:L141)+COUNTA(L143:L143)+COUNTA(L145:L148)+COUNTA(L150:L152)+COUNTA(L154:L154)+COUNTA(L157:L157)+COUNTA(L159:L160)+COUNTA(L162:L162)+COUNTA(L164:L165)+COUNTA(L167:L168)+COUNTA(L170:L172)+COUNTA(L174:L176)+COUNTA(L178:L178)+COUNTA(L180:L181)+COUNTA(L183:L185)+COUNTA(L187:L187)+COUNTA(L189:L191)+COUNTA(L193:L195)+COUNTA(L197:L197)+COUNTA(L199:L201)+COUNTA(L203:L205)+COUNTA(L208:L210)+COUNTA(L212:L214)+COUNTA(L216:L218)+COUNTA(L220:L220)+COUNTA(L222:L223)+COUNTA(L225:L226)+COUNTA(L228:L228)+COUNTA(L230:L230)+COUNTA(L232:L232)+COUNTA(L234:L234)+COUNTA(L236:L236)+COUNTA(L238:L238)+COUNTA(L240:L242)+COUNTA(L244:L246)+COUNTA(L248:L250)+COUNTA(L252:L252)+COUNTA(L255:L255)+COUNTA(L257:L257)+COUNTA(L259:L259)+COUNTA(L261:L261)+COUNTA(L263:L263)+COUNTA(L265:L267)+COUNTA(L269:L271)+COUNTA(L273:L275)+COUNTA(L277:L277)+COUNTA(L279:L279)+COUNTA(L281:L281)+COUNTA(L283:L283)+COUNTA(L285:L287)+COUNTA(L289:L289)+COUNTA(L291:L291)+COUNTA(L293:L293)+COUNTA(L295:L297)+COUNTA(L299:L301)+COUNTA(L303:L306)+COUNTA(L308:L310)+COUNTA(L312:L313)+COUNTA(L315:L315)+COUNTA(L317:L318)+COUNTA(L320:L320)+COUNTA(L322:L324)+COUNTA(L326:L329)+COUNTA(L331:L333)+COUNTA(L335:L338)+COUNTA(L340:L340)+COUNTA(L342:L342)+COUNTA(L344:L344)+COUNTA(L346:L346)+COUNTA(L348:L349)+COUNTA(L351:L351)+COUNTA(L353:L353)+COUNTA(L355:L357)+COUNTA(L359:L359)+COUNTA(L361:L361)+COUNTA(L363:L363)+COUNTA(L365:L365)+COUNTA(L367:L370)+COUNTA(L372:L374)+COUNTA(L376:L378)+COUNTA(L380:L380)+COUNTA(L382:L383)+COUNTA(L385:L387)+COUNTA(L389:L392)+COUNTA(L394:L396)+COUNTA(L399:L399)+COUNTA(L401:L401)+COUNTA(L403:L403)+COUNTA(L405:L405)+COUNTA(L407:L407)+COUNTA(L409:L409)+COUNTA(L411:L411)+COUNTA(L413:L415)+COUNTA(L417:L418)+COUNTA(L420:L421)+COUNTA(L423:L423)+COUNTA(L425:L425)+COUNTA(L428:L428)+COUNTA(L430:L430)+COUNTA(L432:L432)+COUNTA(L434:L434)+COUNTA(L437:L437)+COUNTA(L439:L439)+COUNTA(L441:L441)+COUNTA(L443:L444)+COUNTA(L446:L446)+COUNTA(L448:L448)+COUNTA(L450:L450)+COUNTA(L452:L452)+COUNTA(L454:L456)+COUNTA(L458:L458)+COUNTA(L460:L460)+COUNTA(L462:L463)+COUNTA(L466:L467)+COUNTA(L469:L470)+COUNTA(L472:L472)+COUNTA(L474:L475)+COUNTA(L478:L480)+COUNTA(L482:L484)+COUNTA(L486:L486)+COUNTA(L488:L488))=0,0,(SUM(L30:L30)+SUM(L32:L33)+SUM(L35:L35)+SUM(L37:L37)+SUM(L39:L41)+SUM(L43:L45)+SUM(L47:L47)+SUM(L49:L52)+SUM(L55:L55)+SUM(L57:L57)+SUM(L59:L59)+SUM(L61:L61)+SUM(L63:L65)+SUM(L67:L69)+SUM(L71:L71)+SUM(L73:L75)+SUM(L78:L78)+SUM(L80:L81)+SUM(L83:L85)+SUM(L87:L89)+SUM(L91:L91)+SUM(L93:L93)+SUM(L95:L97)+SUM(L99:L99)+SUM(L101:L101)+SUM(L103:L104)+SUM(L107:L108)+SUM(L110:L110)+SUM(L112:L112)+SUM(L115:L118)+SUM(L120:L122)+SUM(L125:L125)+SUM(L127:L127)+SUM(L129:L129)+SUM(L131:L131)+SUM(L133:L133)+SUM(L135:L135)+SUM(L137:L137)+SUM(L139:L141)+SUM(L143:L143)+SUM(L145:L148)+SUM(L150:L152)+SUM(L154:L154)+SUM(L157:L157)+SUM(L159:L160)+SUM(L162:L162)+SUM(L164:L165)+SUM(L167:L168)+SUM(L170:L172)+SUM(L174:L176)+SUM(L178:L178)+SUM(L180:L181)+SUM(L183:L185)+SUM(L187:L187)+SUM(L189:L191)+SUM(L193:L195)+SUM(L197:L197)+SUM(L199:L201)+SUM(L203:L205)+SUM(L208:L210)+SUM(L212:L214)+SUM(L216:L218)+SUM(L220:L220)+SUM(L222:L223)+SUM(L225:L226)+SUM(L228:L228)+SUM(L230:L230)+SUM(L232:L232)+SUM(L234:L234)+SUM(L236:L236)+SUM(L238:L238)+SUM(L240:L242)+SUM(L244:L246)+SUM(L248:L250)+SUM(L252:L252)+SUM(L255:L255)+SUM(L257:L257)+SUM(L259:L259)+SUM(L261:L261)+SUM(L263:L263)+SUM(L265:L267)+SUM(L269:L271)+SUM(L273:L275)+SUM(L277:L277)+SUM(L279:L279)+SUM(L281:L281)+SUM(L283:L283)+SUM(L285:L287)+SUM(L289:L289)+SUM(L291:L291)+SUM(L293:L293)+SUM(L295:L297)+SUM(L299:L301)+SUM(L303:L306)+SUM(L308:L310)+SUM(L312:L313)+SUM(L315:L315)+SUM(L317:L318)+SUM(L320:L320)+SUM(L322:L324)+SUM(L326:L329)+SUM(L331:L333)+SUM(L335:L338)+SUM(L340:L340)+SUM(L342:L342)+SUM(L344:L344)+SUM(L346:L346)+SUM(L348:L349)+SUM(L351:L351)+SUM(L353:L353)+SUM(L355:L357)+SUM(L359:L359)+SUM(L361:L361)+SUM(L363:L363)+SUM(L365:L365)+SUM(L367:L370)+SUM(L372:L374)+SUM(L376:L378)+SUM(L380:L380)+SUM(L382:L383)+SUM(L385:L387)+SUM(L389:L392)+SUM(L394:L396)+SUM(L399:L399)+SUM(L401:L401)+SUM(L403:L403)+SUM(L405:L405)+SUM(L407:L407)+SUM(L409:L409)+SUM(L411:L411)+SUM(L413:L415)+SUM(L417:L418)+SUM(L420:L421)+SUM(L423:L423)+SUM(L425:L425)+SUM(L428:L428)+SUM(L430:L430)+SUM(L432:L432)+SUM(L434:L434)+SUM(L437:L437)+SUM(L439:L439)+SUM(L441:L441)+SUM(L443:L444)+SUM(L446:L446)+SUM(L448:L448)+SUM(L450:L450)+SUM(L452:L452)+SUM(L454:L456)+SUM(L458:L458)+SUM(L460:L460)+SUM(L462:L463)+SUM(L466:L467)+SUM(L469:L470)+SUM(L472:L472)+SUM(L474:L475)+SUM(L478:L480)+SUM(L482:L484)+SUM(L486:L486)+SUM(L488:L488))/(COUNTA(L30:L30)+COUNTA(L32:L33)+COUNTA(L35:L35)+COUNTA(L37:L37)+COUNTA(L39:L41)+COUNTA(L43:L45)+COUNTA(L47:L47)+COUNTA(L49:L52)+COUNTA(L55:L55)+COUNTA(L57:L57)+COUNTA(L59:L59)+COUNTA(L61:L61)+COUNTA(L63:L65)+COUNTA(L67:L69)+COUNTA(L71:L71)+COUNTA(L73:L75)+COUNTA(L78:L78)+COUNTA(L80:L81)+COUNTA(L83:L85)+COUNTA(L87:L89)+COUNTA(L91:L91)+COUNTA(L93:L93)+COUNTA(L95:L97)+COUNTA(L99:L99)+COUNTA(L101:L101)+COUNTA(L103:L104)+COUNTA(L107:L108)+COUNTA(L110:L110)+COUNTA(L112:L112)+COUNTA(L115:L118)+COUNTA(L120:L122)+COUNTA(L125:L125)+COUNTA(L127:L127)+COUNTA(L129:L129)+COUNTA(L131:L131)+COUNTA(L133:L133)+COUNTA(L135:L135)+COUNTA(L137:L137)+COUNTA(L139:L141)+COUNTA(L143:L143)+COUNTA(L145:L148)+COUNTA(L150:L152)+COUNTA(L154:L154)+COUNTA(L157:L157)+COUNTA(L159:L160)+COUNTA(L162:L162)+COUNTA(L164:L165)+COUNTA(L167:L168)+COUNTA(L170:L172)+COUNTA(L174:L176)+COUNTA(L178:L178)+COUNTA(L180:L181)+COUNTA(L183:L185)+COUNTA(L187:L187)+COUNTA(L189:L191)+COUNTA(L193:L195)+COUNTA(L197:L197)+COUNTA(L199:L201)+COUNTA(L203:L205)+COUNTA(L208:L210)+COUNTA(L212:L214)+COUNTA(L216:L218)+COUNTA(L220:L220)+COUNTA(L222:L223)+COUNTA(L225:L226)+COUNTA(L228:L228)+COUNTA(L230:L230)+COUNTA(L232:L232)+COUNTA(L234:L234)+COUNTA(L236:L236)+COUNTA(L238:L238)+COUNTA(L240:L242)+COUNTA(L244:L246)+COUNTA(L248:L250)+COUNTA(L252:L252)+COUNTA(L255:L255)+COUNTA(L257:L257)+COUNTA(L259:L259)+COUNTA(L261:L261)+COUNTA(L263:L263)+COUNTA(L265:L267)+COUNTA(L269:L271)+COUNTA(L273:L275)+COUNTA(L277:L277)+COUNTA(L279:L279)+COUNTA(L281:L281)+COUNTA(L283:L283)+COUNTA(L285:L287)+COUNTA(L289:L289)+COUNTA(L291:L291)+COUNTA(L293:L293)+COUNTA(L295:L297)+COUNTA(L299:L301)+COUNTA(L303:L306)+COUNTA(L308:L310)+COUNTA(L312:L313)+COUNTA(L315:L315)+COUNTA(L317:L318)+COUNTA(L320:L320)+COUNTA(L322:L324)+COUNTA(L326:L329)+COUNTA(L331:L333)+COUNTA(L335:L338)+COUNTA(L340:L340)+COUNTA(L342:L342)+COUNTA(L344:L344)+COUNTA(L346:L346)+COUNTA(L348:L349)+COUNTA(L351:L351)+COUNTA(L353:L353)+COUNTA(L355:L357)+COUNTA(L359:L359)+COUNTA(L361:L361)+COUNTA(L363:L363)+COUNTA(L365:L365)+COUNTA(L367:L370)+COUNTA(L372:L374)+COUNTA(L376:L378)+COUNTA(L380:L380)+COUNTA(L382:L383)+COUNTA(L385:L387)+COUNTA(L389:L392)+COUNTA(L394:L396)+COUNTA(L399:L399)+COUNTA(L401:L401)+COUNTA(L403:L403)+COUNTA(L405:L405)+COUNTA(L407:L407)+COUNTA(L409:L409)+COUNTA(L411:L411)+COUNTA(L413:L415)+COUNTA(L417:L418)+COUNTA(L420:L421)+COUNTA(L423:L423)+COUNTA(L425:L425)+COUNTA(L428:L428)+COUNTA(L430:L430)+COUNTA(L432:L432)+COUNTA(L434:L434)+COUNTA(L437:L437)+COUNTA(L439:L439)+COUNTA(L441:L441)+COUNTA(L443:L444)+COUNTA(L446:L446)+COUNTA(L448:L448)+COUNTA(L450:L450)+COUNTA(L452:L452)+COUNTA(L454:L456)+COUNTA(L458:L458)+COUNTA(L460:L460)+COUNTA(L462:L463)+COUNTA(L466:L467)+COUNTA(L469:L470)+COUNTA(L472:L472)+COUNTA(L474:L475)+COUNTA(L478:L480)+COUNTA(L482:L484)+COUNTA(L486:L486)+COUNTA(L488:L488)))</f>
      </c>
      <c r="M490" s="69">
        <f>IF((COUNTA(M30:M30)+COUNTA(M32:M33)+COUNTA(M35:M35)+COUNTA(M37:M37)+COUNTA(M39:M41)+COUNTA(M43:M45)+COUNTA(M47:M47)+COUNTA(M49:M52)+COUNTA(M55:M55)+COUNTA(M57:M57)+COUNTA(M59:M59)+COUNTA(M61:M61)+COUNTA(M63:M65)+COUNTA(M67:M69)+COUNTA(M71:M71)+COUNTA(M73:M75)+COUNTA(M78:M78)+COUNTA(M80:M81)+COUNTA(M83:M85)+COUNTA(M87:M89)+COUNTA(M91:M91)+COUNTA(M93:M93)+COUNTA(M95:M97)+COUNTA(M99:M99)+COUNTA(M101:M101)+COUNTA(M103:M104)+COUNTA(M107:M108)+COUNTA(M110:M110)+COUNTA(M112:M112)+COUNTA(M115:M118)+COUNTA(M120:M122)+COUNTA(M125:M125)+COUNTA(M127:M127)+COUNTA(M129:M129)+COUNTA(M131:M131)+COUNTA(M133:M133)+COUNTA(M135:M135)+COUNTA(M137:M137)+COUNTA(M139:M141)+COUNTA(M143:M143)+COUNTA(M145:M148)+COUNTA(M150:M152)+COUNTA(M154:M154)+COUNTA(M157:M157)+COUNTA(M159:M160)+COUNTA(M162:M162)+COUNTA(M164:M165)+COUNTA(M167:M168)+COUNTA(M170:M172)+COUNTA(M174:M176)+COUNTA(M178:M178)+COUNTA(M180:M181)+COUNTA(M183:M185)+COUNTA(M187:M187)+COUNTA(M189:M191)+COUNTA(M193:M195)+COUNTA(M197:M197)+COUNTA(M199:M201)+COUNTA(M203:M205)+COUNTA(M208:M210)+COUNTA(M212:M214)+COUNTA(M216:M218)+COUNTA(M220:M220)+COUNTA(M222:M223)+COUNTA(M225:M226)+COUNTA(M228:M228)+COUNTA(M230:M230)+COUNTA(M232:M232)+COUNTA(M234:M234)+COUNTA(M236:M236)+COUNTA(M238:M238)+COUNTA(M240:M242)+COUNTA(M244:M246)+COUNTA(M248:M250)+COUNTA(M252:M252)+COUNTA(M255:M255)+COUNTA(M257:M257)+COUNTA(M259:M259)+COUNTA(M261:M261)+COUNTA(M263:M263)+COUNTA(M265:M267)+COUNTA(M269:M271)+COUNTA(M273:M275)+COUNTA(M277:M277)+COUNTA(M279:M279)+COUNTA(M281:M281)+COUNTA(M283:M283)+COUNTA(M285:M287)+COUNTA(M289:M289)+COUNTA(M291:M291)+COUNTA(M293:M293)+COUNTA(M295:M297)+COUNTA(M299:M301)+COUNTA(M303:M306)+COUNTA(M308:M310)+COUNTA(M312:M313)+COUNTA(M315:M315)+COUNTA(M317:M318)+COUNTA(M320:M320)+COUNTA(M322:M324)+COUNTA(M326:M329)+COUNTA(M331:M333)+COUNTA(M335:M338)+COUNTA(M340:M340)+COUNTA(M342:M342)+COUNTA(M344:M344)+COUNTA(M346:M346)+COUNTA(M348:M349)+COUNTA(M351:M351)+COUNTA(M353:M353)+COUNTA(M355:M357)+COUNTA(M359:M359)+COUNTA(M361:M361)+COUNTA(M363:M363)+COUNTA(M365:M365)+COUNTA(M367:M370)+COUNTA(M372:M374)+COUNTA(M376:M378)+COUNTA(M380:M380)+COUNTA(M382:M383)+COUNTA(M385:M387)+COUNTA(M389:M392)+COUNTA(M394:M396)+COUNTA(M399:M399)+COUNTA(M401:M401)+COUNTA(M403:M403)+COUNTA(M405:M405)+COUNTA(M407:M407)+COUNTA(M409:M409)+COUNTA(M411:M411)+COUNTA(M413:M415)+COUNTA(M417:M418)+COUNTA(M420:M421)+COUNTA(M423:M423)+COUNTA(M425:M425)+COUNTA(M428:M428)+COUNTA(M430:M430)+COUNTA(M432:M432)+COUNTA(M434:M434)+COUNTA(M437:M437)+COUNTA(M439:M439)+COUNTA(M441:M441)+COUNTA(M443:M444)+COUNTA(M446:M446)+COUNTA(M448:M448)+COUNTA(M450:M450)+COUNTA(M452:M452)+COUNTA(M454:M456)+COUNTA(M458:M458)+COUNTA(M460:M460)+COUNTA(M462:M463)+COUNTA(M466:M467)+COUNTA(M469:M470)+COUNTA(M472:M472)+COUNTA(M474:M475)+COUNTA(M478:M480)+COUNTA(M482:M484)+COUNTA(M486:M486)+COUNTA(M488:M488))=0,0,(SUM(M30:M30)+SUM(M32:M33)+SUM(M35:M35)+SUM(M37:M37)+SUM(M39:M41)+SUM(M43:M45)+SUM(M47:M47)+SUM(M49:M52)+SUM(M55:M55)+SUM(M57:M57)+SUM(M59:M59)+SUM(M61:M61)+SUM(M63:M65)+SUM(M67:M69)+SUM(M71:M71)+SUM(M73:M75)+SUM(M78:M78)+SUM(M80:M81)+SUM(M83:M85)+SUM(M87:M89)+SUM(M91:M91)+SUM(M93:M93)+SUM(M95:M97)+SUM(M99:M99)+SUM(M101:M101)+SUM(M103:M104)+SUM(M107:M108)+SUM(M110:M110)+SUM(M112:M112)+SUM(M115:M118)+SUM(M120:M122)+SUM(M125:M125)+SUM(M127:M127)+SUM(M129:M129)+SUM(M131:M131)+SUM(M133:M133)+SUM(M135:M135)+SUM(M137:M137)+SUM(M139:M141)+SUM(M143:M143)+SUM(M145:M148)+SUM(M150:M152)+SUM(M154:M154)+SUM(M157:M157)+SUM(M159:M160)+SUM(M162:M162)+SUM(M164:M165)+SUM(M167:M168)+SUM(M170:M172)+SUM(M174:M176)+SUM(M178:M178)+SUM(M180:M181)+SUM(M183:M185)+SUM(M187:M187)+SUM(M189:M191)+SUM(M193:M195)+SUM(M197:M197)+SUM(M199:M201)+SUM(M203:M205)+SUM(M208:M210)+SUM(M212:M214)+SUM(M216:M218)+SUM(M220:M220)+SUM(M222:M223)+SUM(M225:M226)+SUM(M228:M228)+SUM(M230:M230)+SUM(M232:M232)+SUM(M234:M234)+SUM(M236:M236)+SUM(M238:M238)+SUM(M240:M242)+SUM(M244:M246)+SUM(M248:M250)+SUM(M252:M252)+SUM(M255:M255)+SUM(M257:M257)+SUM(M259:M259)+SUM(M261:M261)+SUM(M263:M263)+SUM(M265:M267)+SUM(M269:M271)+SUM(M273:M275)+SUM(M277:M277)+SUM(M279:M279)+SUM(M281:M281)+SUM(M283:M283)+SUM(M285:M287)+SUM(M289:M289)+SUM(M291:M291)+SUM(M293:M293)+SUM(M295:M297)+SUM(M299:M301)+SUM(M303:M306)+SUM(M308:M310)+SUM(M312:M313)+SUM(M315:M315)+SUM(M317:M318)+SUM(M320:M320)+SUM(M322:M324)+SUM(M326:M329)+SUM(M331:M333)+SUM(M335:M338)+SUM(M340:M340)+SUM(M342:M342)+SUM(M344:M344)+SUM(M346:M346)+SUM(M348:M349)+SUM(M351:M351)+SUM(M353:M353)+SUM(M355:M357)+SUM(M359:M359)+SUM(M361:M361)+SUM(M363:M363)+SUM(M365:M365)+SUM(M367:M370)+SUM(M372:M374)+SUM(M376:M378)+SUM(M380:M380)+SUM(M382:M383)+SUM(M385:M387)+SUM(M389:M392)+SUM(M394:M396)+SUM(M399:M399)+SUM(M401:M401)+SUM(M403:M403)+SUM(M405:M405)+SUM(M407:M407)+SUM(M409:M409)+SUM(M411:M411)+SUM(M413:M415)+SUM(M417:M418)+SUM(M420:M421)+SUM(M423:M423)+SUM(M425:M425)+SUM(M428:M428)+SUM(M430:M430)+SUM(M432:M432)+SUM(M434:M434)+SUM(M437:M437)+SUM(M439:M439)+SUM(M441:M441)+SUM(M443:M444)+SUM(M446:M446)+SUM(M448:M448)+SUM(M450:M450)+SUM(M452:M452)+SUM(M454:M456)+SUM(M458:M458)+SUM(M460:M460)+SUM(M462:M463)+SUM(M466:M467)+SUM(M469:M470)+SUM(M472:M472)+SUM(M474:M475)+SUM(M478:M480)+SUM(M482:M484)+SUM(M486:M486)+SUM(M488:M488))/(COUNTA(M30:M30)+COUNTA(M32:M33)+COUNTA(M35:M35)+COUNTA(M37:M37)+COUNTA(M39:M41)+COUNTA(M43:M45)+COUNTA(M47:M47)+COUNTA(M49:M52)+COUNTA(M55:M55)+COUNTA(M57:M57)+COUNTA(M59:M59)+COUNTA(M61:M61)+COUNTA(M63:M65)+COUNTA(M67:M69)+COUNTA(M71:M71)+COUNTA(M73:M75)+COUNTA(M78:M78)+COUNTA(M80:M81)+COUNTA(M83:M85)+COUNTA(M87:M89)+COUNTA(M91:M91)+COUNTA(M93:M93)+COUNTA(M95:M97)+COUNTA(M99:M99)+COUNTA(M101:M101)+COUNTA(M103:M104)+COUNTA(M107:M108)+COUNTA(M110:M110)+COUNTA(M112:M112)+COUNTA(M115:M118)+COUNTA(M120:M122)+COUNTA(M125:M125)+COUNTA(M127:M127)+COUNTA(M129:M129)+COUNTA(M131:M131)+COUNTA(M133:M133)+COUNTA(M135:M135)+COUNTA(M137:M137)+COUNTA(M139:M141)+COUNTA(M143:M143)+COUNTA(M145:M148)+COUNTA(M150:M152)+COUNTA(M154:M154)+COUNTA(M157:M157)+COUNTA(M159:M160)+COUNTA(M162:M162)+COUNTA(M164:M165)+COUNTA(M167:M168)+COUNTA(M170:M172)+COUNTA(M174:M176)+COUNTA(M178:M178)+COUNTA(M180:M181)+COUNTA(M183:M185)+COUNTA(M187:M187)+COUNTA(M189:M191)+COUNTA(M193:M195)+COUNTA(M197:M197)+COUNTA(M199:M201)+COUNTA(M203:M205)+COUNTA(M208:M210)+COUNTA(M212:M214)+COUNTA(M216:M218)+COUNTA(M220:M220)+COUNTA(M222:M223)+COUNTA(M225:M226)+COUNTA(M228:M228)+COUNTA(M230:M230)+COUNTA(M232:M232)+COUNTA(M234:M234)+COUNTA(M236:M236)+COUNTA(M238:M238)+COUNTA(M240:M242)+COUNTA(M244:M246)+COUNTA(M248:M250)+COUNTA(M252:M252)+COUNTA(M255:M255)+COUNTA(M257:M257)+COUNTA(M259:M259)+COUNTA(M261:M261)+COUNTA(M263:M263)+COUNTA(M265:M267)+COUNTA(M269:M271)+COUNTA(M273:M275)+COUNTA(M277:M277)+COUNTA(M279:M279)+COUNTA(M281:M281)+COUNTA(M283:M283)+COUNTA(M285:M287)+COUNTA(M289:M289)+COUNTA(M291:M291)+COUNTA(M293:M293)+COUNTA(M295:M297)+COUNTA(M299:M301)+COUNTA(M303:M306)+COUNTA(M308:M310)+COUNTA(M312:M313)+COUNTA(M315:M315)+COUNTA(M317:M318)+COUNTA(M320:M320)+COUNTA(M322:M324)+COUNTA(M326:M329)+COUNTA(M331:M333)+COUNTA(M335:M338)+COUNTA(M340:M340)+COUNTA(M342:M342)+COUNTA(M344:M344)+COUNTA(M346:M346)+COUNTA(M348:M349)+COUNTA(M351:M351)+COUNTA(M353:M353)+COUNTA(M355:M357)+COUNTA(M359:M359)+COUNTA(M361:M361)+COUNTA(M363:M363)+COUNTA(M365:M365)+COUNTA(M367:M370)+COUNTA(M372:M374)+COUNTA(M376:M378)+COUNTA(M380:M380)+COUNTA(M382:M383)+COUNTA(M385:M387)+COUNTA(M389:M392)+COUNTA(M394:M396)+COUNTA(M399:M399)+COUNTA(M401:M401)+COUNTA(M403:M403)+COUNTA(M405:M405)+COUNTA(M407:M407)+COUNTA(M409:M409)+COUNTA(M411:M411)+COUNTA(M413:M415)+COUNTA(M417:M418)+COUNTA(M420:M421)+COUNTA(M423:M423)+COUNTA(M425:M425)+COUNTA(M428:M428)+COUNTA(M430:M430)+COUNTA(M432:M432)+COUNTA(M434:M434)+COUNTA(M437:M437)+COUNTA(M439:M439)+COUNTA(M441:M441)+COUNTA(M443:M444)+COUNTA(M446:M446)+COUNTA(M448:M448)+COUNTA(M450:M450)+COUNTA(M452:M452)+COUNTA(M454:M456)+COUNTA(M458:M458)+COUNTA(M460:M460)+COUNTA(M462:M463)+COUNTA(M466:M467)+COUNTA(M469:M470)+COUNTA(M472:M472)+COUNTA(M474:M475)+COUNTA(M478:M480)+COUNTA(M482:M484)+COUNTA(M486:M486)+COUNTA(M488:M488)))</f>
      </c>
      <c r="P490" s="69">
        <f>IF(B490 &gt; 0, T490 / B490, 0)</f>
      </c>
      <c r="S490" s="69">
        <f>IF((COUNTA(S30:S30)+COUNTA(S32:S33)+COUNTA(S35:S35)+COUNTA(S37:S37)+COUNTA(S39:S41)+COUNTA(S43:S45)+COUNTA(S47:S47)+COUNTA(S49:S52)+COUNTA(S55:S55)+COUNTA(S57:S57)+COUNTA(S59:S59)+COUNTA(S61:S61)+COUNTA(S63:S65)+COUNTA(S67:S69)+COUNTA(S71:S71)+COUNTA(S73:S75)+COUNTA(S78:S78)+COUNTA(S80:S81)+COUNTA(S83:S85)+COUNTA(S87:S89)+COUNTA(S91:S91)+COUNTA(S93:S93)+COUNTA(S95:S97)+COUNTA(S99:S99)+COUNTA(S101:S101)+COUNTA(S103:S104)+COUNTA(S107:S108)+COUNTA(S110:S110)+COUNTA(S112:S112)+COUNTA(S115:S118)+COUNTA(S120:S122)+COUNTA(S125:S125)+COUNTA(S127:S127)+COUNTA(S129:S129)+COUNTA(S131:S131)+COUNTA(S133:S133)+COUNTA(S135:S135)+COUNTA(S137:S137)+COUNTA(S139:S141)+COUNTA(S143:S143)+COUNTA(S145:S148)+COUNTA(S150:S152)+COUNTA(S154:S154)+COUNTA(S157:S157)+COUNTA(S159:S160)+COUNTA(S162:S162)+COUNTA(S164:S165)+COUNTA(S167:S168)+COUNTA(S170:S172)+COUNTA(S174:S176)+COUNTA(S178:S178)+COUNTA(S180:S181)+COUNTA(S183:S185)+COUNTA(S187:S187)+COUNTA(S189:S191)+COUNTA(S193:S195)+COUNTA(S197:S197)+COUNTA(S199:S201)+COUNTA(S203:S205)+COUNTA(S208:S210)+COUNTA(S212:S214)+COUNTA(S216:S218)+COUNTA(S220:S220)+COUNTA(S222:S223)+COUNTA(S225:S226)+COUNTA(S228:S228)+COUNTA(S230:S230)+COUNTA(S232:S232)+COUNTA(S234:S234)+COUNTA(S236:S236)+COUNTA(S238:S238)+COUNTA(S240:S242)+COUNTA(S244:S246)+COUNTA(S248:S250)+COUNTA(S252:S252)+COUNTA(S255:S255)+COUNTA(S257:S257)+COUNTA(S259:S259)+COUNTA(S261:S261)+COUNTA(S263:S263)+COUNTA(S265:S267)+COUNTA(S269:S271)+COUNTA(S273:S275)+COUNTA(S277:S277)+COUNTA(S279:S279)+COUNTA(S281:S281)+COUNTA(S283:S283)+COUNTA(S285:S287)+COUNTA(S289:S289)+COUNTA(S291:S291)+COUNTA(S293:S293)+COUNTA(S295:S297)+COUNTA(S299:S301)+COUNTA(S303:S306)+COUNTA(S308:S310)+COUNTA(S312:S313)+COUNTA(S315:S315)+COUNTA(S317:S318)+COUNTA(S320:S320)+COUNTA(S322:S324)+COUNTA(S326:S329)+COUNTA(S331:S333)+COUNTA(S335:S338)+COUNTA(S340:S340)+COUNTA(S342:S342)+COUNTA(S344:S344)+COUNTA(S346:S346)+COUNTA(S348:S349)+COUNTA(S351:S351)+COUNTA(S353:S353)+COUNTA(S355:S357)+COUNTA(S359:S359)+COUNTA(S361:S361)+COUNTA(S363:S363)+COUNTA(S365:S365)+COUNTA(S367:S370)+COUNTA(S372:S374)+COUNTA(S376:S378)+COUNTA(S380:S380)+COUNTA(S382:S383)+COUNTA(S385:S387)+COUNTA(S389:S392)+COUNTA(S394:S396)+COUNTA(S399:S399)+COUNTA(S401:S401)+COUNTA(S403:S403)+COUNTA(S405:S405)+COUNTA(S407:S407)+COUNTA(S409:S409)+COUNTA(S411:S411)+COUNTA(S413:S415)+COUNTA(S417:S418)+COUNTA(S420:S421)+COUNTA(S423:S423)+COUNTA(S425:S425)+COUNTA(S428:S428)+COUNTA(S430:S430)+COUNTA(S432:S432)+COUNTA(S434:S434)+COUNTA(S437:S437)+COUNTA(S439:S439)+COUNTA(S441:S441)+COUNTA(S443:S444)+COUNTA(S446:S446)+COUNTA(S448:S448)+COUNTA(S450:S450)+COUNTA(S452:S452)+COUNTA(S454:S456)+COUNTA(S458:S458)+COUNTA(S460:S460)+COUNTA(S462:S463)+COUNTA(S466:S467)+COUNTA(S469:S470)+COUNTA(S472:S472)+COUNTA(S474:S475)+COUNTA(S478:S480)+COUNTA(S482:S484)+COUNTA(S486:S486)+COUNTA(S488:S488))=0,0,(SUM(S30:S30)+SUM(S32:S33)+SUM(S35:S35)+SUM(S37:S37)+SUM(S39:S41)+SUM(S43:S45)+SUM(S47:S47)+SUM(S49:S52)+SUM(S55:S55)+SUM(S57:S57)+SUM(S59:S59)+SUM(S61:S61)+SUM(S63:S65)+SUM(S67:S69)+SUM(S71:S71)+SUM(S73:S75)+SUM(S78:S78)+SUM(S80:S81)+SUM(S83:S85)+SUM(S87:S89)+SUM(S91:S91)+SUM(S93:S93)+SUM(S95:S97)+SUM(S99:S99)+SUM(S101:S101)+SUM(S103:S104)+SUM(S107:S108)+SUM(S110:S110)+SUM(S112:S112)+SUM(S115:S118)+SUM(S120:S122)+SUM(S125:S125)+SUM(S127:S127)+SUM(S129:S129)+SUM(S131:S131)+SUM(S133:S133)+SUM(S135:S135)+SUM(S137:S137)+SUM(S139:S141)+SUM(S143:S143)+SUM(S145:S148)+SUM(S150:S152)+SUM(S154:S154)+SUM(S157:S157)+SUM(S159:S160)+SUM(S162:S162)+SUM(S164:S165)+SUM(S167:S168)+SUM(S170:S172)+SUM(S174:S176)+SUM(S178:S178)+SUM(S180:S181)+SUM(S183:S185)+SUM(S187:S187)+SUM(S189:S191)+SUM(S193:S195)+SUM(S197:S197)+SUM(S199:S201)+SUM(S203:S205)+SUM(S208:S210)+SUM(S212:S214)+SUM(S216:S218)+SUM(S220:S220)+SUM(S222:S223)+SUM(S225:S226)+SUM(S228:S228)+SUM(S230:S230)+SUM(S232:S232)+SUM(S234:S234)+SUM(S236:S236)+SUM(S238:S238)+SUM(S240:S242)+SUM(S244:S246)+SUM(S248:S250)+SUM(S252:S252)+SUM(S255:S255)+SUM(S257:S257)+SUM(S259:S259)+SUM(S261:S261)+SUM(S263:S263)+SUM(S265:S267)+SUM(S269:S271)+SUM(S273:S275)+SUM(S277:S277)+SUM(S279:S279)+SUM(S281:S281)+SUM(S283:S283)+SUM(S285:S287)+SUM(S289:S289)+SUM(S291:S291)+SUM(S293:S293)+SUM(S295:S297)+SUM(S299:S301)+SUM(S303:S306)+SUM(S308:S310)+SUM(S312:S313)+SUM(S315:S315)+SUM(S317:S318)+SUM(S320:S320)+SUM(S322:S324)+SUM(S326:S329)+SUM(S331:S333)+SUM(S335:S338)+SUM(S340:S340)+SUM(S342:S342)+SUM(S344:S344)+SUM(S346:S346)+SUM(S348:S349)+SUM(S351:S351)+SUM(S353:S353)+SUM(S355:S357)+SUM(S359:S359)+SUM(S361:S361)+SUM(S363:S363)+SUM(S365:S365)+SUM(S367:S370)+SUM(S372:S374)+SUM(S376:S378)+SUM(S380:S380)+SUM(S382:S383)+SUM(S385:S387)+SUM(S389:S392)+SUM(S394:S396)+SUM(S399:S399)+SUM(S401:S401)+SUM(S403:S403)+SUM(S405:S405)+SUM(S407:S407)+SUM(S409:S409)+SUM(S411:S411)+SUM(S413:S415)+SUM(S417:S418)+SUM(S420:S421)+SUM(S423:S423)+SUM(S425:S425)+SUM(S428:S428)+SUM(S430:S430)+SUM(S432:S432)+SUM(S434:S434)+SUM(S437:S437)+SUM(S439:S439)+SUM(S441:S441)+SUM(S443:S444)+SUM(S446:S446)+SUM(S448:S448)+SUM(S450:S450)+SUM(S452:S452)+SUM(S454:S456)+SUM(S458:S458)+SUM(S460:S460)+SUM(S462:S463)+SUM(S466:S467)+SUM(S469:S470)+SUM(S472:S472)+SUM(S474:S475)+SUM(S478:S480)+SUM(S482:S484)+SUM(S486:S486)+SUM(S488:S488))/(COUNTA(S30:S30)+COUNTA(S32:S33)+COUNTA(S35:S35)+COUNTA(S37:S37)+COUNTA(S39:S41)+COUNTA(S43:S45)+COUNTA(S47:S47)+COUNTA(S49:S52)+COUNTA(S55:S55)+COUNTA(S57:S57)+COUNTA(S59:S59)+COUNTA(S61:S61)+COUNTA(S63:S65)+COUNTA(S67:S69)+COUNTA(S71:S71)+COUNTA(S73:S75)+COUNTA(S78:S78)+COUNTA(S80:S81)+COUNTA(S83:S85)+COUNTA(S87:S89)+COUNTA(S91:S91)+COUNTA(S93:S93)+COUNTA(S95:S97)+COUNTA(S99:S99)+COUNTA(S101:S101)+COUNTA(S103:S104)+COUNTA(S107:S108)+COUNTA(S110:S110)+COUNTA(S112:S112)+COUNTA(S115:S118)+COUNTA(S120:S122)+COUNTA(S125:S125)+COUNTA(S127:S127)+COUNTA(S129:S129)+COUNTA(S131:S131)+COUNTA(S133:S133)+COUNTA(S135:S135)+COUNTA(S137:S137)+COUNTA(S139:S141)+COUNTA(S143:S143)+COUNTA(S145:S148)+COUNTA(S150:S152)+COUNTA(S154:S154)+COUNTA(S157:S157)+COUNTA(S159:S160)+COUNTA(S162:S162)+COUNTA(S164:S165)+COUNTA(S167:S168)+COUNTA(S170:S172)+COUNTA(S174:S176)+COUNTA(S178:S178)+COUNTA(S180:S181)+COUNTA(S183:S185)+COUNTA(S187:S187)+COUNTA(S189:S191)+COUNTA(S193:S195)+COUNTA(S197:S197)+COUNTA(S199:S201)+COUNTA(S203:S205)+COUNTA(S208:S210)+COUNTA(S212:S214)+COUNTA(S216:S218)+COUNTA(S220:S220)+COUNTA(S222:S223)+COUNTA(S225:S226)+COUNTA(S228:S228)+COUNTA(S230:S230)+COUNTA(S232:S232)+COUNTA(S234:S234)+COUNTA(S236:S236)+COUNTA(S238:S238)+COUNTA(S240:S242)+COUNTA(S244:S246)+COUNTA(S248:S250)+COUNTA(S252:S252)+COUNTA(S255:S255)+COUNTA(S257:S257)+COUNTA(S259:S259)+COUNTA(S261:S261)+COUNTA(S263:S263)+COUNTA(S265:S267)+COUNTA(S269:S271)+COUNTA(S273:S275)+COUNTA(S277:S277)+COUNTA(S279:S279)+COUNTA(S281:S281)+COUNTA(S283:S283)+COUNTA(S285:S287)+COUNTA(S289:S289)+COUNTA(S291:S291)+COUNTA(S293:S293)+COUNTA(S295:S297)+COUNTA(S299:S301)+COUNTA(S303:S306)+COUNTA(S308:S310)+COUNTA(S312:S313)+COUNTA(S315:S315)+COUNTA(S317:S318)+COUNTA(S320:S320)+COUNTA(S322:S324)+COUNTA(S326:S329)+COUNTA(S331:S333)+COUNTA(S335:S338)+COUNTA(S340:S340)+COUNTA(S342:S342)+COUNTA(S344:S344)+COUNTA(S346:S346)+COUNTA(S348:S349)+COUNTA(S351:S351)+COUNTA(S353:S353)+COUNTA(S355:S357)+COUNTA(S359:S359)+COUNTA(S361:S361)+COUNTA(S363:S363)+COUNTA(S365:S365)+COUNTA(S367:S370)+COUNTA(S372:S374)+COUNTA(S376:S378)+COUNTA(S380:S380)+COUNTA(S382:S383)+COUNTA(S385:S387)+COUNTA(S389:S392)+COUNTA(S394:S396)+COUNTA(S399:S399)+COUNTA(S401:S401)+COUNTA(S403:S403)+COUNTA(S405:S405)+COUNTA(S407:S407)+COUNTA(S409:S409)+COUNTA(S411:S411)+COUNTA(S413:S415)+COUNTA(S417:S418)+COUNTA(S420:S421)+COUNTA(S423:S423)+COUNTA(S425:S425)+COUNTA(S428:S428)+COUNTA(S430:S430)+COUNTA(S432:S432)+COUNTA(S434:S434)+COUNTA(S437:S437)+COUNTA(S439:S439)+COUNTA(S441:S441)+COUNTA(S443:S444)+COUNTA(S446:S446)+COUNTA(S448:S448)+COUNTA(S450:S450)+COUNTA(S452:S452)+COUNTA(S454:S456)+COUNTA(S458:S458)+COUNTA(S460:S460)+COUNTA(S462:S463)+COUNTA(S466:S467)+COUNTA(S469:S470)+COUNTA(S472:S472)+COUNTA(S474:S475)+COUNTA(S478:S480)+COUNTA(S482:S484)+COUNTA(S486:S486)+COUNTA(S488:S488)))</f>
      </c>
      <c r="T490" s="69">
        <f>SUM(T30:T30)+SUM(T32:T33)+SUM(T35:T35)+SUM(T37:T37)+SUM(T39:T41)+SUM(T43:T45)+SUM(T47:T47)+SUM(T49:T52)+SUM(T55:T55)+SUM(T57:T57)+SUM(T59:T59)+SUM(T61:T61)+SUM(T63:T65)+SUM(T67:T69)+SUM(T71:T71)+SUM(T73:T75)+SUM(T78:T78)+SUM(T80:T81)+SUM(T83:T85)+SUM(T87:T89)+SUM(T91:T91)+SUM(T93:T93)+SUM(T95:T97)+SUM(T99:T99)+SUM(T101:T101)+SUM(T103:T104)+SUM(T107:T108)+SUM(T110:T110)+SUM(T112:T112)+SUM(T115:T118)+SUM(T120:T122)+SUM(T125:T125)+SUM(T127:T127)+SUM(T129:T129)+SUM(T131:T131)+SUM(T133:T133)+SUM(T135:T135)+SUM(T137:T137)+SUM(T139:T141)+SUM(T143:T143)+SUM(T145:T148)+SUM(T150:T152)+SUM(T154:T154)+SUM(T157:T157)+SUM(T159:T160)+SUM(T162:T162)+SUM(T164:T165)+SUM(T167:T168)+SUM(T170:T172)+SUM(T174:T176)+SUM(T178:T178)+SUM(T180:T181)+SUM(T183:T185)+SUM(T187:T187)+SUM(T189:T191)+SUM(T193:T195)+SUM(T197:T197)+SUM(T199:T201)+SUM(T203:T205)+SUM(T208:T210)+SUM(T212:T214)+SUM(T216:T218)+SUM(T220:T220)+SUM(T222:T223)+SUM(T225:T226)+SUM(T228:T228)+SUM(T230:T230)+SUM(T232:T232)+SUM(T234:T234)+SUM(T236:T236)+SUM(T238:T238)+SUM(T240:T242)+SUM(T244:T246)+SUM(T248:T250)+SUM(T252:T252)+SUM(T255:T255)+SUM(T257:T257)+SUM(T259:T259)+SUM(T261:T261)+SUM(T263:T263)+SUM(T265:T267)+SUM(T269:T271)+SUM(T273:T275)+SUM(T277:T277)+SUM(T279:T279)+SUM(T281:T281)+SUM(T283:T283)+SUM(T285:T287)+SUM(T289:T289)+SUM(T291:T291)+SUM(T293:T293)+SUM(T295:T297)+SUM(T299:T301)+SUM(T303:T306)+SUM(T308:T310)+SUM(T312:T313)+SUM(T315:T315)+SUM(T317:T318)+SUM(T320:T320)+SUM(T322:T324)+SUM(T326:T329)+SUM(T331:T333)+SUM(T335:T338)+SUM(T340:T340)+SUM(T342:T342)+SUM(T344:T344)+SUM(T346:T346)+SUM(T348:T349)+SUM(T351:T351)+SUM(T353:T353)+SUM(T355:T357)+SUM(T359:T359)+SUM(T361:T361)+SUM(T363:T363)+SUM(T365:T365)+SUM(T367:T370)+SUM(T372:T374)+SUM(T376:T378)+SUM(T380:T380)+SUM(T382:T383)+SUM(T385:T387)+SUM(T389:T392)+SUM(T394:T396)+SUM(T399:T399)+SUM(T401:T401)+SUM(T403:T403)+SUM(T405:T405)+SUM(T407:T407)+SUM(T409:T409)+SUM(T411:T411)+SUM(T413:T415)+SUM(T417:T418)+SUM(T420:T421)+SUM(T423:T423)+SUM(T425:T425)+SUM(T428:T428)+SUM(T430:T430)+SUM(T432:T432)+SUM(T434:T434)+SUM(T437:T437)+SUM(T439:T439)+SUM(T441:T441)+SUM(T443:T444)+SUM(T446:T446)+SUM(T448:T448)+SUM(T450:T450)+SUM(T452:T452)+SUM(T454:T456)+SUM(T458:T458)+SUM(T460:T460)+SUM(T462:T463)+SUM(T466:T467)+SUM(T469:T470)+SUM(T472:T472)+SUM(T474:T475)+SUM(T478:T480)+SUM(T482:T484)+SUM(T486:T486)+SUM(T488:T488)</f>
      </c>
    </row>
  </sheetData>
  <mergeCells count="6">
    <mergeCell ref="A7:E7"/>
    <mergeCell ref="F7:N7"/>
    <mergeCell ref="O7:O7"/>
    <mergeCell ref="A27:I27"/>
    <mergeCell ref="J27:K27"/>
    <mergeCell ref="L27:Q27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generated06/05/2024 at 2:39pm EDT&amp;I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AA319"/>
  <sheetFormatPr defaultRowHeight="15"/>
  <cols>
    <col min="1" max="1" width="20" customWidth="true"/>
    <col min="2" max="2" width="15" customWidth="true"/>
    <col min="3" max="3" width="17.140625" customWidth="true"/>
    <col min="4" max="4" width="17.140625" customWidth="true"/>
    <col min="5" max="5" width="16.42578125" customWidth="true"/>
    <col min="19" max="19" width="17.140625" hidden="true" customWidth="true"/>
    <col min="20" max="20" width="11.421875" hidden="true" customWidth="true"/>
    <col min="21" max="21" width="18.140625" hidden="true" customWidth="true"/>
    <col min="22" max="22" width="8.57421875" hidden="true" customWidth="true"/>
    <col min="6" max="6" width="16.42578125" customWidth="true"/>
    <col min="7" max="7" width="15" customWidth="true"/>
    <col min="8" max="8" width="18.5703125" customWidth="true"/>
    <col min="9" max="9" width="18.5703125" customWidth="true"/>
    <col min="10" max="10" width="18.5703125" customWidth="true"/>
    <col min="11" max="11" width="11.42578125" customWidth="true"/>
    <col min="12" max="12" width="17.140625" customWidth="true"/>
    <col min="13" max="13" width="17.140625" customWidth="true"/>
    <col min="14" max="14" width="17.140625" customWidth="true"/>
    <col min="15" max="15" width="17.85546875" customWidth="true"/>
    <col min="23" max="23" width="11.421875" hidden="true" customWidth="true"/>
    <col min="24" max="24" width="18.140625" hidden="true" customWidth="true"/>
    <col min="25" max="25" width="18.140625" hidden="true" customWidth="true"/>
    <col min="26" max="26" width="18.140625" hidden="true" customWidth="true"/>
    <col min="27" max="27" width="18.140625" hidden="true" customWidth="true"/>
    <col min="28" max="28" width="9.140625" hidden="true" customWidth="true"/>
    <col min="29" max="29" width="9.140625" hidden="true" customWidth="true"/>
    <col min="30" max="30" width="9.140625" hidden="true" customWidth="true"/>
    <col min="31" max="31" width="9.140625" hidden="true" customWidth="true"/>
    <col min="33" max="33" width="9.140625" hidden="true" customWidth="true"/>
    <col min="34" max="34" width="9.140625" hidden="true" customWidth="true"/>
    <col min="35" max="35" width="9.140625" hidden="true" customWidth="true"/>
    <col min="36" max="36" width="9.140625" hidden="true" customWidth="true"/>
    <col min="37" max="37" width="9.140625" hidden="true" customWidth="true"/>
    <col min="38" max="38" width="9.140625" hidden="true" customWidth="true"/>
    <col min="40" max="40" width="9.140625" hidden="true" customWidth="true"/>
    <col min="41" max="41" width="9.140625" hidden="true" customWidth="true"/>
    <col min="42" max="42" width="9.140625" hidden="true" customWidth="true"/>
    <col min="43" max="43" width="9.140625" hidden="true" customWidth="true"/>
    <col min="44" max="44" width="9.140625" hidden="true" customWidth="true"/>
    <col min="45" max="45" width="9.140625" hidden="true" customWidth="true"/>
    <col min="47" max="47" width="9.140625" hidden="true" customWidth="true"/>
    <col min="16" max="16" width="17.140625" customWidth="true"/>
    <col min="17" max="17" width="17.140625" customWidth="true"/>
    <col min="32" max="32" width="9.140625" hidden="true" customWidth="true"/>
  </cols>
  <sheetData>
    <row r="2">
      <c r="A2" s="1" t="s">
        <v>1635</v>
      </c>
    </row>
    <row r="3">
      <c r="A3" s="2" t="s">
        <v>1636</v>
      </c>
    </row>
    <row r="4">
      <c r="A4" s="2" t="s">
        <v>1637</v>
      </c>
    </row>
    <row r="6">
      <c r="A6" s="3" t="s">
        <v>1638</v>
      </c>
    </row>
    <row r="7">
      <c r="B7" s="0"/>
      <c r="C7" s="0"/>
      <c r="D7" s="0"/>
      <c r="E7" s="0"/>
      <c r="F7" s="5" t="s">
        <v>1639</v>
      </c>
      <c r="G7" s="5"/>
      <c r="H7" s="5"/>
      <c r="I7" s="5"/>
      <c r="J7" s="5"/>
      <c r="K7" s="5"/>
      <c r="L7" s="5"/>
      <c r="M7" s="5"/>
      <c r="N7" s="5"/>
    </row>
    <row r="8">
      <c r="A8" s="6" t="s">
        <v>1640</v>
      </c>
      <c r="B8" s="7" t="s">
        <v>1641</v>
      </c>
      <c r="C8" s="7" t="s">
        <v>1642</v>
      </c>
      <c r="D8" s="8" t="s">
        <v>1643</v>
      </c>
      <c r="E8" s="7" t="s">
        <v>1644</v>
      </c>
      <c r="F8" s="7" t="s">
        <v>1646</v>
      </c>
      <c r="G8" s="7" t="s">
        <v>1647</v>
      </c>
      <c r="H8" s="7" t="s">
        <v>1648</v>
      </c>
      <c r="I8" s="7" t="s">
        <v>1649</v>
      </c>
      <c r="J8" s="7" t="s">
        <v>1650</v>
      </c>
      <c r="K8" s="7" t="s">
        <v>1651</v>
      </c>
      <c r="L8" s="11" t="s">
        <v>1652</v>
      </c>
      <c r="M8" s="11" t="s">
        <v>1653</v>
      </c>
      <c r="N8" s="11" t="s">
        <v>1654</v>
      </c>
      <c r="O8" s="7" t="s">
        <v>1655</v>
      </c>
      <c r="S8" s="38" t="s">
        <v>1645</v>
      </c>
      <c r="T8" s="38" t="s">
        <v>1645</v>
      </c>
      <c r="U8" s="38" t="s">
        <v>1645</v>
      </c>
      <c r="V8" s="38" t="s">
        <v>1645</v>
      </c>
      <c r="W8" s="39" t="s">
        <v>1656</v>
      </c>
      <c r="X8" s="39" t="s">
        <v>1657</v>
      </c>
      <c r="Y8" s="39" t="s">
        <v>1658</v>
      </c>
      <c r="Z8" s="39" t="s">
        <v>1659</v>
      </c>
      <c r="AA8" s="39" t="s">
        <v>1660</v>
      </c>
    </row>
    <row r="9">
      <c r="A9" s="98" t="s">
        <v>1661</v>
      </c>
      <c r="B9" s="99">
        <v>0</v>
      </c>
      <c r="C9" s="99">
        <v>0</v>
      </c>
      <c r="D9" s="100">
        <v>0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99">
        <v>0</v>
      </c>
      <c r="L9" s="103">
        <v>0</v>
      </c>
      <c r="M9" s="103">
        <v>0</v>
      </c>
      <c r="N9" s="103">
        <v>0</v>
      </c>
      <c r="O9" s="99">
        <v>0</v>
      </c>
      <c r="S9" s="99">
        <v>0</v>
      </c>
      <c r="T9" s="99">
        <v>0</v>
      </c>
      <c r="U9" s="99">
        <v>0</v>
      </c>
      <c r="V9" s="99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</row>
    <row r="10">
      <c r="A10" s="98" t="s">
        <v>1662</v>
      </c>
      <c r="B10" s="99">
        <v>0</v>
      </c>
      <c r="C10" s="99">
        <v>25</v>
      </c>
      <c r="D10" s="100">
        <v>2783</v>
      </c>
      <c r="E10" s="99">
        <v>25</v>
      </c>
      <c r="F10" s="99">
        <v>12</v>
      </c>
      <c r="G10" s="99">
        <v>13</v>
      </c>
      <c r="H10" s="99">
        <v>13</v>
      </c>
      <c r="I10" s="99">
        <v>12</v>
      </c>
      <c r="J10" s="99">
        <v>25</v>
      </c>
      <c r="K10" s="99">
        <v>25</v>
      </c>
      <c r="L10" s="103">
        <v>1</v>
      </c>
      <c r="M10" s="103">
        <v>1</v>
      </c>
      <c r="N10" s="103">
        <v>0</v>
      </c>
      <c r="O10" s="99">
        <v>0</v>
      </c>
      <c r="S10" s="99">
        <v>0</v>
      </c>
      <c r="T10" s="99">
        <v>0</v>
      </c>
      <c r="U10" s="99">
        <v>0</v>
      </c>
      <c r="V10" s="99">
        <v>25</v>
      </c>
      <c r="W10" s="100">
        <v>69575</v>
      </c>
      <c r="X10" s="100">
        <v>0</v>
      </c>
      <c r="Y10" s="100">
        <v>7704</v>
      </c>
      <c r="Z10" s="100">
        <v>12</v>
      </c>
      <c r="AA10" s="100">
        <v>25</v>
      </c>
    </row>
    <row r="11">
      <c r="A11" s="98" t="s">
        <v>1663</v>
      </c>
      <c r="B11" s="99">
        <v>0</v>
      </c>
      <c r="C11" s="99">
        <v>12</v>
      </c>
      <c r="D11" s="100">
        <v>2923.75</v>
      </c>
      <c r="E11" s="99">
        <v>11</v>
      </c>
      <c r="F11" s="99">
        <v>7</v>
      </c>
      <c r="G11" s="99">
        <v>6</v>
      </c>
      <c r="H11" s="99">
        <v>4</v>
      </c>
      <c r="I11" s="99">
        <v>6</v>
      </c>
      <c r="J11" s="99">
        <v>11</v>
      </c>
      <c r="K11" s="99">
        <v>12</v>
      </c>
      <c r="L11" s="103">
        <v>0.91666666666666663</v>
      </c>
      <c r="M11" s="103">
        <v>1</v>
      </c>
      <c r="N11" s="103">
        <v>0.08333333333333337</v>
      </c>
      <c r="O11" s="99">
        <v>0</v>
      </c>
      <c r="S11" s="99">
        <v>0</v>
      </c>
      <c r="T11" s="99">
        <v>0</v>
      </c>
      <c r="U11" s="99">
        <v>0</v>
      </c>
      <c r="V11" s="99">
        <v>12</v>
      </c>
      <c r="W11" s="100">
        <v>35085</v>
      </c>
      <c r="X11" s="100">
        <v>0</v>
      </c>
      <c r="Y11" s="100">
        <v>3810</v>
      </c>
      <c r="Z11" s="100">
        <v>6</v>
      </c>
      <c r="AA11" s="100">
        <v>12</v>
      </c>
    </row>
    <row r="12">
      <c r="A12" s="98" t="s">
        <v>1664</v>
      </c>
      <c r="B12" s="99">
        <v>0</v>
      </c>
      <c r="C12" s="99">
        <v>51</v>
      </c>
      <c r="D12" s="100">
        <v>3001.1290322580644</v>
      </c>
      <c r="E12" s="99">
        <v>51</v>
      </c>
      <c r="F12" s="99">
        <v>28</v>
      </c>
      <c r="G12" s="99">
        <v>16</v>
      </c>
      <c r="H12" s="99">
        <v>20</v>
      </c>
      <c r="I12" s="99">
        <v>15</v>
      </c>
      <c r="J12" s="99">
        <v>48</v>
      </c>
      <c r="K12" s="99">
        <v>31</v>
      </c>
      <c r="L12" s="103">
        <v>0.94117647058823528</v>
      </c>
      <c r="M12" s="103">
        <v>0.60784313725490191</v>
      </c>
      <c r="N12" s="103">
        <v>-0.33333333333333337</v>
      </c>
      <c r="O12" s="99">
        <v>20</v>
      </c>
      <c r="S12" s="99">
        <v>3</v>
      </c>
      <c r="T12" s="99">
        <v>0</v>
      </c>
      <c r="U12" s="99">
        <v>1</v>
      </c>
      <c r="V12" s="99">
        <v>30</v>
      </c>
      <c r="W12" s="100">
        <v>93035</v>
      </c>
      <c r="X12" s="100">
        <v>0</v>
      </c>
      <c r="Y12" s="100">
        <v>17817</v>
      </c>
      <c r="Z12" s="100">
        <v>17</v>
      </c>
      <c r="AA12" s="100">
        <v>31</v>
      </c>
    </row>
    <row r="13">
      <c r="A13" s="98" t="s">
        <v>1665</v>
      </c>
      <c r="B13" s="99">
        <v>0</v>
      </c>
      <c r="C13" s="99">
        <v>8</v>
      </c>
      <c r="D13" s="100">
        <v>2619.4444444444443</v>
      </c>
      <c r="E13" s="99">
        <v>8</v>
      </c>
      <c r="F13" s="99">
        <v>6</v>
      </c>
      <c r="G13" s="99">
        <v>5</v>
      </c>
      <c r="H13" s="99">
        <v>2</v>
      </c>
      <c r="I13" s="99">
        <v>4</v>
      </c>
      <c r="J13" s="99">
        <v>8</v>
      </c>
      <c r="K13" s="99">
        <v>9</v>
      </c>
      <c r="L13" s="103">
        <v>1</v>
      </c>
      <c r="M13" s="103">
        <v>1.125</v>
      </c>
      <c r="N13" s="103">
        <v>0.125</v>
      </c>
      <c r="O13" s="99">
        <v>-1</v>
      </c>
      <c r="S13" s="99">
        <v>0</v>
      </c>
      <c r="T13" s="99">
        <v>0</v>
      </c>
      <c r="U13" s="99">
        <v>0</v>
      </c>
      <c r="V13" s="99">
        <v>9</v>
      </c>
      <c r="W13" s="100">
        <v>23575</v>
      </c>
      <c r="X13" s="100">
        <v>0</v>
      </c>
      <c r="Y13" s="100">
        <v>2586</v>
      </c>
      <c r="Z13" s="100">
        <v>4</v>
      </c>
      <c r="AA13" s="100">
        <v>9</v>
      </c>
    </row>
    <row r="14">
      <c r="A14" s="98" t="s">
        <v>1666</v>
      </c>
      <c r="B14" s="99">
        <v>0</v>
      </c>
      <c r="C14" s="99">
        <v>10</v>
      </c>
      <c r="D14" s="100">
        <v>3081</v>
      </c>
      <c r="E14" s="99">
        <v>10</v>
      </c>
      <c r="F14" s="99">
        <v>5</v>
      </c>
      <c r="G14" s="99">
        <v>6</v>
      </c>
      <c r="H14" s="99">
        <v>3</v>
      </c>
      <c r="I14" s="99">
        <v>4</v>
      </c>
      <c r="J14" s="99">
        <v>8</v>
      </c>
      <c r="K14" s="99">
        <v>10</v>
      </c>
      <c r="L14" s="103">
        <v>0.80000000000000004</v>
      </c>
      <c r="M14" s="103">
        <v>1</v>
      </c>
      <c r="N14" s="103">
        <v>0.19999999999999996</v>
      </c>
      <c r="O14" s="99">
        <v>0</v>
      </c>
      <c r="S14" s="99">
        <v>0</v>
      </c>
      <c r="T14" s="99">
        <v>0</v>
      </c>
      <c r="U14" s="99">
        <v>0</v>
      </c>
      <c r="V14" s="99">
        <v>10</v>
      </c>
      <c r="W14" s="100">
        <v>30810</v>
      </c>
      <c r="X14" s="100">
        <v>0</v>
      </c>
      <c r="Y14" s="100">
        <v>3464</v>
      </c>
      <c r="Z14" s="100">
        <v>4</v>
      </c>
      <c r="AA14" s="100">
        <v>10</v>
      </c>
    </row>
    <row r="15">
      <c r="A15" s="98" t="s">
        <v>1667</v>
      </c>
      <c r="B15" s="99">
        <v>0</v>
      </c>
      <c r="C15" s="99">
        <v>29</v>
      </c>
      <c r="D15" s="100">
        <v>3267.8571428571427</v>
      </c>
      <c r="E15" s="99">
        <v>29</v>
      </c>
      <c r="F15" s="99">
        <v>17</v>
      </c>
      <c r="G15" s="99">
        <v>18</v>
      </c>
      <c r="H15" s="99">
        <v>11</v>
      </c>
      <c r="I15" s="99">
        <v>10</v>
      </c>
      <c r="J15" s="99">
        <v>28</v>
      </c>
      <c r="K15" s="99">
        <v>28</v>
      </c>
      <c r="L15" s="103">
        <v>0.96551724137931039</v>
      </c>
      <c r="M15" s="103">
        <v>0.96551724137931039</v>
      </c>
      <c r="N15" s="103">
        <v>0</v>
      </c>
      <c r="O15" s="99">
        <v>1</v>
      </c>
      <c r="S15" s="99">
        <v>0</v>
      </c>
      <c r="T15" s="99">
        <v>0</v>
      </c>
      <c r="U15" s="99">
        <v>0</v>
      </c>
      <c r="V15" s="99">
        <v>28</v>
      </c>
      <c r="W15" s="100">
        <v>91500</v>
      </c>
      <c r="X15" s="100">
        <v>0</v>
      </c>
      <c r="Y15" s="100">
        <v>10814</v>
      </c>
      <c r="Z15" s="100">
        <v>10</v>
      </c>
      <c r="AA15" s="100">
        <v>28</v>
      </c>
    </row>
    <row r="16">
      <c r="A16" s="98" t="s">
        <v>1668</v>
      </c>
      <c r="B16" s="99">
        <v>0</v>
      </c>
      <c r="C16" s="99">
        <v>4</v>
      </c>
      <c r="D16" s="100">
        <v>3337.5</v>
      </c>
      <c r="E16" s="99">
        <v>4</v>
      </c>
      <c r="F16" s="99">
        <v>3</v>
      </c>
      <c r="G16" s="99">
        <v>2</v>
      </c>
      <c r="H16" s="99">
        <v>1</v>
      </c>
      <c r="I16" s="99">
        <v>2</v>
      </c>
      <c r="J16" s="99">
        <v>4</v>
      </c>
      <c r="K16" s="99">
        <v>4</v>
      </c>
      <c r="L16" s="103">
        <v>1</v>
      </c>
      <c r="M16" s="103">
        <v>1</v>
      </c>
      <c r="N16" s="103">
        <v>0</v>
      </c>
      <c r="O16" s="99">
        <v>0</v>
      </c>
      <c r="S16" s="99">
        <v>0</v>
      </c>
      <c r="T16" s="99">
        <v>0</v>
      </c>
      <c r="U16" s="99">
        <v>0</v>
      </c>
      <c r="V16" s="99">
        <v>4</v>
      </c>
      <c r="W16" s="100">
        <v>13350</v>
      </c>
      <c r="X16" s="100">
        <v>0</v>
      </c>
      <c r="Y16" s="100">
        <v>1768</v>
      </c>
      <c r="Z16" s="100">
        <v>2</v>
      </c>
      <c r="AA16" s="100">
        <v>4</v>
      </c>
    </row>
    <row r="17">
      <c r="A17" s="98" t="s">
        <v>1669</v>
      </c>
      <c r="B17" s="99">
        <v>0</v>
      </c>
      <c r="C17" s="99">
        <v>11</v>
      </c>
      <c r="D17" s="100">
        <v>3381.6666666666665</v>
      </c>
      <c r="E17" s="99">
        <v>11</v>
      </c>
      <c r="F17" s="99">
        <v>0</v>
      </c>
      <c r="G17" s="99">
        <v>0</v>
      </c>
      <c r="H17" s="99">
        <v>6</v>
      </c>
      <c r="I17" s="99">
        <v>3</v>
      </c>
      <c r="J17" s="99">
        <v>6</v>
      </c>
      <c r="K17" s="99">
        <v>3</v>
      </c>
      <c r="L17" s="103">
        <v>0.54545454545454541</v>
      </c>
      <c r="M17" s="103">
        <v>0.27272727272727271</v>
      </c>
      <c r="N17" s="103">
        <v>-0.27272727272727271</v>
      </c>
      <c r="O17" s="99">
        <v>8</v>
      </c>
      <c r="S17" s="99">
        <v>0</v>
      </c>
      <c r="T17" s="99">
        <v>0</v>
      </c>
      <c r="U17" s="99">
        <v>0</v>
      </c>
      <c r="V17" s="99">
        <v>3</v>
      </c>
      <c r="W17" s="100">
        <v>10145</v>
      </c>
      <c r="X17" s="100">
        <v>0</v>
      </c>
      <c r="Y17" s="100">
        <v>3837</v>
      </c>
      <c r="Z17" s="100">
        <v>3</v>
      </c>
      <c r="AA17" s="100">
        <v>3</v>
      </c>
    </row>
    <row r="18">
      <c r="A18" s="98" t="s">
        <v>1670</v>
      </c>
      <c r="B18" s="99">
        <v>0</v>
      </c>
      <c r="C18" s="99">
        <v>5</v>
      </c>
      <c r="D18" s="100">
        <v>3950</v>
      </c>
      <c r="E18" s="99">
        <v>5</v>
      </c>
      <c r="F18" s="99">
        <v>3</v>
      </c>
      <c r="G18" s="99">
        <v>2</v>
      </c>
      <c r="H18" s="99">
        <v>2</v>
      </c>
      <c r="I18" s="99">
        <v>0</v>
      </c>
      <c r="J18" s="99">
        <v>5</v>
      </c>
      <c r="K18" s="99">
        <v>2</v>
      </c>
      <c r="L18" s="103">
        <v>1</v>
      </c>
      <c r="M18" s="103">
        <v>0.40000000000000002</v>
      </c>
      <c r="N18" s="103">
        <v>-0.59999999999999998</v>
      </c>
      <c r="O18" s="99">
        <v>3</v>
      </c>
      <c r="S18" s="99">
        <v>0</v>
      </c>
      <c r="T18" s="99">
        <v>0</v>
      </c>
      <c r="U18" s="99">
        <v>1</v>
      </c>
      <c r="V18" s="99">
        <v>1</v>
      </c>
      <c r="W18" s="100">
        <v>7900</v>
      </c>
      <c r="X18" s="100">
        <v>0</v>
      </c>
      <c r="Y18" s="100">
        <v>2014</v>
      </c>
      <c r="Z18" s="100">
        <v>0</v>
      </c>
      <c r="AA18" s="100">
        <v>2</v>
      </c>
    </row>
    <row r="19">
      <c r="A19" s="98" t="s">
        <v>1671</v>
      </c>
      <c r="B19" s="99">
        <v>0</v>
      </c>
      <c r="C19" s="99">
        <v>4</v>
      </c>
      <c r="D19" s="100">
        <v>4047.5</v>
      </c>
      <c r="E19" s="99">
        <v>4</v>
      </c>
      <c r="F19" s="99">
        <v>1</v>
      </c>
      <c r="G19" s="99">
        <v>0</v>
      </c>
      <c r="H19" s="99">
        <v>1</v>
      </c>
      <c r="I19" s="99">
        <v>2</v>
      </c>
      <c r="J19" s="99">
        <v>2</v>
      </c>
      <c r="K19" s="99">
        <v>2</v>
      </c>
      <c r="L19" s="103">
        <v>0.5</v>
      </c>
      <c r="M19" s="103">
        <v>0.5</v>
      </c>
      <c r="N19" s="103">
        <v>0</v>
      </c>
      <c r="O19" s="99">
        <v>2</v>
      </c>
      <c r="S19" s="99">
        <v>0</v>
      </c>
      <c r="T19" s="99">
        <v>0</v>
      </c>
      <c r="U19" s="99">
        <v>0</v>
      </c>
      <c r="V19" s="99">
        <v>2</v>
      </c>
      <c r="W19" s="100">
        <v>8095</v>
      </c>
      <c r="X19" s="100">
        <v>0</v>
      </c>
      <c r="Y19" s="100">
        <v>2112</v>
      </c>
      <c r="Z19" s="100">
        <v>2</v>
      </c>
      <c r="AA19" s="100">
        <v>2</v>
      </c>
    </row>
    <row r="20">
      <c r="A20" s="98" t="s">
        <v>1672</v>
      </c>
      <c r="B20" s="99">
        <v>0</v>
      </c>
      <c r="C20" s="99">
        <v>24</v>
      </c>
      <c r="D20" s="100">
        <v>935</v>
      </c>
      <c r="E20" s="99">
        <v>24</v>
      </c>
      <c r="F20" s="99">
        <v>5</v>
      </c>
      <c r="G20" s="99">
        <v>6</v>
      </c>
      <c r="H20" s="99">
        <v>2</v>
      </c>
      <c r="I20" s="99">
        <v>8</v>
      </c>
      <c r="J20" s="99">
        <v>7</v>
      </c>
      <c r="K20" s="99">
        <v>14</v>
      </c>
      <c r="L20" s="103">
        <v>0.29166666666666669</v>
      </c>
      <c r="M20" s="103">
        <v>0.58333333333333337</v>
      </c>
      <c r="N20" s="103">
        <v>0.29166666666666669</v>
      </c>
      <c r="O20" s="99">
        <v>10</v>
      </c>
      <c r="S20" s="99">
        <v>0</v>
      </c>
      <c r="T20" s="99">
        <v>0</v>
      </c>
      <c r="U20" s="99">
        <v>0</v>
      </c>
      <c r="V20" s="99">
        <v>14</v>
      </c>
      <c r="W20" s="100">
        <v>13090</v>
      </c>
      <c r="X20" s="100">
        <v>0</v>
      </c>
      <c r="Y20" s="100">
        <v>8374</v>
      </c>
      <c r="Z20" s="100">
        <v>8</v>
      </c>
      <c r="AA20" s="100">
        <v>14</v>
      </c>
    </row>
    <row r="21">
      <c r="A21" s="81" t="s">
        <v>1673</v>
      </c>
      <c r="B21" s="68">
        <f>SUM(B9:B20)</f>
      </c>
      <c r="C21" s="68">
        <f>SUM(C9:C20)</f>
      </c>
      <c r="D21" s="69">
        <f>IF(K21 &gt; 0, W21 / K21, 0)</f>
      </c>
      <c r="E21" s="68">
        <f>SUM(E9:E20)</f>
      </c>
      <c r="F21" s="68">
        <f>SUM(F9:F20)</f>
      </c>
      <c r="G21" s="68">
        <f>SUM(G9:G20)</f>
      </c>
      <c r="H21" s="68">
        <f>SUM(H9:H20)</f>
      </c>
      <c r="I21" s="68">
        <f>SUM(I9:I20)</f>
      </c>
      <c r="J21" s="68">
        <f>SUM(J9:J20)</f>
      </c>
      <c r="K21" s="68">
        <f>SUM(K9:K20)</f>
      </c>
      <c r="L21" s="72">
        <f>IF(C21 &gt; 0, J21 / C21, 0)</f>
      </c>
      <c r="M21" s="72">
        <f>IF(C21 &gt; 0, K21 / (C21), 0)</f>
      </c>
      <c r="N21" s="72">
        <f>M21 - L21</f>
      </c>
      <c r="O21" s="68">
        <f>SUM(O9:O20)</f>
      </c>
      <c r="S21" s="68">
        <f>SUM(S9:S20)</f>
      </c>
      <c r="T21" s="68">
        <f>SUM(T9:T20)</f>
      </c>
      <c r="U21" s="68">
        <f>SUM(U9:U20)</f>
      </c>
      <c r="V21" s="68">
        <f>SUM(V9:V20)</f>
      </c>
      <c r="W21" s="69">
        <f>SUM(W9:W20)</f>
      </c>
      <c r="X21" s="69">
        <f>SUM(X9:X20)</f>
      </c>
      <c r="Y21" s="69">
        <f>SUM(Y9:Y20)</f>
      </c>
      <c r="Z21" s="69">
        <f>SUM(Z9:Z20)</f>
      </c>
      <c r="AA21" s="69">
        <f>SUM(AA9:AA20)</f>
      </c>
    </row>
    <row r="23">
      <c r="A23" s="3" t="s">
        <v>1674</v>
      </c>
    </row>
    <row r="24">
      <c r="B24" s="0"/>
      <c r="C24" s="0"/>
      <c r="D24" s="0"/>
      <c r="E24" s="0"/>
      <c r="F24" s="0"/>
      <c r="G24" s="0"/>
      <c r="H24" s="0"/>
      <c r="I24" s="0"/>
      <c r="J24" s="5" t="s">
        <v>1675</v>
      </c>
      <c r="K24" s="5"/>
      <c r="M24" s="0"/>
      <c r="N24" s="0"/>
      <c r="O24" s="0"/>
      <c r="P24" s="0"/>
      <c r="Q24" s="0"/>
    </row>
    <row r="25">
      <c r="A25" s="6" t="s">
        <v>1676</v>
      </c>
      <c r="B25" s="6" t="s">
        <v>1677</v>
      </c>
      <c r="C25" s="6" t="s">
        <v>1678</v>
      </c>
      <c r="D25" s="6" t="s">
        <v>1679</v>
      </c>
      <c r="E25" s="6" t="s">
        <v>1680</v>
      </c>
      <c r="F25" s="6" t="s">
        <v>1681</v>
      </c>
      <c r="G25" s="7" t="s">
        <v>1682</v>
      </c>
      <c r="H25" s="12" t="s">
        <v>1683</v>
      </c>
      <c r="I25" s="12" t="s">
        <v>1684</v>
      </c>
      <c r="J25" s="12" t="s">
        <v>1685</v>
      </c>
      <c r="K25" s="12" t="s">
        <v>1686</v>
      </c>
      <c r="L25" s="8" t="s">
        <v>1687</v>
      </c>
      <c r="M25" s="8" t="s">
        <v>1689</v>
      </c>
      <c r="N25" s="6" t="s">
        <v>1690</v>
      </c>
      <c r="O25" s="6" t="s">
        <v>1691</v>
      </c>
      <c r="P25" s="8" t="s">
        <v>1692</v>
      </c>
      <c r="Q25" s="9" t="s">
        <v>1693</v>
      </c>
      <c r="S25" s="39" t="s">
        <v>1688</v>
      </c>
      <c r="T25" s="39" t="s">
        <v>1694</v>
      </c>
      <c r="U25" s="39" t="s">
        <v>1695</v>
      </c>
    </row>
    <row r="26">
      <c r="A26" s="97" t="s">
        <v>1696</v>
      </c>
    </row>
    <row r="27">
      <c r="A27" s="98" t="s">
        <v>1697</v>
      </c>
      <c r="B27" s="98" t="s">
        <v>1698</v>
      </c>
      <c r="C27" s="98" t="s">
        <v>1699</v>
      </c>
      <c r="D27" s="98" t="s">
        <v>1700</v>
      </c>
      <c r="E27" s="98" t="s">
        <v>1701</v>
      </c>
      <c r="F27" s="98" t="s">
        <v>1702</v>
      </c>
      <c r="G27" s="99">
        <v>12</v>
      </c>
      <c r="H27" s="104">
        <v>45521</v>
      </c>
      <c r="I27" s="104">
        <v>45869</v>
      </c>
      <c r="J27" s="104">
        <v>45343</v>
      </c>
      <c r="K27" s="104">
        <v>45343</v>
      </c>
      <c r="L27" s="100">
        <v>1000</v>
      </c>
      <c r="M27" s="100">
        <v>2467.1999999999998</v>
      </c>
      <c r="N27" s="98" t="s">
        <v>1703</v>
      </c>
      <c r="O27" s="98" t="s">
        <v>1704</v>
      </c>
      <c r="P27" s="100">
        <v>2895</v>
      </c>
      <c r="Q27" s="101">
        <v>0</v>
      </c>
      <c r="S27" s="100">
        <v>2395</v>
      </c>
      <c r="T27" s="100">
        <f>P27</f>
      </c>
      <c r="U27" s="100">
        <v>2895</v>
      </c>
    </row>
    <row r="28">
      <c r="O28" s="96" t="s">
        <v>1705</v>
      </c>
      <c r="P28" s="84">
        <f>SUM(P27:P27)</f>
      </c>
    </row>
    <row r="29">
      <c r="A29" s="98" t="s">
        <v>1706</v>
      </c>
      <c r="B29" s="98" t="s">
        <v>1707</v>
      </c>
      <c r="C29" s="98" t="s">
        <v>1708</v>
      </c>
      <c r="D29" s="98" t="s">
        <v>1709</v>
      </c>
      <c r="E29" s="98" t="s">
        <v>1710</v>
      </c>
      <c r="F29" s="98" t="s">
        <v>1711</v>
      </c>
      <c r="G29" s="99">
        <v>12</v>
      </c>
      <c r="H29" s="104">
        <v>45521</v>
      </c>
      <c r="I29" s="104">
        <v>45869</v>
      </c>
      <c r="J29" s="104">
        <v>45377</v>
      </c>
      <c r="K29" s="104">
        <v>45377</v>
      </c>
      <c r="L29" s="100">
        <v>1000</v>
      </c>
      <c r="M29" s="100">
        <v>2467.1999999999998</v>
      </c>
      <c r="N29" s="98" t="s">
        <v>1712</v>
      </c>
      <c r="O29" s="98" t="s">
        <v>1713</v>
      </c>
      <c r="P29" s="100">
        <v>2895</v>
      </c>
      <c r="Q29" s="101">
        <v>0</v>
      </c>
      <c r="S29" s="100">
        <v>0</v>
      </c>
      <c r="T29" s="100">
        <f>P29</f>
      </c>
      <c r="U29" s="100">
        <v>2895</v>
      </c>
    </row>
    <row r="30">
      <c r="O30" s="96" t="s">
        <v>1714</v>
      </c>
      <c r="P30" s="84">
        <f>SUM(P29:P29)</f>
      </c>
    </row>
    <row r="31">
      <c r="A31" s="98" t="s">
        <v>1715</v>
      </c>
      <c r="B31" s="98" t="s">
        <v>1716</v>
      </c>
      <c r="C31" s="98" t="s">
        <v>1717</v>
      </c>
      <c r="D31" s="98" t="s">
        <v>1718</v>
      </c>
      <c r="E31" s="98" t="s">
        <v>1719</v>
      </c>
      <c r="F31" s="98" t="s">
        <v>1720</v>
      </c>
      <c r="G31" s="99">
        <v>12</v>
      </c>
      <c r="H31" s="104">
        <v>45505</v>
      </c>
      <c r="I31" s="104">
        <v>45869</v>
      </c>
      <c r="J31" s="104">
        <v>45224</v>
      </c>
      <c r="K31" s="104">
        <v>45224</v>
      </c>
      <c r="L31" s="100">
        <v>1000</v>
      </c>
      <c r="M31" s="100">
        <v>2467.1999999999998</v>
      </c>
      <c r="N31" s="98" t="s">
        <v>1721</v>
      </c>
      <c r="O31" s="98" t="s">
        <v>1722</v>
      </c>
      <c r="P31" s="100">
        <v>2645</v>
      </c>
      <c r="Q31" s="101">
        <v>0</v>
      </c>
      <c r="S31" s="100">
        <v>2250</v>
      </c>
      <c r="T31" s="100">
        <f>P31</f>
      </c>
      <c r="U31" s="100">
        <v>2645</v>
      </c>
    </row>
    <row r="32">
      <c r="O32" s="96" t="s">
        <v>1723</v>
      </c>
      <c r="P32" s="84">
        <f>SUM(P31:P31)</f>
      </c>
    </row>
    <row r="33">
      <c r="A33" s="98" t="s">
        <v>1724</v>
      </c>
      <c r="B33" s="98" t="s">
        <v>1725</v>
      </c>
      <c r="C33" s="98" t="s">
        <v>1726</v>
      </c>
      <c r="D33" s="98" t="s">
        <v>1727</v>
      </c>
      <c r="E33" s="98" t="s">
        <v>1728</v>
      </c>
      <c r="F33" s="98" t="s">
        <v>1729</v>
      </c>
      <c r="G33" s="99">
        <v>12</v>
      </c>
      <c r="H33" s="104">
        <v>45521</v>
      </c>
      <c r="I33" s="104">
        <v>45869</v>
      </c>
      <c r="J33" s="104">
        <v>45378</v>
      </c>
      <c r="K33" s="104">
        <v>45378</v>
      </c>
      <c r="L33" s="100">
        <v>1000</v>
      </c>
      <c r="M33" s="100">
        <v>2467.1999999999998</v>
      </c>
      <c r="N33" s="98" t="s">
        <v>1730</v>
      </c>
      <c r="O33" s="98" t="s">
        <v>1731</v>
      </c>
      <c r="P33" s="100">
        <v>2895</v>
      </c>
      <c r="Q33" s="101">
        <v>0</v>
      </c>
      <c r="S33" s="100">
        <v>2085</v>
      </c>
      <c r="T33" s="100">
        <f>P33</f>
      </c>
      <c r="U33" s="100">
        <v>2895</v>
      </c>
    </row>
    <row r="34">
      <c r="O34" s="96" t="s">
        <v>1732</v>
      </c>
      <c r="P34" s="84">
        <f>SUM(P33:P33)</f>
      </c>
    </row>
    <row r="35">
      <c r="A35" s="98" t="s">
        <v>1733</v>
      </c>
      <c r="B35" s="98" t="s">
        <v>1734</v>
      </c>
      <c r="C35" s="98" t="s">
        <v>1735</v>
      </c>
      <c r="D35" s="98" t="s">
        <v>1736</v>
      </c>
      <c r="E35" s="98" t="s">
        <v>1737</v>
      </c>
      <c r="F35" s="98" t="s">
        <v>1738</v>
      </c>
      <c r="G35" s="99">
        <v>12</v>
      </c>
      <c r="H35" s="104">
        <v>45505</v>
      </c>
      <c r="I35" s="104">
        <v>45869</v>
      </c>
      <c r="J35" s="104">
        <v>45240</v>
      </c>
      <c r="K35" s="104">
        <v>45244</v>
      </c>
      <c r="L35" s="100">
        <v>1000</v>
      </c>
      <c r="M35" s="100">
        <v>2467.1999999999998</v>
      </c>
      <c r="N35" s="98" t="s">
        <v>1739</v>
      </c>
      <c r="O35" s="98" t="s">
        <v>1740</v>
      </c>
      <c r="P35" s="100">
        <v>2795</v>
      </c>
      <c r="Q35" s="101">
        <v>0</v>
      </c>
      <c r="S35" s="100">
        <v>2085</v>
      </c>
      <c r="T35" s="100">
        <f>P35</f>
      </c>
      <c r="U35" s="100">
        <v>2795</v>
      </c>
    </row>
    <row r="36">
      <c r="O36" s="96" t="s">
        <v>1741</v>
      </c>
      <c r="P36" s="84">
        <f>SUM(P35:P35)</f>
      </c>
    </row>
    <row r="37">
      <c r="A37" s="98" t="s">
        <v>1742</v>
      </c>
      <c r="B37" s="98" t="s">
        <v>1743</v>
      </c>
      <c r="C37" s="98" t="s">
        <v>1744</v>
      </c>
      <c r="D37" s="98" t="s">
        <v>1745</v>
      </c>
      <c r="E37" s="98" t="s">
        <v>1746</v>
      </c>
      <c r="F37" s="98" t="s">
        <v>1747</v>
      </c>
      <c r="G37" s="99">
        <v>12</v>
      </c>
      <c r="H37" s="104">
        <v>45505</v>
      </c>
      <c r="I37" s="104">
        <v>45869</v>
      </c>
      <c r="J37" s="104">
        <v>45224</v>
      </c>
      <c r="K37" s="104">
        <v>45224</v>
      </c>
      <c r="L37" s="100">
        <v>0</v>
      </c>
      <c r="M37" s="100">
        <v>2467.1999999999998</v>
      </c>
      <c r="N37" s="98" t="s">
        <v>1748</v>
      </c>
      <c r="O37" s="98" t="s">
        <v>1749</v>
      </c>
      <c r="P37" s="100">
        <v>2645</v>
      </c>
      <c r="Q37" s="101">
        <v>0</v>
      </c>
      <c r="S37" s="100">
        <v>2085</v>
      </c>
      <c r="T37" s="100">
        <f>P37</f>
      </c>
      <c r="U37" s="100">
        <v>2645</v>
      </c>
    </row>
    <row r="38">
      <c r="O38" s="96" t="s">
        <v>1750</v>
      </c>
      <c r="P38" s="84">
        <f>SUM(P37:P37)</f>
      </c>
    </row>
    <row r="39">
      <c r="A39" s="98" t="s">
        <v>1751</v>
      </c>
      <c r="B39" s="98" t="s">
        <v>1752</v>
      </c>
      <c r="C39" s="98" t="s">
        <v>1753</v>
      </c>
      <c r="D39" s="98" t="s">
        <v>1754</v>
      </c>
      <c r="E39" s="98" t="s">
        <v>1755</v>
      </c>
      <c r="F39" s="98" t="s">
        <v>1756</v>
      </c>
      <c r="G39" s="99">
        <v>12</v>
      </c>
      <c r="H39" s="104">
        <v>45505</v>
      </c>
      <c r="I39" s="104">
        <v>45869</v>
      </c>
      <c r="J39" s="104">
        <v>45317</v>
      </c>
      <c r="K39" s="104">
        <v>45317</v>
      </c>
      <c r="L39" s="100">
        <v>1000</v>
      </c>
      <c r="M39" s="100">
        <v>2467.1999999999998</v>
      </c>
      <c r="N39" s="98" t="s">
        <v>1757</v>
      </c>
      <c r="O39" s="98" t="s">
        <v>1758</v>
      </c>
      <c r="P39" s="100">
        <v>2845</v>
      </c>
      <c r="Q39" s="101">
        <v>0</v>
      </c>
      <c r="S39" s="100">
        <v>2085</v>
      </c>
      <c r="T39" s="100">
        <f>P39</f>
      </c>
      <c r="U39" s="100">
        <v>2845</v>
      </c>
    </row>
    <row r="40">
      <c r="O40" s="96" t="s">
        <v>1759</v>
      </c>
      <c r="P40" s="84">
        <f>SUM(P39:P39)</f>
      </c>
    </row>
    <row r="41">
      <c r="A41" s="98" t="s">
        <v>1760</v>
      </c>
      <c r="B41" s="98" t="s">
        <v>1761</v>
      </c>
      <c r="C41" s="98" t="s">
        <v>1762</v>
      </c>
      <c r="D41" s="98" t="s">
        <v>1763</v>
      </c>
      <c r="E41" s="98" t="s">
        <v>1764</v>
      </c>
      <c r="F41" s="98" t="s">
        <v>1765</v>
      </c>
      <c r="G41" s="99">
        <v>12</v>
      </c>
      <c r="H41" s="104">
        <v>45521</v>
      </c>
      <c r="I41" s="104">
        <v>45869</v>
      </c>
      <c r="J41" s="104">
        <v>45257</v>
      </c>
      <c r="K41" s="104">
        <v>45257</v>
      </c>
      <c r="L41" s="100">
        <v>1000</v>
      </c>
      <c r="M41" s="100">
        <v>2467.1999999999998</v>
      </c>
      <c r="N41" s="98" t="s">
        <v>1766</v>
      </c>
      <c r="O41" s="98" t="s">
        <v>1767</v>
      </c>
      <c r="P41" s="100">
        <v>2795</v>
      </c>
      <c r="Q41" s="101">
        <v>0</v>
      </c>
      <c r="S41" s="100">
        <v>2085</v>
      </c>
      <c r="T41" s="100">
        <f>P41</f>
      </c>
      <c r="U41" s="100">
        <v>2795</v>
      </c>
    </row>
    <row r="42">
      <c r="O42" s="96" t="s">
        <v>1768</v>
      </c>
      <c r="P42" s="84">
        <f>SUM(P41:P41)</f>
      </c>
    </row>
    <row r="43">
      <c r="A43" s="98" t="s">
        <v>1769</v>
      </c>
      <c r="B43" s="98" t="s">
        <v>1770</v>
      </c>
      <c r="C43" s="98" t="s">
        <v>1771</v>
      </c>
      <c r="D43" s="98" t="s">
        <v>1772</v>
      </c>
      <c r="E43" s="98" t="s">
        <v>1773</v>
      </c>
      <c r="F43" s="98" t="s">
        <v>1774</v>
      </c>
      <c r="G43" s="99">
        <v>12</v>
      </c>
      <c r="H43" s="104">
        <v>45505</v>
      </c>
      <c r="I43" s="104">
        <v>45869</v>
      </c>
      <c r="J43" s="104">
        <v>45251</v>
      </c>
      <c r="K43" s="104">
        <v>45251</v>
      </c>
      <c r="L43" s="100">
        <v>1000</v>
      </c>
      <c r="M43" s="100">
        <v>2467.1999999999998</v>
      </c>
      <c r="N43" s="98" t="s">
        <v>1775</v>
      </c>
      <c r="O43" s="98" t="s">
        <v>1776</v>
      </c>
      <c r="P43" s="100">
        <v>2795</v>
      </c>
      <c r="Q43" s="101">
        <v>0</v>
      </c>
      <c r="S43" s="100">
        <v>2450</v>
      </c>
      <c r="T43" s="100">
        <f>P43</f>
      </c>
      <c r="U43" s="100">
        <v>2795</v>
      </c>
    </row>
    <row r="44">
      <c r="O44" s="96" t="s">
        <v>1777</v>
      </c>
      <c r="P44" s="84">
        <f>SUM(P43:P43)</f>
      </c>
    </row>
    <row r="45">
      <c r="A45" s="98" t="s">
        <v>1778</v>
      </c>
      <c r="B45" s="98" t="s">
        <v>1779</v>
      </c>
      <c r="C45" s="98" t="s">
        <v>1780</v>
      </c>
      <c r="D45" s="98" t="s">
        <v>1781</v>
      </c>
      <c r="E45" s="98" t="s">
        <v>1782</v>
      </c>
      <c r="F45" s="98" t="s">
        <v>1783</v>
      </c>
      <c r="G45" s="99">
        <v>12</v>
      </c>
      <c r="H45" s="104">
        <v>45521</v>
      </c>
      <c r="I45" s="104">
        <v>45869</v>
      </c>
      <c r="J45" s="104">
        <v>45314</v>
      </c>
      <c r="K45" s="104">
        <v>45315</v>
      </c>
      <c r="L45" s="100">
        <v>1000</v>
      </c>
      <c r="M45" s="100">
        <v>2467.1999999999998</v>
      </c>
      <c r="N45" s="98" t="s">
        <v>1784</v>
      </c>
      <c r="O45" s="98" t="s">
        <v>1785</v>
      </c>
      <c r="P45" s="100">
        <v>2845</v>
      </c>
      <c r="Q45" s="101">
        <v>0</v>
      </c>
      <c r="S45" s="100">
        <v>2085</v>
      </c>
      <c r="T45" s="100">
        <f>P45</f>
      </c>
      <c r="U45" s="100">
        <v>2845</v>
      </c>
    </row>
    <row r="46">
      <c r="O46" s="96" t="s">
        <v>1786</v>
      </c>
      <c r="P46" s="84">
        <f>SUM(P45:P45)</f>
      </c>
    </row>
    <row r="47">
      <c r="A47" s="98" t="s">
        <v>1787</v>
      </c>
      <c r="B47" s="98" t="s">
        <v>1788</v>
      </c>
      <c r="C47" s="98" t="s">
        <v>1789</v>
      </c>
      <c r="D47" s="98" t="s">
        <v>1790</v>
      </c>
      <c r="E47" s="98" t="s">
        <v>1791</v>
      </c>
      <c r="F47" s="98" t="s">
        <v>1792</v>
      </c>
      <c r="G47" s="99">
        <v>12</v>
      </c>
      <c r="H47" s="104">
        <v>45505</v>
      </c>
      <c r="I47" s="104">
        <v>45869</v>
      </c>
      <c r="J47" s="104">
        <v>45225</v>
      </c>
      <c r="K47" s="104">
        <v>45225</v>
      </c>
      <c r="L47" s="100">
        <v>1000</v>
      </c>
      <c r="M47" s="100">
        <v>2467.1999999999998</v>
      </c>
      <c r="N47" s="98" t="s">
        <v>1793</v>
      </c>
      <c r="O47" s="98" t="s">
        <v>1794</v>
      </c>
      <c r="P47" s="100">
        <v>2645</v>
      </c>
      <c r="Q47" s="101">
        <v>0</v>
      </c>
      <c r="S47" s="100">
        <v>2250</v>
      </c>
      <c r="T47" s="100">
        <f>P47</f>
      </c>
      <c r="U47" s="100">
        <v>2645</v>
      </c>
    </row>
    <row r="48">
      <c r="O48" s="96" t="s">
        <v>1795</v>
      </c>
      <c r="P48" s="84">
        <f>SUM(P47:P47)</f>
      </c>
    </row>
    <row r="49">
      <c r="A49" s="98" t="s">
        <v>1796</v>
      </c>
      <c r="B49" s="98" t="s">
        <v>1797</v>
      </c>
      <c r="C49" s="98" t="s">
        <v>1798</v>
      </c>
      <c r="D49" s="98" t="s">
        <v>1799</v>
      </c>
      <c r="E49" s="98" t="s">
        <v>1800</v>
      </c>
      <c r="F49" s="98" t="s">
        <v>1801</v>
      </c>
      <c r="G49" s="99">
        <v>12</v>
      </c>
      <c r="H49" s="104">
        <v>45505</v>
      </c>
      <c r="I49" s="104">
        <v>45869</v>
      </c>
      <c r="J49" s="104">
        <v>45351</v>
      </c>
      <c r="K49" s="104">
        <v>45351</v>
      </c>
      <c r="L49" s="100">
        <v>1000</v>
      </c>
      <c r="M49" s="100">
        <v>2467.1999999999998</v>
      </c>
      <c r="N49" s="98" t="s">
        <v>1802</v>
      </c>
      <c r="O49" s="98" t="s">
        <v>1803</v>
      </c>
      <c r="P49" s="100">
        <v>2645</v>
      </c>
      <c r="Q49" s="101">
        <v>0</v>
      </c>
      <c r="S49" s="100">
        <v>2395</v>
      </c>
      <c r="T49" s="100">
        <f>P49</f>
      </c>
      <c r="U49" s="100">
        <v>2645</v>
      </c>
    </row>
    <row r="50">
      <c r="O50" s="96" t="s">
        <v>1804</v>
      </c>
      <c r="P50" s="84">
        <f>SUM(P49:P49)</f>
      </c>
    </row>
    <row r="51">
      <c r="A51" s="98" t="s">
        <v>1805</v>
      </c>
      <c r="B51" s="98" t="s">
        <v>1806</v>
      </c>
      <c r="C51" s="98" t="s">
        <v>1807</v>
      </c>
      <c r="D51" s="98" t="s">
        <v>1808</v>
      </c>
      <c r="E51" s="98" t="s">
        <v>1809</v>
      </c>
      <c r="F51" s="98" t="s">
        <v>1810</v>
      </c>
      <c r="G51" s="99">
        <v>12</v>
      </c>
      <c r="H51" s="104">
        <v>45505</v>
      </c>
      <c r="I51" s="104">
        <v>45869</v>
      </c>
      <c r="J51" s="104">
        <v>45302</v>
      </c>
      <c r="K51" s="104">
        <v>45302</v>
      </c>
      <c r="L51" s="100">
        <v>1000</v>
      </c>
      <c r="M51" s="100">
        <v>2467.1999999999998</v>
      </c>
      <c r="N51" s="98" t="s">
        <v>1811</v>
      </c>
      <c r="O51" s="98" t="s">
        <v>1812</v>
      </c>
      <c r="P51" s="100">
        <v>2845</v>
      </c>
      <c r="Q51" s="101">
        <v>0</v>
      </c>
      <c r="S51" s="100">
        <v>2395</v>
      </c>
      <c r="T51" s="100">
        <f>P51</f>
      </c>
      <c r="U51" s="100">
        <v>2845</v>
      </c>
    </row>
    <row r="52">
      <c r="O52" s="96" t="s">
        <v>1813</v>
      </c>
      <c r="P52" s="84">
        <f>SUM(P51:P51)</f>
      </c>
    </row>
    <row r="53">
      <c r="A53" s="98" t="s">
        <v>1814</v>
      </c>
      <c r="B53" s="98" t="s">
        <v>1815</v>
      </c>
      <c r="C53" s="98" t="s">
        <v>1816</v>
      </c>
      <c r="D53" s="98" t="s">
        <v>1817</v>
      </c>
      <c r="E53" s="98" t="s">
        <v>1818</v>
      </c>
      <c r="F53" s="98" t="s">
        <v>1819</v>
      </c>
      <c r="G53" s="99">
        <v>12</v>
      </c>
      <c r="H53" s="104">
        <v>45505</v>
      </c>
      <c r="I53" s="104">
        <v>45869</v>
      </c>
      <c r="J53" s="104">
        <v>45225</v>
      </c>
      <c r="K53" s="104">
        <v>45225</v>
      </c>
      <c r="L53" s="100">
        <v>1000</v>
      </c>
      <c r="M53" s="100">
        <v>2467.1999999999998</v>
      </c>
      <c r="N53" s="98" t="s">
        <v>1820</v>
      </c>
      <c r="O53" s="98" t="s">
        <v>1821</v>
      </c>
      <c r="P53" s="100">
        <v>2645</v>
      </c>
      <c r="Q53" s="101">
        <v>0</v>
      </c>
      <c r="S53" s="100">
        <v>2250</v>
      </c>
      <c r="T53" s="100">
        <f>P53</f>
      </c>
      <c r="U53" s="100">
        <v>2645</v>
      </c>
    </row>
    <row r="54">
      <c r="O54" s="96" t="s">
        <v>1822</v>
      </c>
      <c r="P54" s="84">
        <f>SUM(P53:P53)</f>
      </c>
    </row>
    <row r="55">
      <c r="A55" s="98" t="s">
        <v>1823</v>
      </c>
      <c r="B55" s="98" t="s">
        <v>1824</v>
      </c>
      <c r="C55" s="98" t="s">
        <v>1825</v>
      </c>
      <c r="D55" s="98" t="s">
        <v>1826</v>
      </c>
      <c r="E55" s="98" t="s">
        <v>1827</v>
      </c>
      <c r="F55" s="98" t="s">
        <v>1828</v>
      </c>
      <c r="G55" s="99">
        <v>12</v>
      </c>
      <c r="H55" s="104">
        <v>45521</v>
      </c>
      <c r="I55" s="104">
        <v>45869</v>
      </c>
      <c r="J55" s="104">
        <v>45302</v>
      </c>
      <c r="K55" s="104">
        <v>45303</v>
      </c>
      <c r="L55" s="100">
        <v>0</v>
      </c>
      <c r="M55" s="100">
        <v>2467.1999999999998</v>
      </c>
      <c r="N55" s="98" t="s">
        <v>1829</v>
      </c>
      <c r="O55" s="98" t="s">
        <v>1830</v>
      </c>
      <c r="P55" s="100">
        <v>2845</v>
      </c>
      <c r="Q55" s="101">
        <v>0</v>
      </c>
      <c r="S55" s="100">
        <v>2350</v>
      </c>
      <c r="T55" s="100">
        <f>P55</f>
      </c>
      <c r="U55" s="100">
        <v>2845</v>
      </c>
    </row>
    <row r="56">
      <c r="O56" s="96" t="s">
        <v>1831</v>
      </c>
      <c r="P56" s="84">
        <f>SUM(P55:P55)</f>
      </c>
    </row>
    <row r="57">
      <c r="A57" s="98" t="s">
        <v>1832</v>
      </c>
      <c r="B57" s="98" t="s">
        <v>1833</v>
      </c>
      <c r="C57" s="98" t="s">
        <v>1834</v>
      </c>
      <c r="D57" s="98" t="s">
        <v>1835</v>
      </c>
      <c r="E57" s="98" t="s">
        <v>1836</v>
      </c>
      <c r="F57" s="98" t="s">
        <v>1837</v>
      </c>
      <c r="G57" s="99">
        <v>12</v>
      </c>
      <c r="H57" s="104">
        <v>45505</v>
      </c>
      <c r="I57" s="104">
        <v>45869</v>
      </c>
      <c r="J57" s="104">
        <v>45380</v>
      </c>
      <c r="K57" s="104">
        <v>45383</v>
      </c>
      <c r="L57" s="100">
        <v>0</v>
      </c>
      <c r="M57" s="100">
        <v>2467.1999999999998</v>
      </c>
      <c r="N57" s="98" t="s">
        <v>1838</v>
      </c>
      <c r="O57" s="98" t="s">
        <v>1839</v>
      </c>
      <c r="P57" s="100">
        <v>2645</v>
      </c>
      <c r="Q57" s="101">
        <v>0</v>
      </c>
      <c r="S57" s="100">
        <v>2250</v>
      </c>
      <c r="T57" s="100">
        <f>P57</f>
      </c>
      <c r="U57" s="100">
        <v>2645</v>
      </c>
    </row>
    <row r="58">
      <c r="O58" s="96" t="s">
        <v>1840</v>
      </c>
      <c r="P58" s="84">
        <f>SUM(P57:P57)</f>
      </c>
    </row>
    <row r="59">
      <c r="A59" s="98" t="s">
        <v>1841</v>
      </c>
      <c r="B59" s="98" t="s">
        <v>1842</v>
      </c>
      <c r="C59" s="98" t="s">
        <v>1843</v>
      </c>
      <c r="D59" s="98" t="s">
        <v>1844</v>
      </c>
      <c r="E59" s="98" t="s">
        <v>1845</v>
      </c>
      <c r="F59" s="98" t="s">
        <v>1846</v>
      </c>
      <c r="G59" s="99">
        <v>12</v>
      </c>
      <c r="H59" s="104">
        <v>45521</v>
      </c>
      <c r="I59" s="104">
        <v>45869</v>
      </c>
      <c r="J59" s="104">
        <v>45322</v>
      </c>
      <c r="K59" s="104">
        <v>45322</v>
      </c>
      <c r="L59" s="100">
        <v>1000</v>
      </c>
      <c r="M59" s="100">
        <v>2467.1999999999998</v>
      </c>
      <c r="N59" s="98" t="s">
        <v>1847</v>
      </c>
      <c r="O59" s="98" t="s">
        <v>1848</v>
      </c>
      <c r="P59" s="100">
        <v>2895</v>
      </c>
      <c r="Q59" s="101">
        <v>0</v>
      </c>
      <c r="S59" s="100">
        <v>2350</v>
      </c>
      <c r="T59" s="100">
        <f>P59</f>
      </c>
      <c r="U59" s="100">
        <v>2895</v>
      </c>
    </row>
    <row r="60">
      <c r="O60" s="96" t="s">
        <v>1849</v>
      </c>
      <c r="P60" s="84">
        <f>SUM(P59:P59)</f>
      </c>
    </row>
    <row r="61">
      <c r="A61" s="98" t="s">
        <v>1850</v>
      </c>
      <c r="B61" s="98" t="s">
        <v>1851</v>
      </c>
      <c r="C61" s="98" t="s">
        <v>1852</v>
      </c>
      <c r="D61" s="98" t="s">
        <v>1853</v>
      </c>
      <c r="E61" s="98" t="s">
        <v>1854</v>
      </c>
      <c r="F61" s="98" t="s">
        <v>1855</v>
      </c>
      <c r="G61" s="99">
        <v>12</v>
      </c>
      <c r="H61" s="104">
        <v>45521</v>
      </c>
      <c r="I61" s="104">
        <v>45869</v>
      </c>
      <c r="J61" s="104">
        <v>45278</v>
      </c>
      <c r="K61" s="104">
        <v>45278</v>
      </c>
      <c r="L61" s="100">
        <v>1000</v>
      </c>
      <c r="M61" s="100">
        <v>2467.1999999999998</v>
      </c>
      <c r="N61" s="98" t="s">
        <v>1856</v>
      </c>
      <c r="O61" s="98" t="s">
        <v>1857</v>
      </c>
      <c r="P61" s="100">
        <v>2845</v>
      </c>
      <c r="Q61" s="101">
        <v>0</v>
      </c>
      <c r="S61" s="100">
        <v>2550</v>
      </c>
      <c r="T61" s="100">
        <f>P61</f>
      </c>
      <c r="U61" s="100">
        <v>2845</v>
      </c>
    </row>
    <row r="62">
      <c r="O62" s="96" t="s">
        <v>1858</v>
      </c>
      <c r="P62" s="84">
        <f>SUM(P61:P61)</f>
      </c>
    </row>
    <row r="63">
      <c r="A63" s="98" t="s">
        <v>1859</v>
      </c>
      <c r="B63" s="98" t="s">
        <v>1860</v>
      </c>
      <c r="C63" s="98" t="s">
        <v>1861</v>
      </c>
      <c r="D63" s="98" t="s">
        <v>1862</v>
      </c>
      <c r="E63" s="98" t="s">
        <v>1863</v>
      </c>
      <c r="F63" s="98" t="s">
        <v>1864</v>
      </c>
      <c r="G63" s="99">
        <v>12</v>
      </c>
      <c r="H63" s="104">
        <v>45521</v>
      </c>
      <c r="I63" s="104">
        <v>45869</v>
      </c>
      <c r="J63" s="104">
        <v>45322</v>
      </c>
      <c r="K63" s="104">
        <v>45322</v>
      </c>
      <c r="L63" s="100">
        <v>1000</v>
      </c>
      <c r="M63" s="100">
        <v>2467.1999999999998</v>
      </c>
      <c r="N63" s="98" t="s">
        <v>1865</v>
      </c>
      <c r="O63" s="98" t="s">
        <v>1866</v>
      </c>
      <c r="P63" s="100">
        <v>2845</v>
      </c>
      <c r="Q63" s="101">
        <v>0</v>
      </c>
      <c r="S63" s="100">
        <v>2450</v>
      </c>
      <c r="T63" s="100">
        <f>P63</f>
      </c>
      <c r="U63" s="100">
        <v>2845</v>
      </c>
    </row>
    <row r="64">
      <c r="O64" s="96" t="s">
        <v>1867</v>
      </c>
      <c r="P64" s="84">
        <f>SUM(P63:P63)</f>
      </c>
    </row>
    <row r="65">
      <c r="A65" s="98" t="s">
        <v>1868</v>
      </c>
      <c r="B65" s="98" t="s">
        <v>1869</v>
      </c>
      <c r="C65" s="98" t="s">
        <v>1870</v>
      </c>
      <c r="D65" s="98" t="s">
        <v>1871</v>
      </c>
      <c r="E65" s="98" t="s">
        <v>1872</v>
      </c>
      <c r="F65" s="98" t="s">
        <v>1873</v>
      </c>
      <c r="G65" s="99">
        <v>12</v>
      </c>
      <c r="H65" s="104">
        <v>45505</v>
      </c>
      <c r="I65" s="104">
        <v>45869</v>
      </c>
      <c r="J65" s="104">
        <v>45223</v>
      </c>
      <c r="K65" s="104">
        <v>45224</v>
      </c>
      <c r="L65" s="100">
        <v>1000</v>
      </c>
      <c r="M65" s="100">
        <v>2467.1999999999998</v>
      </c>
      <c r="N65" s="98" t="s">
        <v>1874</v>
      </c>
      <c r="O65" s="98" t="s">
        <v>1875</v>
      </c>
      <c r="P65" s="100">
        <v>2645</v>
      </c>
      <c r="Q65" s="101">
        <v>0</v>
      </c>
      <c r="S65" s="100">
        <v>2350</v>
      </c>
      <c r="T65" s="100">
        <f>P65</f>
      </c>
      <c r="U65" s="100">
        <v>2645</v>
      </c>
    </row>
    <row r="66">
      <c r="O66" s="96" t="s">
        <v>1876</v>
      </c>
      <c r="P66" s="84">
        <f>SUM(P65:P65)</f>
      </c>
    </row>
    <row r="67">
      <c r="A67" s="98" t="s">
        <v>1877</v>
      </c>
      <c r="B67" s="98" t="s">
        <v>1878</v>
      </c>
      <c r="C67" s="98" t="s">
        <v>1879</v>
      </c>
      <c r="D67" s="98" t="s">
        <v>1880</v>
      </c>
      <c r="E67" s="98" t="s">
        <v>1881</v>
      </c>
      <c r="F67" s="98" t="s">
        <v>1882</v>
      </c>
      <c r="G67" s="99">
        <v>12</v>
      </c>
      <c r="H67" s="104">
        <v>45521</v>
      </c>
      <c r="I67" s="104">
        <v>45869</v>
      </c>
      <c r="J67" s="104">
        <v>45264</v>
      </c>
      <c r="K67" s="104">
        <v>45264</v>
      </c>
      <c r="L67" s="100">
        <v>1000</v>
      </c>
      <c r="M67" s="100">
        <v>2467.1999999999998</v>
      </c>
      <c r="N67" s="98" t="s">
        <v>1883</v>
      </c>
      <c r="O67" s="98" t="s">
        <v>1884</v>
      </c>
      <c r="P67" s="100">
        <v>2795</v>
      </c>
      <c r="Q67" s="101">
        <v>0</v>
      </c>
      <c r="S67" s="100">
        <v>2085</v>
      </c>
      <c r="T67" s="100">
        <f>P67</f>
      </c>
      <c r="U67" s="100">
        <v>2795</v>
      </c>
    </row>
    <row r="68">
      <c r="O68" s="96" t="s">
        <v>1885</v>
      </c>
      <c r="P68" s="84">
        <f>SUM(P67:P67)</f>
      </c>
    </row>
    <row r="69">
      <c r="A69" s="98" t="s">
        <v>1886</v>
      </c>
      <c r="B69" s="98" t="s">
        <v>1887</v>
      </c>
      <c r="C69" s="98" t="s">
        <v>1888</v>
      </c>
      <c r="D69" s="98" t="s">
        <v>1889</v>
      </c>
      <c r="E69" s="98" t="s">
        <v>1890</v>
      </c>
      <c r="F69" s="98" t="s">
        <v>1891</v>
      </c>
      <c r="G69" s="99">
        <v>12</v>
      </c>
      <c r="H69" s="104">
        <v>45521</v>
      </c>
      <c r="I69" s="104">
        <v>45869</v>
      </c>
      <c r="J69" s="104">
        <v>45369</v>
      </c>
      <c r="K69" s="104">
        <v>45370</v>
      </c>
      <c r="L69" s="100">
        <v>1000</v>
      </c>
      <c r="M69" s="100">
        <v>2467.1999999999998</v>
      </c>
      <c r="N69" s="98" t="s">
        <v>1892</v>
      </c>
      <c r="O69" s="98" t="s">
        <v>1893</v>
      </c>
      <c r="P69" s="100">
        <v>2895</v>
      </c>
      <c r="Q69" s="101">
        <v>0</v>
      </c>
      <c r="S69" s="100">
        <v>2350</v>
      </c>
      <c r="T69" s="100">
        <f>P69</f>
      </c>
      <c r="U69" s="100">
        <v>2895</v>
      </c>
    </row>
    <row r="70">
      <c r="O70" s="96" t="s">
        <v>1894</v>
      </c>
      <c r="P70" s="84">
        <f>SUM(P69:P69)</f>
      </c>
    </row>
    <row r="71">
      <c r="A71" s="98" t="s">
        <v>1895</v>
      </c>
      <c r="B71" s="98" t="s">
        <v>1896</v>
      </c>
      <c r="C71" s="98" t="s">
        <v>1897</v>
      </c>
      <c r="D71" s="98" t="s">
        <v>1898</v>
      </c>
      <c r="E71" s="98" t="s">
        <v>1899</v>
      </c>
      <c r="F71" s="98" t="s">
        <v>1900</v>
      </c>
      <c r="G71" s="99">
        <v>12</v>
      </c>
      <c r="H71" s="104">
        <v>45505</v>
      </c>
      <c r="I71" s="104">
        <v>45869</v>
      </c>
      <c r="J71" s="104">
        <v>45271</v>
      </c>
      <c r="K71" s="104">
        <v>45271</v>
      </c>
      <c r="L71" s="100">
        <v>1000</v>
      </c>
      <c r="M71" s="100">
        <v>2467.1999999999998</v>
      </c>
      <c r="N71" s="98" t="s">
        <v>1901</v>
      </c>
      <c r="O71" s="98" t="s">
        <v>1902</v>
      </c>
      <c r="P71" s="100">
        <v>2645</v>
      </c>
      <c r="Q71" s="101">
        <v>0</v>
      </c>
      <c r="S71" s="100">
        <v>2350</v>
      </c>
      <c r="T71" s="100">
        <f>P71</f>
      </c>
      <c r="U71" s="100">
        <v>2645</v>
      </c>
    </row>
    <row r="72">
      <c r="O72" s="96" t="s">
        <v>1903</v>
      </c>
      <c r="P72" s="84">
        <f>SUM(P71:P71)</f>
      </c>
    </row>
    <row r="73">
      <c r="A73" s="98" t="s">
        <v>1904</v>
      </c>
      <c r="B73" s="98" t="s">
        <v>1905</v>
      </c>
      <c r="C73" s="98" t="s">
        <v>1906</v>
      </c>
      <c r="D73" s="98" t="s">
        <v>1907</v>
      </c>
      <c r="E73" s="98" t="s">
        <v>1908</v>
      </c>
      <c r="F73" s="98" t="s">
        <v>1909</v>
      </c>
      <c r="G73" s="99">
        <v>12</v>
      </c>
      <c r="H73" s="104">
        <v>45521</v>
      </c>
      <c r="I73" s="104">
        <v>45869</v>
      </c>
      <c r="J73" s="104">
        <v>45260</v>
      </c>
      <c r="K73" s="104">
        <v>45260</v>
      </c>
      <c r="L73" s="100">
        <v>1000</v>
      </c>
      <c r="M73" s="100">
        <v>2467.1999999999998</v>
      </c>
      <c r="N73" s="98" t="s">
        <v>1910</v>
      </c>
      <c r="O73" s="98" t="s">
        <v>1911</v>
      </c>
      <c r="P73" s="100">
        <v>2795</v>
      </c>
      <c r="Q73" s="101">
        <v>0</v>
      </c>
      <c r="S73" s="100">
        <v>2550</v>
      </c>
      <c r="T73" s="100">
        <f>P73</f>
      </c>
      <c r="U73" s="100">
        <v>2795</v>
      </c>
    </row>
    <row r="74">
      <c r="O74" s="96" t="s">
        <v>1912</v>
      </c>
      <c r="P74" s="84">
        <f>SUM(P73:P73)</f>
      </c>
    </row>
    <row r="75">
      <c r="A75" s="98" t="s">
        <v>1913</v>
      </c>
      <c r="B75" s="98" t="s">
        <v>1914</v>
      </c>
      <c r="C75" s="98" t="s">
        <v>1915</v>
      </c>
      <c r="D75" s="98" t="s">
        <v>1916</v>
      </c>
      <c r="E75" s="98" t="s">
        <v>1917</v>
      </c>
      <c r="F75" s="98" t="s">
        <v>1918</v>
      </c>
      <c r="G75" s="99">
        <v>12</v>
      </c>
      <c r="H75" s="104">
        <v>45521</v>
      </c>
      <c r="I75" s="104">
        <v>45869</v>
      </c>
      <c r="J75" s="104">
        <v>45373</v>
      </c>
      <c r="K75" s="104">
        <v>45374</v>
      </c>
      <c r="L75" s="100">
        <v>1000</v>
      </c>
      <c r="M75" s="100">
        <v>2467.1999999999998</v>
      </c>
      <c r="N75" s="98" t="s">
        <v>1919</v>
      </c>
      <c r="O75" s="98" t="s">
        <v>1920</v>
      </c>
      <c r="P75" s="100">
        <v>2895</v>
      </c>
      <c r="Q75" s="101">
        <v>0</v>
      </c>
      <c r="S75" s="100">
        <v>2350</v>
      </c>
      <c r="T75" s="100">
        <f>P75</f>
      </c>
      <c r="U75" s="100">
        <v>2895</v>
      </c>
    </row>
    <row r="76">
      <c r="O76" s="96" t="s">
        <v>1921</v>
      </c>
      <c r="P76" s="84">
        <f>SUM(P75:P75)</f>
      </c>
    </row>
    <row r="77">
      <c r="A77" s="97" t="s">
        <v>1922</v>
      </c>
    </row>
    <row r="78">
      <c r="A78" s="98" t="s">
        <v>1923</v>
      </c>
      <c r="B78" s="98" t="s">
        <v>1924</v>
      </c>
      <c r="C78" s="98" t="s">
        <v>1925</v>
      </c>
      <c r="D78" s="98" t="s">
        <v>1926</v>
      </c>
      <c r="E78" s="98" t="s">
        <v>1927</v>
      </c>
      <c r="F78" s="98" t="s">
        <v>1928</v>
      </c>
      <c r="G78" s="99">
        <v>12</v>
      </c>
      <c r="H78" s="104">
        <v>45521</v>
      </c>
      <c r="I78" s="104">
        <v>45869</v>
      </c>
      <c r="J78" s="104">
        <v>45411</v>
      </c>
      <c r="K78" s="104">
        <v>45412</v>
      </c>
      <c r="L78" s="100">
        <v>1000</v>
      </c>
      <c r="M78" s="100">
        <v>2610.8299999999999</v>
      </c>
      <c r="N78" s="98" t="s">
        <v>1929</v>
      </c>
      <c r="O78" s="98" t="s">
        <v>1930</v>
      </c>
      <c r="P78" s="100">
        <v>2995</v>
      </c>
      <c r="Q78" s="101">
        <v>0</v>
      </c>
      <c r="S78" s="100">
        <v>2545</v>
      </c>
      <c r="T78" s="100">
        <f>P78</f>
      </c>
      <c r="U78" s="100">
        <v>2995</v>
      </c>
    </row>
    <row r="79">
      <c r="O79" s="96" t="s">
        <v>1931</v>
      </c>
      <c r="P79" s="84">
        <f>SUM(P78:P78)</f>
      </c>
    </row>
    <row r="80">
      <c r="A80" s="98" t="s">
        <v>1932</v>
      </c>
      <c r="B80" s="98" t="s">
        <v>1933</v>
      </c>
      <c r="C80" s="98" t="s">
        <v>1934</v>
      </c>
      <c r="D80" s="98" t="s">
        <v>1935</v>
      </c>
      <c r="E80" s="98" t="s">
        <v>1936</v>
      </c>
      <c r="F80" s="98" t="s">
        <v>1937</v>
      </c>
      <c r="G80" s="99">
        <v>12</v>
      </c>
      <c r="H80" s="104">
        <v>45505</v>
      </c>
      <c r="I80" s="104">
        <v>45869</v>
      </c>
      <c r="J80" s="104">
        <v>45256</v>
      </c>
      <c r="K80" s="104">
        <v>45257</v>
      </c>
      <c r="L80" s="100">
        <v>1000</v>
      </c>
      <c r="M80" s="100">
        <v>2610.8299999999999</v>
      </c>
      <c r="N80" s="98" t="s">
        <v>1938</v>
      </c>
      <c r="O80" s="98" t="s">
        <v>1939</v>
      </c>
      <c r="P80" s="100">
        <v>2895</v>
      </c>
      <c r="Q80" s="101">
        <v>0</v>
      </c>
      <c r="S80" s="100">
        <v>2500</v>
      </c>
      <c r="T80" s="100">
        <f>P80</f>
      </c>
      <c r="U80" s="100">
        <v>2895</v>
      </c>
    </row>
    <row r="81">
      <c r="O81" s="96" t="s">
        <v>1940</v>
      </c>
      <c r="P81" s="84">
        <f>SUM(P80:P80)</f>
      </c>
    </row>
    <row r="82">
      <c r="A82" s="98" t="s">
        <v>1941</v>
      </c>
      <c r="B82" s="98" t="s">
        <v>1942</v>
      </c>
      <c r="C82" s="98" t="s">
        <v>1943</v>
      </c>
      <c r="D82" s="98" t="s">
        <v>1944</v>
      </c>
      <c r="E82" s="98" t="s">
        <v>1945</v>
      </c>
      <c r="F82" s="98" t="s">
        <v>1946</v>
      </c>
      <c r="G82" s="99">
        <v>12</v>
      </c>
      <c r="H82" s="104">
        <v>45521</v>
      </c>
      <c r="I82" s="104">
        <v>45869</v>
      </c>
      <c r="J82" s="104">
        <v>45363</v>
      </c>
      <c r="K82" s="104">
        <v>45363</v>
      </c>
      <c r="L82" s="100">
        <v>1000</v>
      </c>
      <c r="M82" s="100">
        <v>2610.8299999999999</v>
      </c>
      <c r="N82" s="98" t="s">
        <v>1947</v>
      </c>
      <c r="O82" s="98" t="s">
        <v>1948</v>
      </c>
      <c r="P82" s="100">
        <v>2945</v>
      </c>
      <c r="Q82" s="101">
        <v>0</v>
      </c>
      <c r="S82" s="100">
        <v>2125</v>
      </c>
      <c r="T82" s="100">
        <f>P82</f>
      </c>
      <c r="U82" s="100">
        <v>2945</v>
      </c>
    </row>
    <row r="83">
      <c r="O83" s="96" t="s">
        <v>1949</v>
      </c>
      <c r="P83" s="84">
        <f>SUM(P82:P82)</f>
      </c>
    </row>
    <row r="84">
      <c r="A84" s="98" t="s">
        <v>1950</v>
      </c>
      <c r="B84" s="98" t="s">
        <v>1951</v>
      </c>
      <c r="C84" s="98" t="s">
        <v>1952</v>
      </c>
      <c r="D84" s="98" t="s">
        <v>1953</v>
      </c>
      <c r="E84" s="98" t="s">
        <v>1954</v>
      </c>
      <c r="F84" s="98" t="s">
        <v>1955</v>
      </c>
      <c r="G84" s="99">
        <v>12</v>
      </c>
      <c r="H84" s="104">
        <v>45505</v>
      </c>
      <c r="I84" s="104">
        <v>45869</v>
      </c>
      <c r="J84" s="104">
        <v>45226</v>
      </c>
      <c r="K84" s="104">
        <v>45227</v>
      </c>
      <c r="L84" s="100">
        <v>1000</v>
      </c>
      <c r="M84" s="100">
        <v>2610.8299999999999</v>
      </c>
      <c r="N84" s="98" t="s">
        <v>1956</v>
      </c>
      <c r="O84" s="98" t="s">
        <v>1957</v>
      </c>
      <c r="P84" s="100">
        <v>2775</v>
      </c>
      <c r="Q84" s="101">
        <v>0</v>
      </c>
      <c r="S84" s="100">
        <v>2500</v>
      </c>
      <c r="T84" s="100">
        <f>P84</f>
      </c>
      <c r="U84" s="100">
        <v>2775</v>
      </c>
    </row>
    <row r="85">
      <c r="O85" s="96" t="s">
        <v>1958</v>
      </c>
      <c r="P85" s="84">
        <f>SUM(P84:P84)</f>
      </c>
    </row>
    <row r="86">
      <c r="A86" s="98" t="s">
        <v>1959</v>
      </c>
      <c r="B86" s="98" t="s">
        <v>1960</v>
      </c>
      <c r="C86" s="98" t="s">
        <v>1961</v>
      </c>
      <c r="D86" s="98" t="s">
        <v>1962</v>
      </c>
      <c r="E86" s="98" t="s">
        <v>1963</v>
      </c>
      <c r="F86" s="98" t="s">
        <v>1964</v>
      </c>
      <c r="G86" s="99">
        <v>12</v>
      </c>
      <c r="H86" s="104">
        <v>45521</v>
      </c>
      <c r="I86" s="104">
        <v>45869</v>
      </c>
      <c r="J86" s="104">
        <v>45399</v>
      </c>
      <c r="K86" s="104">
        <v>45400</v>
      </c>
      <c r="L86" s="100">
        <v>1000</v>
      </c>
      <c r="M86" s="100">
        <v>2610.8299999999999</v>
      </c>
      <c r="N86" s="98" t="s">
        <v>1965</v>
      </c>
      <c r="O86" s="98" t="s">
        <v>1966</v>
      </c>
      <c r="P86" s="100">
        <v>2995</v>
      </c>
      <c r="Q86" s="101">
        <v>0</v>
      </c>
      <c r="S86" s="100">
        <v>2125</v>
      </c>
      <c r="T86" s="100">
        <f>P86</f>
      </c>
      <c r="U86" s="100">
        <v>2995</v>
      </c>
    </row>
    <row r="87">
      <c r="O87" s="96" t="s">
        <v>1967</v>
      </c>
      <c r="P87" s="84">
        <f>SUM(P86:P86)</f>
      </c>
    </row>
    <row r="88">
      <c r="A88" s="98" t="s">
        <v>1968</v>
      </c>
      <c r="B88" s="98" t="s">
        <v>1969</v>
      </c>
      <c r="C88" s="98" t="s">
        <v>1970</v>
      </c>
      <c r="D88" s="98" t="s">
        <v>1971</v>
      </c>
      <c r="E88" s="98" t="s">
        <v>1972</v>
      </c>
      <c r="F88" s="98" t="s">
        <v>1973</v>
      </c>
      <c r="G88" s="99">
        <v>12</v>
      </c>
      <c r="H88" s="104">
        <v>45505</v>
      </c>
      <c r="I88" s="104">
        <v>45869</v>
      </c>
      <c r="J88" s="104">
        <v>45222</v>
      </c>
      <c r="K88" s="104">
        <v>45222</v>
      </c>
      <c r="L88" s="100">
        <v>1000</v>
      </c>
      <c r="M88" s="100">
        <v>2610.8299999999999</v>
      </c>
      <c r="N88" s="98" t="s">
        <v>1974</v>
      </c>
      <c r="O88" s="98" t="s">
        <v>1975</v>
      </c>
      <c r="P88" s="100">
        <v>2775</v>
      </c>
      <c r="Q88" s="101">
        <v>0</v>
      </c>
      <c r="S88" s="100">
        <v>2125</v>
      </c>
      <c r="T88" s="100">
        <f>P88</f>
      </c>
      <c r="U88" s="100">
        <v>2775</v>
      </c>
    </row>
    <row r="89">
      <c r="O89" s="96" t="s">
        <v>1976</v>
      </c>
      <c r="P89" s="84">
        <f>SUM(P88:P88)</f>
      </c>
    </row>
    <row r="90">
      <c r="A90" s="98" t="s">
        <v>1977</v>
      </c>
      <c r="B90" s="98" t="s">
        <v>1978</v>
      </c>
      <c r="C90" s="98" t="s">
        <v>1979</v>
      </c>
      <c r="D90" s="98" t="s">
        <v>1980</v>
      </c>
      <c r="E90" s="98" t="s">
        <v>1981</v>
      </c>
      <c r="F90" s="98" t="s">
        <v>1982</v>
      </c>
      <c r="G90" s="99">
        <v>12</v>
      </c>
      <c r="H90" s="104">
        <v>45505</v>
      </c>
      <c r="I90" s="104">
        <v>45869</v>
      </c>
      <c r="J90" s="104">
        <v>45226</v>
      </c>
      <c r="K90" s="104">
        <v>45226</v>
      </c>
      <c r="L90" s="100">
        <v>1000</v>
      </c>
      <c r="M90" s="100">
        <v>2610.8299999999999</v>
      </c>
      <c r="N90" s="98" t="s">
        <v>1983</v>
      </c>
      <c r="O90" s="98" t="s">
        <v>1984</v>
      </c>
      <c r="P90" s="100">
        <v>2775</v>
      </c>
      <c r="Q90" s="101">
        <v>0</v>
      </c>
      <c r="S90" s="100">
        <v>2125</v>
      </c>
      <c r="T90" s="100">
        <f>P90</f>
      </c>
      <c r="U90" s="100">
        <v>2775</v>
      </c>
    </row>
    <row r="91">
      <c r="O91" s="96" t="s">
        <v>1985</v>
      </c>
      <c r="P91" s="84">
        <f>SUM(P90:P90)</f>
      </c>
    </row>
    <row r="92">
      <c r="A92" s="98" t="s">
        <v>1986</v>
      </c>
      <c r="B92" s="98" t="s">
        <v>1987</v>
      </c>
      <c r="C92" s="98" t="s">
        <v>1988</v>
      </c>
      <c r="D92" s="98" t="s">
        <v>1989</v>
      </c>
      <c r="E92" s="98" t="s">
        <v>1990</v>
      </c>
      <c r="F92" s="98" t="s">
        <v>1991</v>
      </c>
      <c r="G92" s="99">
        <v>12</v>
      </c>
      <c r="H92" s="104">
        <v>45521</v>
      </c>
      <c r="I92" s="104">
        <v>45869</v>
      </c>
      <c r="J92" s="104">
        <v>45384</v>
      </c>
      <c r="K92" s="104">
        <v>45384</v>
      </c>
      <c r="L92" s="100">
        <v>1000</v>
      </c>
      <c r="M92" s="100">
        <v>2610.8299999999999</v>
      </c>
      <c r="N92" s="98" t="s">
        <v>1992</v>
      </c>
      <c r="O92" s="98" t="s">
        <v>1993</v>
      </c>
      <c r="P92" s="100">
        <v>2945</v>
      </c>
      <c r="Q92" s="101">
        <v>0</v>
      </c>
      <c r="S92" s="100">
        <v>2125</v>
      </c>
      <c r="T92" s="100">
        <f>P92</f>
      </c>
      <c r="U92" s="100">
        <v>2945</v>
      </c>
    </row>
    <row r="93">
      <c r="O93" s="96" t="s">
        <v>1994</v>
      </c>
      <c r="P93" s="84">
        <f>SUM(P92:P92)</f>
      </c>
    </row>
    <row r="94">
      <c r="A94" s="98" t="s">
        <v>1995</v>
      </c>
      <c r="B94" s="98" t="s">
        <v>1996</v>
      </c>
      <c r="C94" s="98" t="s">
        <v>1997</v>
      </c>
      <c r="D94" s="98" t="s">
        <v>1998</v>
      </c>
      <c r="E94" s="98" t="s">
        <v>1999</v>
      </c>
      <c r="F94" s="98" t="s">
        <v>2000</v>
      </c>
      <c r="G94" s="99">
        <v>12</v>
      </c>
      <c r="H94" s="104">
        <v>45505</v>
      </c>
      <c r="I94" s="104">
        <v>45869</v>
      </c>
      <c r="J94" s="104">
        <v>45366</v>
      </c>
      <c r="K94" s="104">
        <v>45366</v>
      </c>
      <c r="L94" s="100">
        <v>1000</v>
      </c>
      <c r="M94" s="100">
        <v>2610.8299999999999</v>
      </c>
      <c r="N94" s="98" t="s">
        <v>2001</v>
      </c>
      <c r="O94" s="98" t="s">
        <v>2002</v>
      </c>
      <c r="P94" s="100">
        <v>275</v>
      </c>
      <c r="Q94" s="101">
        <v>0</v>
      </c>
      <c r="S94" s="100">
        <v>2500</v>
      </c>
      <c r="T94" s="100">
        <f>P94</f>
      </c>
      <c r="U94" s="100">
        <v>275</v>
      </c>
    </row>
    <row r="95">
      <c r="O95" s="98" t="s">
        <v>2003</v>
      </c>
      <c r="P95" s="100">
        <v>2945</v>
      </c>
      <c r="T95" s="100">
        <f>P95</f>
      </c>
      <c r="U95" s="100">
        <v>2945</v>
      </c>
    </row>
    <row r="96">
      <c r="O96" s="96" t="s">
        <v>2004</v>
      </c>
      <c r="P96" s="84">
        <f>SUM(P94:P95)</f>
      </c>
    </row>
    <row r="97">
      <c r="A97" s="98" t="s">
        <v>2005</v>
      </c>
      <c r="B97" s="98" t="s">
        <v>2006</v>
      </c>
      <c r="C97" s="98" t="s">
        <v>2007</v>
      </c>
      <c r="D97" s="98" t="s">
        <v>2008</v>
      </c>
      <c r="E97" s="98" t="s">
        <v>2009</v>
      </c>
      <c r="F97" s="98" t="s">
        <v>2010</v>
      </c>
      <c r="G97" s="99">
        <v>12</v>
      </c>
      <c r="H97" s="104">
        <v>45505</v>
      </c>
      <c r="I97" s="104">
        <v>45869</v>
      </c>
      <c r="J97" s="104">
        <v>45352</v>
      </c>
      <c r="K97" s="104">
        <v>45355</v>
      </c>
      <c r="L97" s="100">
        <v>1000</v>
      </c>
      <c r="M97" s="100">
        <v>2610.8299999999999</v>
      </c>
      <c r="N97" s="98" t="s">
        <v>2011</v>
      </c>
      <c r="O97" s="98" t="s">
        <v>2012</v>
      </c>
      <c r="P97" s="100">
        <v>2775</v>
      </c>
      <c r="Q97" s="101">
        <v>0</v>
      </c>
      <c r="S97" s="100">
        <v>2500</v>
      </c>
      <c r="T97" s="100">
        <f>P97</f>
      </c>
      <c r="U97" s="100">
        <v>2775</v>
      </c>
    </row>
    <row r="98">
      <c r="O98" s="96" t="s">
        <v>2013</v>
      </c>
      <c r="P98" s="84">
        <f>SUM(P97:P97)</f>
      </c>
    </row>
    <row r="99">
      <c r="A99" s="98" t="s">
        <v>2014</v>
      </c>
      <c r="B99" s="98" t="s">
        <v>2015</v>
      </c>
      <c r="C99" s="98" t="s">
        <v>2016</v>
      </c>
      <c r="D99" s="98" t="s">
        <v>2017</v>
      </c>
      <c r="E99" s="98" t="s">
        <v>2018</v>
      </c>
      <c r="F99" s="98" t="s">
        <v>2019</v>
      </c>
      <c r="G99" s="99">
        <v>12</v>
      </c>
      <c r="H99" s="104">
        <v>45521</v>
      </c>
      <c r="I99" s="104">
        <v>45869</v>
      </c>
      <c r="J99" s="104">
        <v>45411</v>
      </c>
      <c r="K99" s="104">
        <v>45411</v>
      </c>
      <c r="L99" s="100">
        <v>1000</v>
      </c>
      <c r="M99" s="100">
        <v>2610.8699999999999</v>
      </c>
      <c r="N99" s="98" t="s">
        <v>2020</v>
      </c>
      <c r="O99" s="98" t="s">
        <v>2021</v>
      </c>
      <c r="P99" s="100">
        <v>2995</v>
      </c>
      <c r="Q99" s="101">
        <v>0</v>
      </c>
      <c r="S99" s="100">
        <v>2125</v>
      </c>
      <c r="T99" s="100">
        <f>P99</f>
      </c>
      <c r="U99" s="100">
        <v>2995</v>
      </c>
    </row>
    <row r="100">
      <c r="O100" s="96" t="s">
        <v>2022</v>
      </c>
      <c r="P100" s="84">
        <f>SUM(P99:P99)</f>
      </c>
    </row>
    <row r="101">
      <c r="A101" s="98" t="s">
        <v>2023</v>
      </c>
      <c r="B101" s="98" t="s">
        <v>2024</v>
      </c>
      <c r="C101" s="98" t="s">
        <v>2025</v>
      </c>
      <c r="D101" s="98" t="s">
        <v>2026</v>
      </c>
      <c r="E101" s="98" t="s">
        <v>2027</v>
      </c>
      <c r="F101" s="98" t="s">
        <v>2028</v>
      </c>
      <c r="G101" s="99">
        <v>12</v>
      </c>
      <c r="H101" s="104">
        <v>45521</v>
      </c>
      <c r="I101" s="104">
        <v>45869</v>
      </c>
      <c r="J101" s="104">
        <v>45404</v>
      </c>
      <c r="K101" s="104">
        <v>45405</v>
      </c>
      <c r="L101" s="100">
        <v>1000</v>
      </c>
      <c r="M101" s="100">
        <v>2610.8299999999999</v>
      </c>
      <c r="N101" s="98" t="s">
        <v>2029</v>
      </c>
      <c r="O101" s="98" t="s">
        <v>2030</v>
      </c>
      <c r="P101" s="100">
        <v>2995</v>
      </c>
      <c r="Q101" s="101">
        <v>0</v>
      </c>
      <c r="S101" s="100">
        <v>2500</v>
      </c>
      <c r="T101" s="100">
        <f>P101</f>
      </c>
      <c r="U101" s="100">
        <v>2995</v>
      </c>
    </row>
    <row r="102">
      <c r="O102" s="96" t="s">
        <v>2031</v>
      </c>
      <c r="P102" s="84">
        <f>SUM(P101:P101)</f>
      </c>
    </row>
    <row r="103">
      <c r="A103" s="97" t="s">
        <v>2032</v>
      </c>
    </row>
    <row r="104">
      <c r="A104" s="98" t="s">
        <v>2033</v>
      </c>
      <c r="B104" s="98" t="s">
        <v>2034</v>
      </c>
      <c r="C104" s="98" t="s">
        <v>2035</v>
      </c>
      <c r="D104" s="98" t="s">
        <v>2036</v>
      </c>
      <c r="E104" s="98" t="s">
        <v>2037</v>
      </c>
      <c r="F104" s="98" t="s">
        <v>2038</v>
      </c>
      <c r="G104" s="99">
        <v>12</v>
      </c>
      <c r="H104" s="104">
        <v>45521</v>
      </c>
      <c r="I104" s="104">
        <v>45869</v>
      </c>
      <c r="J104" s="104">
        <v>45434</v>
      </c>
      <c r="K104" s="104">
        <v>45435</v>
      </c>
      <c r="L104" s="100">
        <v>0</v>
      </c>
      <c r="M104" s="100">
        <v>2759.3099999999999</v>
      </c>
      <c r="N104" s="98" t="s">
        <v>2039</v>
      </c>
      <c r="O104" s="98" t="s">
        <v>2040</v>
      </c>
      <c r="P104" s="100">
        <v>3045</v>
      </c>
      <c r="Q104" s="101">
        <v>0</v>
      </c>
      <c r="S104" s="100">
        <v>2500</v>
      </c>
      <c r="T104" s="100">
        <f>P104</f>
      </c>
      <c r="U104" s="100">
        <v>3045</v>
      </c>
    </row>
    <row r="105">
      <c r="O105" s="96" t="s">
        <v>2041</v>
      </c>
      <c r="P105" s="84">
        <f>SUM(P104:P104)</f>
      </c>
    </row>
    <row r="106">
      <c r="A106" s="98" t="s">
        <v>2042</v>
      </c>
      <c r="B106" s="98" t="s">
        <v>2043</v>
      </c>
      <c r="C106" s="98" t="s">
        <v>2044</v>
      </c>
      <c r="D106" s="98" t="s">
        <v>2045</v>
      </c>
      <c r="E106" s="98" t="s">
        <v>2046</v>
      </c>
      <c r="F106" s="98" t="s">
        <v>2047</v>
      </c>
      <c r="G106" s="99">
        <v>12</v>
      </c>
      <c r="H106" s="104">
        <v>45521</v>
      </c>
      <c r="I106" s="104">
        <v>45869</v>
      </c>
      <c r="J106" s="104">
        <v>45434</v>
      </c>
      <c r="K106" s="104">
        <v>45435</v>
      </c>
      <c r="L106" s="100">
        <v>1000</v>
      </c>
      <c r="M106" s="100">
        <v>2759.3099999999999</v>
      </c>
      <c r="N106" s="98" t="s">
        <v>2048</v>
      </c>
      <c r="O106" s="98" t="s">
        <v>2049</v>
      </c>
      <c r="P106" s="100">
        <v>3045</v>
      </c>
      <c r="Q106" s="101">
        <v>0</v>
      </c>
      <c r="S106" s="100">
        <v>2500</v>
      </c>
      <c r="T106" s="100">
        <f>P106</f>
      </c>
      <c r="U106" s="100">
        <v>3045</v>
      </c>
    </row>
    <row r="107">
      <c r="O107" s="96" t="s">
        <v>2050</v>
      </c>
      <c r="P107" s="84">
        <f>SUM(P106:P106)</f>
      </c>
    </row>
    <row r="108">
      <c r="A108" s="98" t="s">
        <v>2051</v>
      </c>
      <c r="B108" s="98" t="s">
        <v>2052</v>
      </c>
      <c r="C108" s="98" t="s">
        <v>2053</v>
      </c>
      <c r="D108" s="98" t="s">
        <v>2054</v>
      </c>
      <c r="E108" s="98" t="s">
        <v>2055</v>
      </c>
      <c r="F108" s="98" t="s">
        <v>2056</v>
      </c>
      <c r="G108" s="99">
        <v>12</v>
      </c>
      <c r="H108" s="104">
        <v>45521</v>
      </c>
      <c r="I108" s="104">
        <v>45869</v>
      </c>
      <c r="J108" s="104">
        <v>45418</v>
      </c>
      <c r="K108" s="104">
        <v>45419</v>
      </c>
      <c r="L108" s="100">
        <v>1000</v>
      </c>
      <c r="M108" s="100">
        <v>2759.3099999999999</v>
      </c>
      <c r="N108" s="98" t="s">
        <v>2057</v>
      </c>
      <c r="O108" s="98" t="s">
        <v>2058</v>
      </c>
      <c r="P108" s="100">
        <v>3045</v>
      </c>
      <c r="Q108" s="101">
        <v>0</v>
      </c>
      <c r="S108" s="100">
        <v>2500</v>
      </c>
      <c r="T108" s="100">
        <f>P108</f>
      </c>
      <c r="U108" s="100">
        <v>3045</v>
      </c>
    </row>
    <row r="109">
      <c r="O109" s="96" t="s">
        <v>2059</v>
      </c>
      <c r="P109" s="84">
        <f>SUM(P108:P108)</f>
      </c>
    </row>
    <row r="110">
      <c r="A110" s="98" t="s">
        <v>2060</v>
      </c>
      <c r="B110" s="98" t="s">
        <v>2061</v>
      </c>
      <c r="C110" s="98" t="s">
        <v>2062</v>
      </c>
      <c r="D110" s="98" t="s">
        <v>2063</v>
      </c>
      <c r="E110" s="98" t="s">
        <v>2064</v>
      </c>
      <c r="F110" s="98" t="s">
        <v>2065</v>
      </c>
      <c r="G110" s="99">
        <v>12</v>
      </c>
      <c r="H110" s="104">
        <v>45505</v>
      </c>
      <c r="I110" s="104">
        <v>45869</v>
      </c>
      <c r="J110" s="104">
        <v>45286</v>
      </c>
      <c r="K110" s="104">
        <v>45286</v>
      </c>
      <c r="L110" s="100">
        <v>0</v>
      </c>
      <c r="M110" s="100">
        <v>2759.3099999999999</v>
      </c>
      <c r="N110" s="98" t="s">
        <v>2066</v>
      </c>
      <c r="O110" s="98" t="s">
        <v>2067</v>
      </c>
      <c r="P110" s="100">
        <v>2925</v>
      </c>
      <c r="Q110" s="101">
        <v>0</v>
      </c>
      <c r="S110" s="100">
        <v>2500</v>
      </c>
      <c r="T110" s="100">
        <f>P110</f>
      </c>
      <c r="U110" s="100">
        <v>2925</v>
      </c>
    </row>
    <row r="111">
      <c r="O111" s="96" t="s">
        <v>2068</v>
      </c>
      <c r="P111" s="84">
        <f>SUM(P110:P110)</f>
      </c>
    </row>
    <row r="112">
      <c r="A112" s="98" t="s">
        <v>2069</v>
      </c>
      <c r="B112" s="98" t="s">
        <v>2070</v>
      </c>
      <c r="C112" s="98" t="s">
        <v>2071</v>
      </c>
      <c r="D112" s="98" t="s">
        <v>2072</v>
      </c>
      <c r="E112" s="98" t="s">
        <v>2073</v>
      </c>
      <c r="F112" s="98" t="s">
        <v>2074</v>
      </c>
      <c r="G112" s="99">
        <v>12</v>
      </c>
      <c r="H112" s="104">
        <v>45505</v>
      </c>
      <c r="I112" s="104">
        <v>45869</v>
      </c>
      <c r="J112" s="104">
        <v>45234</v>
      </c>
      <c r="K112" s="104">
        <v>45236</v>
      </c>
      <c r="L112" s="100">
        <v>1000</v>
      </c>
      <c r="M112" s="100">
        <v>2759.3099999999999</v>
      </c>
      <c r="N112" s="98" t="s">
        <v>2075</v>
      </c>
      <c r="O112" s="98" t="s">
        <v>2076</v>
      </c>
      <c r="P112" s="100">
        <v>2925</v>
      </c>
      <c r="Q112" s="101">
        <v>0</v>
      </c>
      <c r="S112" s="100">
        <v>2500</v>
      </c>
      <c r="T112" s="100">
        <f>P112</f>
      </c>
      <c r="U112" s="100">
        <v>2925</v>
      </c>
    </row>
    <row r="113">
      <c r="O113" s="96" t="s">
        <v>2077</v>
      </c>
      <c r="P113" s="84">
        <f>SUM(P112:P112)</f>
      </c>
    </row>
    <row r="114">
      <c r="A114" s="98" t="s">
        <v>2078</v>
      </c>
      <c r="B114" s="98" t="s">
        <v>2079</v>
      </c>
      <c r="C114" s="98" t="s">
        <v>2080</v>
      </c>
      <c r="D114" s="98" t="s">
        <v>2081</v>
      </c>
      <c r="E114" s="98" t="s">
        <v>2082</v>
      </c>
      <c r="F114" s="98" t="s">
        <v>2083</v>
      </c>
      <c r="G114" s="99">
        <v>12</v>
      </c>
      <c r="H114" s="104">
        <v>45521</v>
      </c>
      <c r="I114" s="104">
        <v>45869</v>
      </c>
      <c r="J114" s="104">
        <v>45383</v>
      </c>
      <c r="K114" s="104">
        <v>45383</v>
      </c>
      <c r="L114" s="100">
        <v>1000</v>
      </c>
      <c r="M114" s="100">
        <v>2759.3099999999999</v>
      </c>
      <c r="N114" s="98" t="s">
        <v>2084</v>
      </c>
      <c r="O114" s="98" t="s">
        <v>2085</v>
      </c>
      <c r="P114" s="100">
        <v>2995</v>
      </c>
      <c r="Q114" s="101">
        <v>0</v>
      </c>
      <c r="S114" s="100">
        <v>2500</v>
      </c>
      <c r="T114" s="100">
        <f>P114</f>
      </c>
      <c r="U114" s="100">
        <v>2995</v>
      </c>
    </row>
    <row r="115">
      <c r="O115" s="96" t="s">
        <v>2086</v>
      </c>
      <c r="P115" s="84">
        <f>SUM(P114:P114)</f>
      </c>
    </row>
    <row r="116">
      <c r="A116" s="98" t="s">
        <v>2087</v>
      </c>
      <c r="B116" s="98" t="s">
        <v>2088</v>
      </c>
      <c r="C116" s="98" t="s">
        <v>2089</v>
      </c>
      <c r="D116" s="98" t="s">
        <v>2090</v>
      </c>
      <c r="E116" s="98" t="s">
        <v>2091</v>
      </c>
      <c r="F116" s="98" t="s">
        <v>2092</v>
      </c>
      <c r="G116" s="99">
        <v>12</v>
      </c>
      <c r="H116" s="104">
        <v>45521</v>
      </c>
      <c r="I116" s="104">
        <v>45869</v>
      </c>
      <c r="J116" s="104">
        <v>45388</v>
      </c>
      <c r="K116" s="104">
        <v>45390</v>
      </c>
      <c r="L116" s="100">
        <v>1000</v>
      </c>
      <c r="M116" s="100">
        <v>2759.3099999999999</v>
      </c>
      <c r="N116" s="98" t="s">
        <v>2093</v>
      </c>
      <c r="O116" s="98" t="s">
        <v>2094</v>
      </c>
      <c r="P116" s="100">
        <v>2995</v>
      </c>
      <c r="Q116" s="101">
        <v>0</v>
      </c>
      <c r="S116" s="100">
        <v>2500</v>
      </c>
      <c r="T116" s="100">
        <f>P116</f>
      </c>
      <c r="U116" s="100">
        <v>2995</v>
      </c>
    </row>
    <row r="117">
      <c r="O117" s="96" t="s">
        <v>2095</v>
      </c>
      <c r="P117" s="84">
        <f>SUM(P116:P116)</f>
      </c>
    </row>
    <row r="118">
      <c r="A118" s="98" t="s">
        <v>2096</v>
      </c>
      <c r="B118" s="98" t="s">
        <v>2097</v>
      </c>
      <c r="C118" s="98" t="s">
        <v>2098</v>
      </c>
      <c r="D118" s="98" t="s">
        <v>2099</v>
      </c>
      <c r="E118" s="98" t="s">
        <v>2100</v>
      </c>
      <c r="F118" s="98" t="s">
        <v>2101</v>
      </c>
      <c r="G118" s="99">
        <v>12</v>
      </c>
      <c r="H118" s="104">
        <v>45521</v>
      </c>
      <c r="I118" s="104">
        <v>45869</v>
      </c>
      <c r="J118" s="104">
        <v>45383</v>
      </c>
      <c r="K118" s="104">
        <v>45383</v>
      </c>
      <c r="L118" s="100">
        <v>1000</v>
      </c>
      <c r="M118" s="100">
        <v>2759.3099999999999</v>
      </c>
      <c r="N118" s="98" t="s">
        <v>2102</v>
      </c>
      <c r="O118" s="98" t="s">
        <v>2103</v>
      </c>
      <c r="P118" s="100">
        <v>2995</v>
      </c>
      <c r="Q118" s="101">
        <v>0</v>
      </c>
      <c r="S118" s="100">
        <v>2500</v>
      </c>
      <c r="T118" s="100">
        <f>P118</f>
      </c>
      <c r="U118" s="100">
        <v>2995</v>
      </c>
    </row>
    <row r="119">
      <c r="O119" s="96" t="s">
        <v>2104</v>
      </c>
      <c r="P119" s="84">
        <f>SUM(P118:P118)</f>
      </c>
    </row>
    <row r="120">
      <c r="A120" s="98" t="s">
        <v>2105</v>
      </c>
      <c r="B120" s="98" t="s">
        <v>2106</v>
      </c>
      <c r="C120" s="98" t="s">
        <v>2107</v>
      </c>
      <c r="D120" s="98" t="s">
        <v>2108</v>
      </c>
      <c r="E120" s="98" t="s">
        <v>2109</v>
      </c>
      <c r="F120" s="98" t="s">
        <v>2110</v>
      </c>
      <c r="G120" s="99">
        <v>12</v>
      </c>
      <c r="H120" s="104">
        <v>45521</v>
      </c>
      <c r="I120" s="104">
        <v>45869</v>
      </c>
      <c r="J120" s="104">
        <v>45402</v>
      </c>
      <c r="K120" s="104">
        <v>45402</v>
      </c>
      <c r="L120" s="100">
        <v>1000</v>
      </c>
      <c r="M120" s="100">
        <v>2759.3099999999999</v>
      </c>
      <c r="N120" s="98" t="s">
        <v>2111</v>
      </c>
      <c r="O120" s="98" t="s">
        <v>2112</v>
      </c>
      <c r="P120" s="100">
        <v>3045</v>
      </c>
      <c r="Q120" s="101">
        <v>0</v>
      </c>
      <c r="S120" s="100">
        <v>2500</v>
      </c>
      <c r="T120" s="100">
        <f>P120</f>
      </c>
      <c r="U120" s="100">
        <v>3045</v>
      </c>
    </row>
    <row r="121">
      <c r="O121" s="96" t="s">
        <v>2113</v>
      </c>
      <c r="P121" s="84">
        <f>SUM(P120:P120)</f>
      </c>
    </row>
    <row r="122">
      <c r="A122" s="98" t="s">
        <v>2114</v>
      </c>
      <c r="B122" s="98" t="s">
        <v>2115</v>
      </c>
      <c r="C122" s="98" t="s">
        <v>2116</v>
      </c>
      <c r="D122" s="98" t="s">
        <v>2117</v>
      </c>
      <c r="E122" s="98" t="s">
        <v>2118</v>
      </c>
      <c r="F122" s="98" t="s">
        <v>2119</v>
      </c>
      <c r="G122" s="99">
        <v>12</v>
      </c>
      <c r="H122" s="104">
        <v>45521</v>
      </c>
      <c r="I122" s="104">
        <v>45869</v>
      </c>
      <c r="J122" s="104">
        <v>45404</v>
      </c>
      <c r="K122" s="104">
        <v>45405</v>
      </c>
      <c r="L122" s="100">
        <v>1000</v>
      </c>
      <c r="M122" s="100">
        <v>2759.3099999999999</v>
      </c>
      <c r="N122" s="98" t="s">
        <v>2120</v>
      </c>
      <c r="O122" s="98" t="s">
        <v>2121</v>
      </c>
      <c r="P122" s="100">
        <v>3045</v>
      </c>
      <c r="Q122" s="101">
        <v>0</v>
      </c>
      <c r="S122" s="100">
        <v>2500</v>
      </c>
      <c r="T122" s="100">
        <f>P122</f>
      </c>
      <c r="U122" s="100">
        <v>3045</v>
      </c>
    </row>
    <row r="123">
      <c r="O123" s="96" t="s">
        <v>2122</v>
      </c>
      <c r="P123" s="84">
        <f>SUM(P122:P122)</f>
      </c>
    </row>
    <row r="124">
      <c r="A124" s="98" t="s">
        <v>2123</v>
      </c>
      <c r="B124" s="98" t="s">
        <v>2124</v>
      </c>
      <c r="C124" s="98" t="s">
        <v>2125</v>
      </c>
      <c r="D124" s="98" t="s">
        <v>2126</v>
      </c>
      <c r="E124" s="98" t="s">
        <v>2127</v>
      </c>
      <c r="F124" s="98" t="s">
        <v>2128</v>
      </c>
      <c r="G124" s="99">
        <v>12</v>
      </c>
      <c r="H124" s="104">
        <v>45521</v>
      </c>
      <c r="I124" s="104">
        <v>45869</v>
      </c>
      <c r="J124" s="104">
        <v>45409</v>
      </c>
      <c r="K124" s="104">
        <v>45409</v>
      </c>
      <c r="L124" s="100">
        <v>1000</v>
      </c>
      <c r="M124" s="100">
        <v>2759.3099999999999</v>
      </c>
      <c r="N124" s="98" t="s">
        <v>2129</v>
      </c>
      <c r="O124" s="98" t="s">
        <v>2130</v>
      </c>
      <c r="P124" s="100">
        <v>175</v>
      </c>
      <c r="Q124" s="101">
        <v>0</v>
      </c>
      <c r="S124" s="100">
        <v>2500</v>
      </c>
      <c r="T124" s="100">
        <f>P124</f>
      </c>
      <c r="U124" s="100">
        <v>175</v>
      </c>
    </row>
    <row r="125">
      <c r="O125" s="98" t="s">
        <v>2131</v>
      </c>
      <c r="P125" s="100">
        <v>3045</v>
      </c>
      <c r="T125" s="100">
        <f>P125</f>
      </c>
      <c r="U125" s="100">
        <v>3045</v>
      </c>
    </row>
    <row r="126">
      <c r="O126" s="96" t="s">
        <v>2132</v>
      </c>
      <c r="P126" s="84">
        <f>SUM(P124:P125)</f>
      </c>
    </row>
    <row r="127">
      <c r="A127" s="98" t="s">
        <v>2133</v>
      </c>
      <c r="B127" s="98" t="s">
        <v>2134</v>
      </c>
      <c r="C127" s="98" t="s">
        <v>2135</v>
      </c>
      <c r="D127" s="98" t="s">
        <v>2136</v>
      </c>
      <c r="E127" s="98" t="s">
        <v>2137</v>
      </c>
      <c r="F127" s="98" t="s">
        <v>2138</v>
      </c>
      <c r="G127" s="99">
        <v>12</v>
      </c>
      <c r="H127" s="104">
        <v>45521</v>
      </c>
      <c r="I127" s="104">
        <v>45869</v>
      </c>
      <c r="J127" s="104">
        <v>45426</v>
      </c>
      <c r="K127" s="104">
        <v>45431</v>
      </c>
      <c r="L127" s="100">
        <v>1000</v>
      </c>
      <c r="M127" s="100">
        <v>2759.3099999999999</v>
      </c>
      <c r="N127" s="98" t="s">
        <v>2139</v>
      </c>
      <c r="O127" s="98" t="s">
        <v>2140</v>
      </c>
      <c r="P127" s="100">
        <v>3045</v>
      </c>
      <c r="Q127" s="101">
        <v>0</v>
      </c>
      <c r="S127" s="100">
        <v>2500</v>
      </c>
      <c r="T127" s="100">
        <f>P127</f>
      </c>
      <c r="U127" s="100">
        <v>3045</v>
      </c>
    </row>
    <row r="128">
      <c r="O128" s="96" t="s">
        <v>2141</v>
      </c>
      <c r="P128" s="84">
        <f>SUM(P127:P127)</f>
      </c>
    </row>
    <row r="129">
      <c r="A129" s="98" t="s">
        <v>2142</v>
      </c>
      <c r="B129" s="98" t="s">
        <v>2143</v>
      </c>
      <c r="C129" s="98" t="s">
        <v>2144</v>
      </c>
      <c r="D129" s="98" t="s">
        <v>2145</v>
      </c>
      <c r="E129" s="98" t="s">
        <v>2146</v>
      </c>
      <c r="F129" s="98" t="s">
        <v>2147</v>
      </c>
      <c r="G129" s="99">
        <v>12</v>
      </c>
      <c r="H129" s="104">
        <v>45505</v>
      </c>
      <c r="I129" s="104">
        <v>45869</v>
      </c>
      <c r="J129" s="104">
        <v>45229</v>
      </c>
      <c r="K129" s="104">
        <v>45229</v>
      </c>
      <c r="L129" s="100">
        <v>1000</v>
      </c>
      <c r="M129" s="100">
        <v>2759.3099999999999</v>
      </c>
      <c r="N129" s="98" t="s">
        <v>2148</v>
      </c>
      <c r="O129" s="98" t="s">
        <v>2149</v>
      </c>
      <c r="P129" s="100">
        <v>2925</v>
      </c>
      <c r="Q129" s="101">
        <v>0</v>
      </c>
      <c r="S129" s="100">
        <v>2500</v>
      </c>
      <c r="T129" s="100">
        <f>P129</f>
      </c>
      <c r="U129" s="100">
        <v>2925</v>
      </c>
    </row>
    <row r="130">
      <c r="O130" s="96" t="s">
        <v>2150</v>
      </c>
      <c r="P130" s="84">
        <f>SUM(P129:P129)</f>
      </c>
    </row>
    <row r="131">
      <c r="A131" s="98" t="s">
        <v>2151</v>
      </c>
      <c r="B131" s="98" t="s">
        <v>2152</v>
      </c>
      <c r="C131" s="98" t="s">
        <v>2153</v>
      </c>
      <c r="D131" s="98" t="s">
        <v>2154</v>
      </c>
      <c r="E131" s="98" t="s">
        <v>2155</v>
      </c>
      <c r="F131" s="98" t="s">
        <v>2156</v>
      </c>
      <c r="G131" s="99">
        <v>12</v>
      </c>
      <c r="H131" s="104">
        <v>45505</v>
      </c>
      <c r="I131" s="104">
        <v>45869</v>
      </c>
      <c r="J131" s="104">
        <v>45351</v>
      </c>
      <c r="K131" s="104">
        <v>45352</v>
      </c>
      <c r="L131" s="100">
        <v>1000</v>
      </c>
      <c r="M131" s="100">
        <v>2759.3099999999999</v>
      </c>
      <c r="N131" s="98" t="s">
        <v>2157</v>
      </c>
      <c r="O131" s="98" t="s">
        <v>2158</v>
      </c>
      <c r="P131" s="100">
        <v>2925</v>
      </c>
      <c r="Q131" s="101">
        <v>0</v>
      </c>
      <c r="S131" s="100">
        <v>2500</v>
      </c>
      <c r="T131" s="100">
        <f>P131</f>
      </c>
      <c r="U131" s="100">
        <v>2925</v>
      </c>
    </row>
    <row r="132">
      <c r="O132" s="96" t="s">
        <v>2159</v>
      </c>
      <c r="P132" s="84">
        <f>SUM(P131:P131)</f>
      </c>
    </row>
    <row r="133">
      <c r="A133" s="98" t="s">
        <v>2160</v>
      </c>
      <c r="B133" s="98" t="s">
        <v>2161</v>
      </c>
      <c r="C133" s="98" t="s">
        <v>2162</v>
      </c>
      <c r="D133" s="98" t="s">
        <v>2163</v>
      </c>
      <c r="E133" s="98" t="s">
        <v>2164</v>
      </c>
      <c r="F133" s="98" t="s">
        <v>2165</v>
      </c>
      <c r="G133" s="99">
        <v>12</v>
      </c>
      <c r="H133" s="104">
        <v>45505</v>
      </c>
      <c r="I133" s="104">
        <v>45869</v>
      </c>
      <c r="J133" s="104">
        <v>45222</v>
      </c>
      <c r="K133" s="104">
        <v>45222</v>
      </c>
      <c r="L133" s="100">
        <v>1000</v>
      </c>
      <c r="M133" s="100">
        <v>2759.3099999999999</v>
      </c>
      <c r="N133" s="98" t="s">
        <v>2166</v>
      </c>
      <c r="O133" s="98" t="s">
        <v>2167</v>
      </c>
      <c r="P133" s="100">
        <v>2925</v>
      </c>
      <c r="Q133" s="101">
        <v>0</v>
      </c>
      <c r="S133" s="100">
        <v>2500</v>
      </c>
      <c r="T133" s="100">
        <f>P133</f>
      </c>
      <c r="U133" s="100">
        <v>2925</v>
      </c>
    </row>
    <row r="134">
      <c r="O134" s="96" t="s">
        <v>2168</v>
      </c>
      <c r="P134" s="84">
        <f>SUM(P133:P133)</f>
      </c>
    </row>
    <row r="135">
      <c r="A135" s="98" t="s">
        <v>2169</v>
      </c>
      <c r="B135" s="98" t="s">
        <v>2170</v>
      </c>
      <c r="C135" s="98" t="s">
        <v>2171</v>
      </c>
      <c r="D135" s="98" t="s">
        <v>2172</v>
      </c>
      <c r="E135" s="98" t="s">
        <v>2173</v>
      </c>
      <c r="F135" s="98" t="s">
        <v>2174</v>
      </c>
      <c r="G135" s="99">
        <v>12</v>
      </c>
      <c r="H135" s="104">
        <v>45505</v>
      </c>
      <c r="I135" s="104">
        <v>45869</v>
      </c>
      <c r="J135" s="104">
        <v>45222</v>
      </c>
      <c r="K135" s="104">
        <v>45222</v>
      </c>
      <c r="L135" s="100">
        <v>1000</v>
      </c>
      <c r="M135" s="100">
        <v>2759.3099999999999</v>
      </c>
      <c r="N135" s="98" t="s">
        <v>2175</v>
      </c>
      <c r="O135" s="98" t="s">
        <v>2176</v>
      </c>
      <c r="P135" s="100">
        <v>2925</v>
      </c>
      <c r="Q135" s="101">
        <v>0</v>
      </c>
      <c r="S135" s="100">
        <v>2500</v>
      </c>
      <c r="T135" s="100">
        <f>P135</f>
      </c>
      <c r="U135" s="100">
        <v>2925</v>
      </c>
    </row>
    <row r="136">
      <c r="O136" s="96" t="s">
        <v>2177</v>
      </c>
      <c r="P136" s="84">
        <f>SUM(P135:P135)</f>
      </c>
    </row>
    <row r="137">
      <c r="A137" s="98" t="s">
        <v>2178</v>
      </c>
      <c r="B137" s="98" t="s">
        <v>2179</v>
      </c>
      <c r="C137" s="98" t="s">
        <v>2180</v>
      </c>
      <c r="D137" s="98" t="s">
        <v>2181</v>
      </c>
      <c r="E137" s="98" t="s">
        <v>2182</v>
      </c>
      <c r="F137" s="98" t="s">
        <v>2183</v>
      </c>
      <c r="G137" s="99">
        <v>12</v>
      </c>
      <c r="H137" s="104">
        <v>45505</v>
      </c>
      <c r="I137" s="104">
        <v>45869</v>
      </c>
      <c r="J137" s="104">
        <v>45225</v>
      </c>
      <c r="K137" s="104">
        <v>45226</v>
      </c>
      <c r="L137" s="100">
        <v>1000</v>
      </c>
      <c r="M137" s="100">
        <v>2759.3099999999999</v>
      </c>
      <c r="N137" s="98" t="s">
        <v>2184</v>
      </c>
      <c r="O137" s="98" t="s">
        <v>2185</v>
      </c>
      <c r="P137" s="100">
        <v>2925</v>
      </c>
      <c r="Q137" s="101">
        <v>0</v>
      </c>
      <c r="S137" s="100">
        <v>2500</v>
      </c>
      <c r="T137" s="100">
        <f>P137</f>
      </c>
      <c r="U137" s="100">
        <v>2925</v>
      </c>
    </row>
    <row r="138">
      <c r="O138" s="96" t="s">
        <v>2186</v>
      </c>
      <c r="P138" s="84">
        <f>SUM(P137:P137)</f>
      </c>
    </row>
    <row r="139">
      <c r="A139" s="98" t="s">
        <v>2187</v>
      </c>
      <c r="B139" s="98" t="s">
        <v>2188</v>
      </c>
      <c r="C139" s="98" t="s">
        <v>2189</v>
      </c>
      <c r="D139" s="98" t="s">
        <v>2190</v>
      </c>
      <c r="E139" s="98" t="s">
        <v>2191</v>
      </c>
      <c r="F139" s="98" t="s">
        <v>2192</v>
      </c>
      <c r="G139" s="99">
        <v>12</v>
      </c>
      <c r="H139" s="104">
        <v>45505</v>
      </c>
      <c r="I139" s="104">
        <v>45869</v>
      </c>
      <c r="J139" s="104">
        <v>45264</v>
      </c>
      <c r="K139" s="104">
        <v>45264</v>
      </c>
      <c r="L139" s="100">
        <v>0</v>
      </c>
      <c r="M139" s="100">
        <v>2759.3099999999999</v>
      </c>
      <c r="N139" s="98" t="s">
        <v>2193</v>
      </c>
      <c r="O139" s="98" t="s">
        <v>2194</v>
      </c>
      <c r="P139" s="100">
        <v>2925</v>
      </c>
      <c r="Q139" s="101">
        <v>0</v>
      </c>
      <c r="S139" s="100">
        <v>2500</v>
      </c>
      <c r="T139" s="100">
        <f>P139</f>
      </c>
      <c r="U139" s="100">
        <v>2925</v>
      </c>
    </row>
    <row r="140">
      <c r="O140" s="98" t="s">
        <v>2195</v>
      </c>
      <c r="P140" s="100">
        <v>275</v>
      </c>
      <c r="T140" s="100">
        <f>P140</f>
      </c>
      <c r="U140" s="100">
        <v>275</v>
      </c>
    </row>
    <row r="141">
      <c r="O141" s="96" t="s">
        <v>2196</v>
      </c>
      <c r="P141" s="84">
        <f>SUM(P139:P140)</f>
      </c>
    </row>
    <row r="142">
      <c r="A142" s="98" t="s">
        <v>2197</v>
      </c>
      <c r="B142" s="98" t="s">
        <v>2198</v>
      </c>
      <c r="C142" s="98" t="s">
        <v>2199</v>
      </c>
      <c r="D142" s="98" t="s">
        <v>2200</v>
      </c>
      <c r="E142" s="98" t="s">
        <v>2201</v>
      </c>
      <c r="F142" s="98" t="s">
        <v>2202</v>
      </c>
      <c r="G142" s="99">
        <v>12</v>
      </c>
      <c r="H142" s="104">
        <v>45505</v>
      </c>
      <c r="I142" s="104">
        <v>45869</v>
      </c>
      <c r="J142" s="104">
        <v>45238</v>
      </c>
      <c r="K142" s="104">
        <v>45239</v>
      </c>
      <c r="L142" s="100">
        <v>1000</v>
      </c>
      <c r="M142" s="100">
        <v>2759.3099999999999</v>
      </c>
      <c r="N142" s="98" t="s">
        <v>2203</v>
      </c>
      <c r="O142" s="98" t="s">
        <v>2204</v>
      </c>
      <c r="P142" s="100">
        <v>2925</v>
      </c>
      <c r="Q142" s="101">
        <v>0</v>
      </c>
      <c r="S142" s="100">
        <v>2500</v>
      </c>
      <c r="T142" s="100">
        <f>P142</f>
      </c>
      <c r="U142" s="100">
        <v>2925</v>
      </c>
    </row>
    <row r="143">
      <c r="O143" s="96" t="s">
        <v>2205</v>
      </c>
      <c r="P143" s="84">
        <f>SUM(P142:P142)</f>
      </c>
    </row>
    <row r="144">
      <c r="A144" s="98" t="s">
        <v>2206</v>
      </c>
      <c r="B144" s="98" t="s">
        <v>2207</v>
      </c>
      <c r="C144" s="98" t="s">
        <v>2208</v>
      </c>
      <c r="D144" s="98" t="s">
        <v>2209</v>
      </c>
      <c r="E144" s="98" t="s">
        <v>2210</v>
      </c>
      <c r="F144" s="98" t="s">
        <v>2211</v>
      </c>
      <c r="G144" s="99">
        <v>12</v>
      </c>
      <c r="H144" s="104">
        <v>45505</v>
      </c>
      <c r="I144" s="104">
        <v>45869</v>
      </c>
      <c r="J144" s="104">
        <v>45365</v>
      </c>
      <c r="K144" s="104">
        <v>45365</v>
      </c>
      <c r="L144" s="100">
        <v>0</v>
      </c>
      <c r="M144" s="100">
        <v>2759.3099999999999</v>
      </c>
      <c r="N144" s="98" t="s">
        <v>2212</v>
      </c>
      <c r="O144" s="98" t="s">
        <v>2213</v>
      </c>
      <c r="P144" s="100">
        <v>2995</v>
      </c>
      <c r="Q144" s="101">
        <v>0</v>
      </c>
      <c r="S144" s="100">
        <v>2995</v>
      </c>
      <c r="T144" s="100">
        <f>P144</f>
      </c>
      <c r="U144" s="100">
        <v>2995</v>
      </c>
    </row>
    <row r="145">
      <c r="O145" s="96" t="s">
        <v>2214</v>
      </c>
      <c r="P145" s="84">
        <f>SUM(P144:P144)</f>
      </c>
    </row>
    <row r="146">
      <c r="A146" s="98" t="s">
        <v>2215</v>
      </c>
      <c r="B146" s="98" t="s">
        <v>2216</v>
      </c>
      <c r="C146" s="98" t="s">
        <v>2217</v>
      </c>
      <c r="D146" s="98" t="s">
        <v>2218</v>
      </c>
      <c r="E146" s="98" t="s">
        <v>2219</v>
      </c>
      <c r="F146" s="98" t="s">
        <v>2220</v>
      </c>
      <c r="G146" s="99">
        <v>12</v>
      </c>
      <c r="H146" s="104">
        <v>45521</v>
      </c>
      <c r="I146" s="104">
        <v>45869</v>
      </c>
      <c r="J146" s="104">
        <v>45388</v>
      </c>
      <c r="K146" s="104">
        <v>45390</v>
      </c>
      <c r="L146" s="100">
        <v>1000</v>
      </c>
      <c r="M146" s="100">
        <v>2759.3099999999999</v>
      </c>
      <c r="N146" s="98" t="s">
        <v>2221</v>
      </c>
      <c r="O146" s="98" t="s">
        <v>2222</v>
      </c>
      <c r="P146" s="100">
        <v>2995</v>
      </c>
      <c r="Q146" s="101">
        <v>0</v>
      </c>
      <c r="S146" s="100">
        <v>2500</v>
      </c>
      <c r="T146" s="100">
        <f>P146</f>
      </c>
      <c r="U146" s="100">
        <v>2995</v>
      </c>
    </row>
    <row r="147">
      <c r="O147" s="96" t="s">
        <v>2223</v>
      </c>
      <c r="P147" s="84">
        <f>SUM(P146:P146)</f>
      </c>
    </row>
    <row r="148">
      <c r="A148" s="98" t="s">
        <v>2224</v>
      </c>
      <c r="B148" s="98" t="s">
        <v>2225</v>
      </c>
      <c r="C148" s="98" t="s">
        <v>2226</v>
      </c>
      <c r="D148" s="98" t="s">
        <v>2227</v>
      </c>
      <c r="E148" s="98" t="s">
        <v>2228</v>
      </c>
      <c r="F148" s="98" t="s">
        <v>2229</v>
      </c>
      <c r="G148" s="99">
        <v>12</v>
      </c>
      <c r="H148" s="104">
        <v>45521</v>
      </c>
      <c r="I148" s="104">
        <v>45869</v>
      </c>
      <c r="J148" s="104">
        <v>45419</v>
      </c>
      <c r="K148" s="104">
        <v>45420</v>
      </c>
      <c r="L148" s="100">
        <v>1000</v>
      </c>
      <c r="M148" s="100">
        <v>2759.3099999999999</v>
      </c>
      <c r="N148" s="98" t="s">
        <v>2230</v>
      </c>
      <c r="O148" s="98" t="s">
        <v>2231</v>
      </c>
      <c r="P148" s="100">
        <v>3045</v>
      </c>
      <c r="Q148" s="101">
        <v>0</v>
      </c>
      <c r="S148" s="100">
        <v>2500</v>
      </c>
      <c r="T148" s="100">
        <f>P148</f>
      </c>
      <c r="U148" s="100">
        <v>3045</v>
      </c>
    </row>
    <row r="149">
      <c r="O149" s="96" t="s">
        <v>2232</v>
      </c>
      <c r="P149" s="84">
        <f>SUM(P148:P148)</f>
      </c>
    </row>
    <row r="150">
      <c r="A150" s="98" t="s">
        <v>2233</v>
      </c>
      <c r="B150" s="98" t="s">
        <v>2234</v>
      </c>
      <c r="C150" s="98" t="s">
        <v>2235</v>
      </c>
      <c r="D150" s="98" t="s">
        <v>2236</v>
      </c>
      <c r="E150" s="98" t="s">
        <v>2237</v>
      </c>
      <c r="F150" s="98" t="s">
        <v>2238</v>
      </c>
      <c r="G150" s="99">
        <v>12</v>
      </c>
      <c r="H150" s="104">
        <v>45521</v>
      </c>
      <c r="I150" s="104">
        <v>45869</v>
      </c>
      <c r="J150" s="104">
        <v>45403</v>
      </c>
      <c r="K150" s="104">
        <v>45404</v>
      </c>
      <c r="L150" s="100">
        <v>1000</v>
      </c>
      <c r="M150" s="100">
        <v>2759.3099999999999</v>
      </c>
      <c r="N150" s="98" t="s">
        <v>2239</v>
      </c>
      <c r="O150" s="98" t="s">
        <v>2240</v>
      </c>
      <c r="P150" s="100">
        <v>3045</v>
      </c>
      <c r="Q150" s="101">
        <v>0</v>
      </c>
      <c r="S150" s="100">
        <v>1125</v>
      </c>
      <c r="T150" s="100">
        <f>P150</f>
      </c>
      <c r="U150" s="100">
        <v>3045</v>
      </c>
    </row>
    <row r="151">
      <c r="O151" s="96" t="s">
        <v>2241</v>
      </c>
      <c r="P151" s="84">
        <f>SUM(P150:P150)</f>
      </c>
    </row>
    <row r="152">
      <c r="A152" s="98" t="s">
        <v>2242</v>
      </c>
      <c r="B152" s="98" t="s">
        <v>2243</v>
      </c>
      <c r="C152" s="98" t="s">
        <v>2244</v>
      </c>
      <c r="D152" s="98" t="s">
        <v>2245</v>
      </c>
      <c r="E152" s="98" t="s">
        <v>2246</v>
      </c>
      <c r="F152" s="98" t="s">
        <v>2247</v>
      </c>
      <c r="G152" s="99">
        <v>12</v>
      </c>
      <c r="H152" s="104">
        <v>45505</v>
      </c>
      <c r="I152" s="104">
        <v>45869</v>
      </c>
      <c r="J152" s="104">
        <v>45317</v>
      </c>
      <c r="K152" s="104">
        <v>45324</v>
      </c>
      <c r="L152" s="100">
        <v>0</v>
      </c>
      <c r="M152" s="100">
        <v>2759.3099999999999</v>
      </c>
      <c r="N152" s="98" t="s">
        <v>2248</v>
      </c>
      <c r="O152" s="98" t="s">
        <v>2249</v>
      </c>
      <c r="P152" s="100">
        <v>2925</v>
      </c>
      <c r="Q152" s="101">
        <v>0</v>
      </c>
      <c r="S152" s="100">
        <v>2500</v>
      </c>
      <c r="T152" s="100">
        <f>P152</f>
      </c>
      <c r="U152" s="100">
        <v>2925</v>
      </c>
    </row>
    <row r="153">
      <c r="O153" s="96" t="s">
        <v>2250</v>
      </c>
      <c r="P153" s="84">
        <f>SUM(P152:P152)</f>
      </c>
    </row>
    <row r="154">
      <c r="A154" s="98" t="s">
        <v>2251</v>
      </c>
      <c r="B154" s="98" t="s">
        <v>2252</v>
      </c>
      <c r="C154" s="98" t="s">
        <v>2253</v>
      </c>
      <c r="D154" s="98" t="s">
        <v>2254</v>
      </c>
      <c r="E154" s="98" t="s">
        <v>2255</v>
      </c>
      <c r="F154" s="98" t="s">
        <v>2256</v>
      </c>
      <c r="G154" s="99">
        <v>12</v>
      </c>
      <c r="H154" s="104">
        <v>45505</v>
      </c>
      <c r="I154" s="104">
        <v>45869</v>
      </c>
      <c r="J154" s="104">
        <v>45223</v>
      </c>
      <c r="K154" s="104">
        <v>45223</v>
      </c>
      <c r="L154" s="100">
        <v>1000</v>
      </c>
      <c r="M154" s="100">
        <v>2759.3099999999999</v>
      </c>
      <c r="N154" s="98" t="s">
        <v>2257</v>
      </c>
      <c r="O154" s="98" t="s">
        <v>2258</v>
      </c>
      <c r="P154" s="100">
        <v>2925</v>
      </c>
      <c r="Q154" s="101">
        <v>0</v>
      </c>
      <c r="S154" s="100">
        <v>2500</v>
      </c>
      <c r="T154" s="100">
        <f>P154</f>
      </c>
      <c r="U154" s="100">
        <v>2925</v>
      </c>
    </row>
    <row r="155">
      <c r="O155" s="96" t="s">
        <v>2259</v>
      </c>
      <c r="P155" s="84">
        <f>SUM(P154:P154)</f>
      </c>
    </row>
    <row r="156">
      <c r="A156" s="98" t="s">
        <v>2260</v>
      </c>
      <c r="B156" s="98" t="s">
        <v>2261</v>
      </c>
      <c r="C156" s="98" t="s">
        <v>2262</v>
      </c>
      <c r="D156" s="98" t="s">
        <v>2263</v>
      </c>
      <c r="E156" s="98" t="s">
        <v>2264</v>
      </c>
      <c r="F156" s="98" t="s">
        <v>2265</v>
      </c>
      <c r="G156" s="99">
        <v>12</v>
      </c>
      <c r="H156" s="104">
        <v>45505</v>
      </c>
      <c r="I156" s="104">
        <v>45869</v>
      </c>
      <c r="J156" s="104">
        <v>45233</v>
      </c>
      <c r="K156" s="104">
        <v>45234</v>
      </c>
      <c r="L156" s="100">
        <v>1000</v>
      </c>
      <c r="M156" s="100">
        <v>2759.3099999999999</v>
      </c>
      <c r="N156" s="98" t="s">
        <v>2266</v>
      </c>
      <c r="O156" s="98" t="s">
        <v>2267</v>
      </c>
      <c r="P156" s="100">
        <v>2925</v>
      </c>
      <c r="Q156" s="101">
        <v>0</v>
      </c>
      <c r="S156" s="100">
        <v>2500</v>
      </c>
      <c r="T156" s="100">
        <f>P156</f>
      </c>
      <c r="U156" s="100">
        <v>2925</v>
      </c>
    </row>
    <row r="157">
      <c r="O157" s="96" t="s">
        <v>2268</v>
      </c>
      <c r="P157" s="84">
        <f>SUM(P156:P156)</f>
      </c>
    </row>
    <row r="158">
      <c r="A158" s="98" t="s">
        <v>2269</v>
      </c>
      <c r="B158" s="98" t="s">
        <v>2270</v>
      </c>
      <c r="C158" s="98" t="s">
        <v>2271</v>
      </c>
      <c r="D158" s="98" t="s">
        <v>2272</v>
      </c>
      <c r="E158" s="98" t="s">
        <v>2273</v>
      </c>
      <c r="F158" s="98" t="s">
        <v>2274</v>
      </c>
      <c r="G158" s="99">
        <v>12</v>
      </c>
      <c r="H158" s="104">
        <v>45505</v>
      </c>
      <c r="I158" s="104">
        <v>45869</v>
      </c>
      <c r="J158" s="104">
        <v>45391</v>
      </c>
      <c r="K158" s="104">
        <v>45391</v>
      </c>
      <c r="L158" s="100">
        <v>1000</v>
      </c>
      <c r="M158" s="100">
        <v>2759.3099999999999</v>
      </c>
      <c r="N158" s="98" t="s">
        <v>2275</v>
      </c>
      <c r="O158" s="98" t="s">
        <v>2276</v>
      </c>
      <c r="P158" s="100">
        <v>3045</v>
      </c>
      <c r="Q158" s="101">
        <v>0</v>
      </c>
      <c r="S158" s="100">
        <v>2500</v>
      </c>
      <c r="T158" s="100">
        <f>P158</f>
      </c>
      <c r="U158" s="100">
        <v>3045</v>
      </c>
    </row>
    <row r="159">
      <c r="O159" s="96" t="s">
        <v>2277</v>
      </c>
      <c r="P159" s="84">
        <f>SUM(P158:P158)</f>
      </c>
    </row>
    <row r="160">
      <c r="A160" s="98" t="s">
        <v>2278</v>
      </c>
      <c r="B160" s="98" t="s">
        <v>2279</v>
      </c>
      <c r="C160" s="98" t="s">
        <v>2280</v>
      </c>
      <c r="D160" s="98" t="s">
        <v>2281</v>
      </c>
      <c r="E160" s="98" t="s">
        <v>2282</v>
      </c>
      <c r="F160" s="98" t="s">
        <v>2283</v>
      </c>
      <c r="G160" s="99">
        <v>12</v>
      </c>
      <c r="H160" s="104">
        <v>45505</v>
      </c>
      <c r="I160" s="104">
        <v>45869</v>
      </c>
      <c r="J160" s="104">
        <v>45226</v>
      </c>
      <c r="K160" s="104">
        <v>45226</v>
      </c>
      <c r="L160" s="100">
        <v>1000</v>
      </c>
      <c r="M160" s="100">
        <v>2759.3099999999999</v>
      </c>
      <c r="N160" s="98" t="s">
        <v>2284</v>
      </c>
      <c r="O160" s="98" t="s">
        <v>2285</v>
      </c>
      <c r="P160" s="100">
        <v>2925</v>
      </c>
      <c r="Q160" s="101">
        <v>0</v>
      </c>
      <c r="S160" s="100">
        <v>2500</v>
      </c>
      <c r="T160" s="100">
        <f>P160</f>
      </c>
      <c r="U160" s="100">
        <v>2925</v>
      </c>
    </row>
    <row r="161">
      <c r="O161" s="96" t="s">
        <v>2286</v>
      </c>
      <c r="P161" s="84">
        <f>SUM(P160:P160)</f>
      </c>
    </row>
    <row r="162">
      <c r="B162" s="98" t="s">
        <v>2287</v>
      </c>
      <c r="D162" s="98" t="s">
        <v>2288</v>
      </c>
      <c r="E162" s="98" t="s">
        <v>2289</v>
      </c>
      <c r="F162" s="98" t="s">
        <v>2290</v>
      </c>
      <c r="G162" s="99">
        <v>12</v>
      </c>
      <c r="H162" s="104">
        <v>45521</v>
      </c>
      <c r="I162" s="104">
        <v>45869</v>
      </c>
      <c r="J162" s="104">
        <v>45442</v>
      </c>
      <c r="L162" s="100">
        <v>1000</v>
      </c>
      <c r="M162" s="100">
        <v>0</v>
      </c>
      <c r="N162" s="98" t="s">
        <v>2291</v>
      </c>
      <c r="O162" s="98" t="s">
        <v>2292</v>
      </c>
      <c r="P162" s="100">
        <v>3045</v>
      </c>
      <c r="Q162" s="101">
        <v>0</v>
      </c>
      <c r="S162" s="100">
        <v>0</v>
      </c>
      <c r="T162" s="100">
        <f>P162</f>
      </c>
      <c r="U162" s="100">
        <v>3045</v>
      </c>
    </row>
    <row r="163">
      <c r="O163" s="96" t="s">
        <v>2293</v>
      </c>
      <c r="P163" s="84">
        <f>SUM(P162:P162)</f>
      </c>
    </row>
    <row r="164">
      <c r="B164" s="98" t="s">
        <v>2294</v>
      </c>
      <c r="D164" s="98" t="s">
        <v>2295</v>
      </c>
      <c r="E164" s="98" t="s">
        <v>2296</v>
      </c>
      <c r="F164" s="98" t="s">
        <v>2297</v>
      </c>
      <c r="G164" s="99">
        <v>12</v>
      </c>
      <c r="H164" s="104">
        <v>45521</v>
      </c>
      <c r="I164" s="104">
        <v>45869</v>
      </c>
      <c r="J164" s="104">
        <v>45440</v>
      </c>
      <c r="K164" s="104">
        <v>45440</v>
      </c>
      <c r="L164" s="100">
        <v>1000</v>
      </c>
      <c r="M164" s="100">
        <v>0</v>
      </c>
      <c r="N164" s="98" t="s">
        <v>2298</v>
      </c>
      <c r="O164" s="98" t="s">
        <v>2299</v>
      </c>
      <c r="P164" s="100">
        <v>3045</v>
      </c>
      <c r="Q164" s="101">
        <v>0</v>
      </c>
      <c r="S164" s="100">
        <v>0</v>
      </c>
      <c r="T164" s="100">
        <f>P164</f>
      </c>
      <c r="U164" s="100">
        <v>3045</v>
      </c>
    </row>
    <row r="165">
      <c r="O165" s="96" t="s">
        <v>2300</v>
      </c>
      <c r="P165" s="84">
        <f>SUM(P164:P164)</f>
      </c>
    </row>
    <row r="166">
      <c r="B166" s="98" t="s">
        <v>2301</v>
      </c>
      <c r="D166" s="98" t="s">
        <v>2302</v>
      </c>
      <c r="E166" s="98" t="s">
        <v>2303</v>
      </c>
      <c r="F166" s="98" t="s">
        <v>2304</v>
      </c>
      <c r="G166" s="99">
        <v>12</v>
      </c>
      <c r="H166" s="104">
        <v>45521</v>
      </c>
      <c r="I166" s="104">
        <v>45869</v>
      </c>
      <c r="J166" s="104">
        <v>45442</v>
      </c>
      <c r="K166" s="104">
        <v>45442</v>
      </c>
      <c r="L166" s="100">
        <v>1000</v>
      </c>
      <c r="M166" s="100">
        <v>0</v>
      </c>
      <c r="N166" s="98" t="s">
        <v>2305</v>
      </c>
      <c r="O166" s="98" t="s">
        <v>2306</v>
      </c>
      <c r="P166" s="100">
        <v>3045</v>
      </c>
      <c r="Q166" s="101">
        <v>0</v>
      </c>
      <c r="S166" s="100">
        <v>0</v>
      </c>
      <c r="T166" s="100">
        <f>P166</f>
      </c>
      <c r="U166" s="100">
        <v>3045</v>
      </c>
    </row>
    <row r="167">
      <c r="O167" s="96" t="s">
        <v>2307</v>
      </c>
      <c r="P167" s="84">
        <f>SUM(P166:P166)</f>
      </c>
    </row>
    <row r="168">
      <c r="A168" s="97" t="s">
        <v>2308</v>
      </c>
    </row>
    <row r="169">
      <c r="A169" s="98" t="s">
        <v>2309</v>
      </c>
      <c r="B169" s="98" t="s">
        <v>2310</v>
      </c>
      <c r="C169" s="98" t="s">
        <v>2311</v>
      </c>
      <c r="D169" s="98" t="s">
        <v>2312</v>
      </c>
      <c r="E169" s="98" t="s">
        <v>2313</v>
      </c>
      <c r="F169" s="98" t="s">
        <v>2314</v>
      </c>
      <c r="G169" s="99">
        <v>12</v>
      </c>
      <c r="H169" s="104">
        <v>45521</v>
      </c>
      <c r="I169" s="104">
        <v>45869</v>
      </c>
      <c r="J169" s="104">
        <v>45404</v>
      </c>
      <c r="K169" s="104">
        <v>45405</v>
      </c>
      <c r="L169" s="100">
        <v>1000</v>
      </c>
      <c r="M169" s="100">
        <v>2723.75</v>
      </c>
      <c r="N169" s="98" t="s">
        <v>2315</v>
      </c>
      <c r="O169" s="98" t="s">
        <v>2316</v>
      </c>
      <c r="P169" s="100">
        <v>3050</v>
      </c>
      <c r="Q169" s="101">
        <v>0</v>
      </c>
      <c r="S169" s="100">
        <v>2510</v>
      </c>
      <c r="T169" s="100">
        <f>P169</f>
      </c>
      <c r="U169" s="100">
        <v>3050</v>
      </c>
    </row>
    <row r="170">
      <c r="O170" s="96" t="s">
        <v>2317</v>
      </c>
      <c r="P170" s="84">
        <f>SUM(P169:P169)</f>
      </c>
    </row>
    <row r="171">
      <c r="A171" s="98" t="s">
        <v>2318</v>
      </c>
      <c r="B171" s="98" t="s">
        <v>2319</v>
      </c>
      <c r="C171" s="98" t="s">
        <v>2320</v>
      </c>
      <c r="D171" s="98" t="s">
        <v>2321</v>
      </c>
      <c r="E171" s="98" t="s">
        <v>2322</v>
      </c>
      <c r="F171" s="98" t="s">
        <v>2323</v>
      </c>
      <c r="G171" s="99">
        <v>12</v>
      </c>
      <c r="H171" s="104">
        <v>45505</v>
      </c>
      <c r="I171" s="104">
        <v>45869</v>
      </c>
      <c r="J171" s="104">
        <v>45227</v>
      </c>
      <c r="K171" s="104">
        <v>45227</v>
      </c>
      <c r="L171" s="100">
        <v>1000</v>
      </c>
      <c r="M171" s="100">
        <v>2723.75</v>
      </c>
      <c r="N171" s="98" t="s">
        <v>2324</v>
      </c>
      <c r="O171" s="98" t="s">
        <v>2325</v>
      </c>
      <c r="P171" s="100">
        <v>2875</v>
      </c>
      <c r="Q171" s="101">
        <v>0</v>
      </c>
      <c r="S171" s="100">
        <v>2510</v>
      </c>
      <c r="T171" s="100">
        <f>P171</f>
      </c>
      <c r="U171" s="100">
        <v>2875</v>
      </c>
    </row>
    <row r="172">
      <c r="O172" s="96" t="s">
        <v>2326</v>
      </c>
      <c r="P172" s="84">
        <f>SUM(P171:P171)</f>
      </c>
    </row>
    <row r="173">
      <c r="A173" s="98" t="s">
        <v>2327</v>
      </c>
      <c r="B173" s="98" t="s">
        <v>2328</v>
      </c>
      <c r="C173" s="98" t="s">
        <v>2329</v>
      </c>
      <c r="D173" s="98" t="s">
        <v>2330</v>
      </c>
      <c r="E173" s="98" t="s">
        <v>2331</v>
      </c>
      <c r="F173" s="98" t="s">
        <v>2332</v>
      </c>
      <c r="G173" s="99">
        <v>12</v>
      </c>
      <c r="H173" s="104">
        <v>45505</v>
      </c>
      <c r="I173" s="104">
        <v>45869</v>
      </c>
      <c r="J173" s="104">
        <v>45349</v>
      </c>
      <c r="K173" s="104">
        <v>45350</v>
      </c>
      <c r="L173" s="100">
        <v>1000</v>
      </c>
      <c r="M173" s="100">
        <v>2723.75</v>
      </c>
      <c r="N173" s="98" t="s">
        <v>2333</v>
      </c>
      <c r="O173" s="98" t="s">
        <v>2334</v>
      </c>
      <c r="P173" s="100">
        <v>2950</v>
      </c>
      <c r="Q173" s="101">
        <v>0</v>
      </c>
      <c r="S173" s="100">
        <v>2510</v>
      </c>
      <c r="T173" s="100">
        <f>P173</f>
      </c>
      <c r="U173" s="100">
        <v>2950</v>
      </c>
    </row>
    <row r="174">
      <c r="O174" s="96" t="s">
        <v>2335</v>
      </c>
      <c r="P174" s="84">
        <f>SUM(P173:P173)</f>
      </c>
    </row>
    <row r="175">
      <c r="A175" s="98" t="s">
        <v>2336</v>
      </c>
      <c r="B175" s="98" t="s">
        <v>2337</v>
      </c>
      <c r="C175" s="98" t="s">
        <v>2338</v>
      </c>
      <c r="D175" s="98" t="s">
        <v>2339</v>
      </c>
      <c r="E175" s="98" t="s">
        <v>2340</v>
      </c>
      <c r="F175" s="98" t="s">
        <v>2341</v>
      </c>
      <c r="G175" s="99">
        <v>12</v>
      </c>
      <c r="H175" s="104">
        <v>45521</v>
      </c>
      <c r="I175" s="104">
        <v>45869</v>
      </c>
      <c r="J175" s="104">
        <v>45348</v>
      </c>
      <c r="K175" s="104">
        <v>45348</v>
      </c>
      <c r="L175" s="100">
        <v>1000</v>
      </c>
      <c r="M175" s="100">
        <v>2723.75</v>
      </c>
      <c r="N175" s="98" t="s">
        <v>2342</v>
      </c>
      <c r="O175" s="98" t="s">
        <v>2343</v>
      </c>
      <c r="P175" s="100">
        <v>2950</v>
      </c>
      <c r="Q175" s="101">
        <v>0</v>
      </c>
      <c r="S175" s="100">
        <v>2510</v>
      </c>
      <c r="T175" s="100">
        <f>P175</f>
      </c>
      <c r="U175" s="100">
        <v>2950</v>
      </c>
    </row>
    <row r="176">
      <c r="O176" s="96" t="s">
        <v>2344</v>
      </c>
      <c r="P176" s="84">
        <f>SUM(P175:P175)</f>
      </c>
    </row>
    <row r="177">
      <c r="A177" s="98" t="s">
        <v>2345</v>
      </c>
      <c r="B177" s="98" t="s">
        <v>2346</v>
      </c>
      <c r="C177" s="98" t="s">
        <v>2347</v>
      </c>
      <c r="D177" s="98" t="s">
        <v>2348</v>
      </c>
      <c r="E177" s="98" t="s">
        <v>2349</v>
      </c>
      <c r="F177" s="98" t="s">
        <v>2350</v>
      </c>
      <c r="G177" s="99">
        <v>12</v>
      </c>
      <c r="H177" s="104">
        <v>45521</v>
      </c>
      <c r="I177" s="104">
        <v>45869</v>
      </c>
      <c r="J177" s="104">
        <v>45351</v>
      </c>
      <c r="K177" s="104">
        <v>45352</v>
      </c>
      <c r="L177" s="100">
        <v>0</v>
      </c>
      <c r="M177" s="100">
        <v>2723.75</v>
      </c>
      <c r="N177" s="98" t="s">
        <v>2351</v>
      </c>
      <c r="O177" s="98" t="s">
        <v>2352</v>
      </c>
      <c r="P177" s="100">
        <v>2875</v>
      </c>
      <c r="Q177" s="101">
        <v>0</v>
      </c>
      <c r="S177" s="100">
        <v>2510</v>
      </c>
      <c r="T177" s="100">
        <f>P177</f>
      </c>
      <c r="U177" s="100">
        <v>2875</v>
      </c>
    </row>
    <row r="178">
      <c r="O178" s="96" t="s">
        <v>2353</v>
      </c>
      <c r="P178" s="84">
        <f>SUM(P177:P177)</f>
      </c>
    </row>
    <row r="179">
      <c r="A179" s="98" t="s">
        <v>2354</v>
      </c>
      <c r="B179" s="98" t="s">
        <v>2355</v>
      </c>
      <c r="C179" s="98" t="s">
        <v>2356</v>
      </c>
      <c r="D179" s="98" t="s">
        <v>2357</v>
      </c>
      <c r="E179" s="98" t="s">
        <v>2358</v>
      </c>
      <c r="F179" s="98" t="s">
        <v>2359</v>
      </c>
      <c r="G179" s="99">
        <v>12</v>
      </c>
      <c r="H179" s="104">
        <v>45521</v>
      </c>
      <c r="I179" s="104">
        <v>45869</v>
      </c>
      <c r="J179" s="104">
        <v>45380</v>
      </c>
      <c r="K179" s="104">
        <v>45383</v>
      </c>
      <c r="L179" s="100">
        <v>1000</v>
      </c>
      <c r="M179" s="100">
        <v>2723.75</v>
      </c>
      <c r="N179" s="98" t="s">
        <v>2360</v>
      </c>
      <c r="O179" s="98" t="s">
        <v>2361</v>
      </c>
      <c r="P179" s="100">
        <v>3050</v>
      </c>
      <c r="Q179" s="101">
        <v>0</v>
      </c>
      <c r="S179" s="100">
        <v>2510</v>
      </c>
      <c r="T179" s="100">
        <f>P179</f>
      </c>
      <c r="U179" s="100">
        <v>3050</v>
      </c>
    </row>
    <row r="180">
      <c r="O180" s="96" t="s">
        <v>2362</v>
      </c>
      <c r="P180" s="84">
        <f>SUM(P179:P179)</f>
      </c>
    </row>
    <row r="181">
      <c r="A181" s="98" t="s">
        <v>2363</v>
      </c>
      <c r="B181" s="98" t="s">
        <v>2364</v>
      </c>
      <c r="C181" s="98" t="s">
        <v>2365</v>
      </c>
      <c r="D181" s="98" t="s">
        <v>2366</v>
      </c>
      <c r="E181" s="98" t="s">
        <v>2367</v>
      </c>
      <c r="F181" s="98" t="s">
        <v>2368</v>
      </c>
      <c r="G181" s="99">
        <v>12</v>
      </c>
      <c r="H181" s="104">
        <v>45505</v>
      </c>
      <c r="I181" s="104">
        <v>45869</v>
      </c>
      <c r="J181" s="104">
        <v>45225</v>
      </c>
      <c r="K181" s="104">
        <v>45225</v>
      </c>
      <c r="L181" s="100">
        <v>0</v>
      </c>
      <c r="M181" s="100">
        <v>2723.75</v>
      </c>
      <c r="N181" s="98" t="s">
        <v>2369</v>
      </c>
      <c r="O181" s="98" t="s">
        <v>2370</v>
      </c>
      <c r="P181" s="100">
        <v>2875</v>
      </c>
      <c r="Q181" s="101">
        <v>0</v>
      </c>
      <c r="S181" s="100">
        <v>2510</v>
      </c>
      <c r="T181" s="100">
        <f>P181</f>
      </c>
      <c r="U181" s="100">
        <v>2875</v>
      </c>
    </row>
    <row r="182">
      <c r="O182" s="96" t="s">
        <v>2371</v>
      </c>
      <c r="P182" s="84">
        <f>SUM(P181:P181)</f>
      </c>
    </row>
    <row r="183">
      <c r="A183" s="98" t="s">
        <v>2372</v>
      </c>
      <c r="B183" s="98" t="s">
        <v>2373</v>
      </c>
      <c r="C183" s="98" t="s">
        <v>2374</v>
      </c>
      <c r="D183" s="98" t="s">
        <v>2375</v>
      </c>
      <c r="E183" s="98" t="s">
        <v>2376</v>
      </c>
      <c r="F183" s="98" t="s">
        <v>2377</v>
      </c>
      <c r="G183" s="99">
        <v>12</v>
      </c>
      <c r="H183" s="104">
        <v>45505</v>
      </c>
      <c r="I183" s="104">
        <v>45869</v>
      </c>
      <c r="J183" s="104">
        <v>45274</v>
      </c>
      <c r="K183" s="104">
        <v>45275</v>
      </c>
      <c r="L183" s="100">
        <v>0</v>
      </c>
      <c r="M183" s="100">
        <v>2723.75</v>
      </c>
      <c r="N183" s="98" t="s">
        <v>2378</v>
      </c>
      <c r="O183" s="98" t="s">
        <v>2379</v>
      </c>
      <c r="P183" s="100">
        <v>2950</v>
      </c>
      <c r="Q183" s="101">
        <v>0</v>
      </c>
      <c r="S183" s="100">
        <v>2510</v>
      </c>
      <c r="T183" s="100">
        <f>P183</f>
      </c>
      <c r="U183" s="100">
        <v>2950</v>
      </c>
    </row>
    <row r="184">
      <c r="O184" s="96" t="s">
        <v>2380</v>
      </c>
      <c r="P184" s="84">
        <f>SUM(P183:P183)</f>
      </c>
    </row>
    <row r="185">
      <c r="B185" s="98" t="s">
        <v>2381</v>
      </c>
      <c r="D185" s="98" t="s">
        <v>2382</v>
      </c>
      <c r="E185" s="98" t="s">
        <v>2383</v>
      </c>
      <c r="F185" s="98" t="s">
        <v>2384</v>
      </c>
      <c r="G185" s="99">
        <v>12</v>
      </c>
      <c r="H185" s="104">
        <v>45521</v>
      </c>
      <c r="I185" s="104">
        <v>45869</v>
      </c>
      <c r="J185" s="104">
        <v>45433</v>
      </c>
      <c r="K185" s="104">
        <v>45435</v>
      </c>
      <c r="L185" s="100">
        <v>1000</v>
      </c>
      <c r="M185" s="100">
        <v>0</v>
      </c>
      <c r="P185" s="100">
        <v>0</v>
      </c>
      <c r="Q185" s="101">
        <v>0</v>
      </c>
      <c r="S185" s="100">
        <v>0</v>
      </c>
      <c r="T185" s="100">
        <f>P185</f>
      </c>
      <c r="U185" s="100">
        <v>0</v>
      </c>
    </row>
    <row r="186">
      <c r="O186" s="96" t="s">
        <v>2385</v>
      </c>
      <c r="P186" s="84">
        <f>SUM(P185:P185)</f>
      </c>
    </row>
    <row r="187">
      <c r="A187" s="97" t="s">
        <v>2386</v>
      </c>
    </row>
    <row r="188">
      <c r="A188" s="98" t="s">
        <v>2387</v>
      </c>
      <c r="B188" s="98" t="s">
        <v>2388</v>
      </c>
      <c r="C188" s="98" t="s">
        <v>2389</v>
      </c>
      <c r="D188" s="98" t="s">
        <v>2390</v>
      </c>
      <c r="E188" s="98" t="s">
        <v>2391</v>
      </c>
      <c r="F188" s="98" t="s">
        <v>2392</v>
      </c>
      <c r="G188" s="99">
        <v>12</v>
      </c>
      <c r="H188" s="104">
        <v>45521</v>
      </c>
      <c r="I188" s="104">
        <v>45869</v>
      </c>
      <c r="J188" s="104">
        <v>45426</v>
      </c>
      <c r="K188" s="104">
        <v>45431</v>
      </c>
      <c r="L188" s="100">
        <v>1000</v>
      </c>
      <c r="M188" s="100">
        <v>2775</v>
      </c>
      <c r="N188" s="98" t="s">
        <v>2393</v>
      </c>
      <c r="O188" s="98" t="s">
        <v>2394</v>
      </c>
      <c r="P188" s="100">
        <v>3165</v>
      </c>
      <c r="Q188" s="101">
        <v>0</v>
      </c>
      <c r="S188" s="100">
        <v>2650</v>
      </c>
      <c r="T188" s="100">
        <f>P188</f>
      </c>
      <c r="U188" s="100">
        <v>3165</v>
      </c>
    </row>
    <row r="189">
      <c r="O189" s="96" t="s">
        <v>2395</v>
      </c>
      <c r="P189" s="84">
        <f>SUM(P188:P188)</f>
      </c>
    </row>
    <row r="190">
      <c r="A190" s="98" t="s">
        <v>2396</v>
      </c>
      <c r="B190" s="98" t="s">
        <v>2397</v>
      </c>
      <c r="C190" s="98" t="s">
        <v>2398</v>
      </c>
      <c r="D190" s="98" t="s">
        <v>2399</v>
      </c>
      <c r="E190" s="98" t="s">
        <v>2400</v>
      </c>
      <c r="F190" s="98" t="s">
        <v>2401</v>
      </c>
      <c r="G190" s="99">
        <v>12</v>
      </c>
      <c r="H190" s="104">
        <v>45521</v>
      </c>
      <c r="I190" s="104">
        <v>45869</v>
      </c>
      <c r="J190" s="104">
        <v>45411</v>
      </c>
      <c r="K190" s="104">
        <v>45412</v>
      </c>
      <c r="L190" s="100">
        <v>1000</v>
      </c>
      <c r="M190" s="100">
        <v>2775</v>
      </c>
      <c r="N190" s="98" t="s">
        <v>2402</v>
      </c>
      <c r="O190" s="98" t="s">
        <v>2403</v>
      </c>
      <c r="P190" s="100">
        <v>3165</v>
      </c>
      <c r="Q190" s="101">
        <v>0</v>
      </c>
      <c r="S190" s="100">
        <v>2700</v>
      </c>
      <c r="T190" s="100">
        <f>P190</f>
      </c>
      <c r="U190" s="100">
        <v>3165</v>
      </c>
    </row>
    <row r="191">
      <c r="O191" s="96" t="s">
        <v>2404</v>
      </c>
      <c r="P191" s="84">
        <f>SUM(P190:P190)</f>
      </c>
    </row>
    <row r="192">
      <c r="A192" s="98" t="s">
        <v>2405</v>
      </c>
      <c r="B192" s="98" t="s">
        <v>2406</v>
      </c>
      <c r="C192" s="98" t="s">
        <v>2407</v>
      </c>
      <c r="D192" s="98" t="s">
        <v>2408</v>
      </c>
      <c r="E192" s="98" t="s">
        <v>2409</v>
      </c>
      <c r="F192" s="98" t="s">
        <v>2410</v>
      </c>
      <c r="G192" s="99">
        <v>12</v>
      </c>
      <c r="H192" s="104">
        <v>45521</v>
      </c>
      <c r="I192" s="104">
        <v>45869</v>
      </c>
      <c r="J192" s="104">
        <v>45376</v>
      </c>
      <c r="K192" s="104">
        <v>45376</v>
      </c>
      <c r="L192" s="100">
        <v>1000</v>
      </c>
      <c r="M192" s="100">
        <v>2775</v>
      </c>
      <c r="N192" s="98" t="s">
        <v>2411</v>
      </c>
      <c r="O192" s="98" t="s">
        <v>2412</v>
      </c>
      <c r="P192" s="100">
        <v>3065</v>
      </c>
      <c r="Q192" s="101">
        <v>0</v>
      </c>
      <c r="S192" s="100">
        <v>2650</v>
      </c>
      <c r="T192" s="100">
        <f>P192</f>
      </c>
      <c r="U192" s="100">
        <v>3065</v>
      </c>
    </row>
    <row r="193">
      <c r="O193" s="96" t="s">
        <v>2413</v>
      </c>
      <c r="P193" s="84">
        <f>SUM(P192:P192)</f>
      </c>
    </row>
    <row r="194">
      <c r="A194" s="98" t="s">
        <v>2414</v>
      </c>
      <c r="B194" s="98" t="s">
        <v>2415</v>
      </c>
      <c r="C194" s="98" t="s">
        <v>2416</v>
      </c>
      <c r="D194" s="98" t="s">
        <v>2417</v>
      </c>
      <c r="E194" s="98" t="s">
        <v>2418</v>
      </c>
      <c r="F194" s="98" t="s">
        <v>2419</v>
      </c>
      <c r="G194" s="99">
        <v>12</v>
      </c>
      <c r="H194" s="104">
        <v>45521</v>
      </c>
      <c r="I194" s="104">
        <v>45869</v>
      </c>
      <c r="J194" s="104">
        <v>45376</v>
      </c>
      <c r="K194" s="104">
        <v>45377</v>
      </c>
      <c r="L194" s="100">
        <v>1000</v>
      </c>
      <c r="M194" s="100">
        <v>2775</v>
      </c>
      <c r="N194" s="98" t="s">
        <v>2420</v>
      </c>
      <c r="O194" s="98" t="s">
        <v>2421</v>
      </c>
      <c r="P194" s="100">
        <v>3065</v>
      </c>
      <c r="Q194" s="101">
        <v>0</v>
      </c>
      <c r="S194" s="100">
        <v>2700</v>
      </c>
      <c r="T194" s="100">
        <f>P194</f>
      </c>
      <c r="U194" s="100">
        <v>3065</v>
      </c>
    </row>
    <row r="195">
      <c r="O195" s="96" t="s">
        <v>2422</v>
      </c>
      <c r="P195" s="84">
        <f>SUM(P194:P194)</f>
      </c>
    </row>
    <row r="196">
      <c r="A196" s="98" t="s">
        <v>2423</v>
      </c>
      <c r="B196" s="98" t="s">
        <v>2424</v>
      </c>
      <c r="C196" s="98" t="s">
        <v>2425</v>
      </c>
      <c r="D196" s="98" t="s">
        <v>2426</v>
      </c>
      <c r="E196" s="98" t="s">
        <v>2427</v>
      </c>
      <c r="F196" s="98" t="s">
        <v>2428</v>
      </c>
      <c r="G196" s="99">
        <v>12</v>
      </c>
      <c r="H196" s="104">
        <v>45505</v>
      </c>
      <c r="I196" s="104">
        <v>45869</v>
      </c>
      <c r="J196" s="104">
        <v>45228</v>
      </c>
      <c r="K196" s="104">
        <v>45229</v>
      </c>
      <c r="L196" s="100">
        <v>1000</v>
      </c>
      <c r="M196" s="100">
        <v>2775</v>
      </c>
      <c r="N196" s="98" t="s">
        <v>2429</v>
      </c>
      <c r="O196" s="98" t="s">
        <v>2430</v>
      </c>
      <c r="P196" s="100">
        <v>2985</v>
      </c>
      <c r="Q196" s="101">
        <v>0</v>
      </c>
      <c r="S196" s="100">
        <v>2650</v>
      </c>
      <c r="T196" s="100">
        <f>P196</f>
      </c>
      <c r="U196" s="100">
        <v>2985</v>
      </c>
    </row>
    <row r="197">
      <c r="O197" s="96" t="s">
        <v>2431</v>
      </c>
      <c r="P197" s="84">
        <f>SUM(P196:P196)</f>
      </c>
    </row>
    <row r="198">
      <c r="A198" s="98" t="s">
        <v>2432</v>
      </c>
      <c r="B198" s="98" t="s">
        <v>2433</v>
      </c>
      <c r="C198" s="98" t="s">
        <v>2434</v>
      </c>
      <c r="D198" s="98" t="s">
        <v>2435</v>
      </c>
      <c r="E198" s="98" t="s">
        <v>2436</v>
      </c>
      <c r="F198" s="98" t="s">
        <v>2437</v>
      </c>
      <c r="G198" s="99">
        <v>12</v>
      </c>
      <c r="H198" s="104">
        <v>45505</v>
      </c>
      <c r="I198" s="104">
        <v>45869</v>
      </c>
      <c r="J198" s="104">
        <v>45225</v>
      </c>
      <c r="K198" s="104">
        <v>45225</v>
      </c>
      <c r="L198" s="100">
        <v>0</v>
      </c>
      <c r="M198" s="100">
        <v>2775</v>
      </c>
      <c r="N198" s="98" t="s">
        <v>2438</v>
      </c>
      <c r="O198" s="98" t="s">
        <v>2439</v>
      </c>
      <c r="P198" s="100">
        <v>2985</v>
      </c>
      <c r="Q198" s="101">
        <v>0</v>
      </c>
      <c r="S198" s="100">
        <v>2700</v>
      </c>
      <c r="T198" s="100">
        <f>P198</f>
      </c>
      <c r="U198" s="100">
        <v>2985</v>
      </c>
    </row>
    <row r="199">
      <c r="O199" s="96" t="s">
        <v>2440</v>
      </c>
      <c r="P199" s="84">
        <f>SUM(P198:P198)</f>
      </c>
    </row>
    <row r="200">
      <c r="A200" s="98" t="s">
        <v>2441</v>
      </c>
      <c r="B200" s="98" t="s">
        <v>2442</v>
      </c>
      <c r="C200" s="98" t="s">
        <v>2443</v>
      </c>
      <c r="D200" s="98" t="s">
        <v>2444</v>
      </c>
      <c r="E200" s="98" t="s">
        <v>2445</v>
      </c>
      <c r="F200" s="98" t="s">
        <v>2446</v>
      </c>
      <c r="G200" s="99">
        <v>12</v>
      </c>
      <c r="H200" s="104">
        <v>45505</v>
      </c>
      <c r="I200" s="104">
        <v>45869</v>
      </c>
      <c r="J200" s="104">
        <v>45226</v>
      </c>
      <c r="K200" s="104">
        <v>45226</v>
      </c>
      <c r="L200" s="100">
        <v>1000</v>
      </c>
      <c r="M200" s="100">
        <v>2775</v>
      </c>
      <c r="N200" s="98" t="s">
        <v>2447</v>
      </c>
      <c r="O200" s="98" t="s">
        <v>2448</v>
      </c>
      <c r="P200" s="100">
        <v>2985</v>
      </c>
      <c r="Q200" s="101">
        <v>0</v>
      </c>
      <c r="S200" s="100">
        <v>2700</v>
      </c>
      <c r="T200" s="100">
        <f>P200</f>
      </c>
      <c r="U200" s="100">
        <v>2985</v>
      </c>
    </row>
    <row r="201">
      <c r="O201" s="96" t="s">
        <v>2449</v>
      </c>
      <c r="P201" s="84">
        <f>SUM(P200:P200)</f>
      </c>
    </row>
    <row r="202">
      <c r="A202" s="98" t="s">
        <v>2450</v>
      </c>
      <c r="B202" s="98" t="s">
        <v>2451</v>
      </c>
      <c r="C202" s="98" t="s">
        <v>2452</v>
      </c>
      <c r="D202" s="98" t="s">
        <v>2453</v>
      </c>
      <c r="E202" s="98" t="s">
        <v>2454</v>
      </c>
      <c r="F202" s="98" t="s">
        <v>2455</v>
      </c>
      <c r="G202" s="99">
        <v>12</v>
      </c>
      <c r="H202" s="104">
        <v>45505</v>
      </c>
      <c r="I202" s="104">
        <v>45869</v>
      </c>
      <c r="J202" s="104">
        <v>45317</v>
      </c>
      <c r="K202" s="104">
        <v>45317</v>
      </c>
      <c r="L202" s="100">
        <v>0</v>
      </c>
      <c r="M202" s="100">
        <v>2775</v>
      </c>
      <c r="N202" s="98" t="s">
        <v>2456</v>
      </c>
      <c r="O202" s="98" t="s">
        <v>2457</v>
      </c>
      <c r="P202" s="100">
        <v>3065</v>
      </c>
      <c r="Q202" s="101">
        <v>0</v>
      </c>
      <c r="S202" s="100">
        <v>2700</v>
      </c>
      <c r="T202" s="100">
        <f>P202</f>
      </c>
      <c r="U202" s="100">
        <v>3065</v>
      </c>
    </row>
    <row r="203">
      <c r="O203" s="96" t="s">
        <v>2458</v>
      </c>
      <c r="P203" s="84">
        <f>SUM(P202:P202)</f>
      </c>
    </row>
    <row r="204">
      <c r="A204" s="98" t="s">
        <v>2459</v>
      </c>
      <c r="B204" s="98" t="s">
        <v>2460</v>
      </c>
      <c r="C204" s="98" t="s">
        <v>2461</v>
      </c>
      <c r="D204" s="98" t="s">
        <v>2462</v>
      </c>
      <c r="E204" s="98" t="s">
        <v>2463</v>
      </c>
      <c r="F204" s="98" t="s">
        <v>2464</v>
      </c>
      <c r="G204" s="99">
        <v>12</v>
      </c>
      <c r="H204" s="104">
        <v>45521</v>
      </c>
      <c r="I204" s="104">
        <v>45869</v>
      </c>
      <c r="J204" s="104">
        <v>45394</v>
      </c>
      <c r="K204" s="104">
        <v>45397</v>
      </c>
      <c r="L204" s="100">
        <v>1000</v>
      </c>
      <c r="M204" s="100">
        <v>2775</v>
      </c>
      <c r="N204" s="98" t="s">
        <v>2465</v>
      </c>
      <c r="O204" s="98" t="s">
        <v>2466</v>
      </c>
      <c r="P204" s="100">
        <v>3165</v>
      </c>
      <c r="Q204" s="101">
        <v>0</v>
      </c>
      <c r="S204" s="100">
        <v>2650</v>
      </c>
      <c r="T204" s="100">
        <f>P204</f>
      </c>
      <c r="U204" s="100">
        <v>3165</v>
      </c>
    </row>
    <row r="205">
      <c r="O205" s="96" t="s">
        <v>2467</v>
      </c>
      <c r="P205" s="84">
        <f>SUM(P204:P204)</f>
      </c>
    </row>
    <row r="206">
      <c r="A206" s="98" t="s">
        <v>2468</v>
      </c>
      <c r="B206" s="98" t="s">
        <v>2469</v>
      </c>
      <c r="C206" s="98" t="s">
        <v>2470</v>
      </c>
      <c r="D206" s="98" t="s">
        <v>2471</v>
      </c>
      <c r="E206" s="98" t="s">
        <v>2472</v>
      </c>
      <c r="F206" s="98" t="s">
        <v>2473</v>
      </c>
      <c r="G206" s="99">
        <v>12</v>
      </c>
      <c r="H206" s="104">
        <v>45521</v>
      </c>
      <c r="I206" s="104">
        <v>45869</v>
      </c>
      <c r="J206" s="104">
        <v>45413</v>
      </c>
      <c r="K206" s="104">
        <v>45413</v>
      </c>
      <c r="L206" s="100">
        <v>1000</v>
      </c>
      <c r="M206" s="100">
        <v>2775</v>
      </c>
      <c r="N206" s="98" t="s">
        <v>2474</v>
      </c>
      <c r="O206" s="98" t="s">
        <v>2475</v>
      </c>
      <c r="P206" s="100">
        <v>3165</v>
      </c>
      <c r="Q206" s="101">
        <v>0</v>
      </c>
      <c r="S206" s="100">
        <v>2700</v>
      </c>
      <c r="T206" s="100">
        <f>P206</f>
      </c>
      <c r="U206" s="100">
        <v>3165</v>
      </c>
    </row>
    <row r="207">
      <c r="O207" s="96" t="s">
        <v>2476</v>
      </c>
      <c r="P207" s="84">
        <f>SUM(P206:P206)</f>
      </c>
    </row>
    <row r="208">
      <c r="A208" s="97" t="s">
        <v>2477</v>
      </c>
    </row>
    <row r="209">
      <c r="A209" s="98" t="s">
        <v>2478</v>
      </c>
      <c r="B209" s="98" t="s">
        <v>2479</v>
      </c>
      <c r="C209" s="98" t="s">
        <v>2480</v>
      </c>
      <c r="D209" s="98" t="s">
        <v>2481</v>
      </c>
      <c r="E209" s="98" t="s">
        <v>2482</v>
      </c>
      <c r="F209" s="98" t="s">
        <v>2483</v>
      </c>
      <c r="G209" s="99">
        <v>12</v>
      </c>
      <c r="H209" s="104">
        <v>45521</v>
      </c>
      <c r="I209" s="104">
        <v>45869</v>
      </c>
      <c r="J209" s="104">
        <v>45414</v>
      </c>
      <c r="K209" s="104">
        <v>45415</v>
      </c>
      <c r="L209" s="100">
        <v>1000</v>
      </c>
      <c r="M209" s="100">
        <v>2971.0300000000002</v>
      </c>
      <c r="N209" s="98" t="s">
        <v>2484</v>
      </c>
      <c r="O209" s="98" t="s">
        <v>2485</v>
      </c>
      <c r="P209" s="100">
        <v>3325</v>
      </c>
      <c r="Q209" s="101">
        <v>0</v>
      </c>
      <c r="S209" s="100">
        <v>2800</v>
      </c>
      <c r="T209" s="100">
        <f>P209</f>
      </c>
      <c r="U209" s="100">
        <v>3325</v>
      </c>
    </row>
    <row r="210">
      <c r="O210" s="96" t="s">
        <v>2486</v>
      </c>
      <c r="P210" s="84">
        <f>SUM(P209:P209)</f>
      </c>
    </row>
    <row r="211">
      <c r="A211" s="98" t="s">
        <v>2487</v>
      </c>
      <c r="B211" s="98" t="s">
        <v>2488</v>
      </c>
      <c r="C211" s="98" t="s">
        <v>2489</v>
      </c>
      <c r="D211" s="98" t="s">
        <v>2490</v>
      </c>
      <c r="E211" s="98" t="s">
        <v>2491</v>
      </c>
      <c r="F211" s="98" t="s">
        <v>2492</v>
      </c>
      <c r="G211" s="99">
        <v>12</v>
      </c>
      <c r="H211" s="104">
        <v>45521</v>
      </c>
      <c r="I211" s="104">
        <v>45869</v>
      </c>
      <c r="J211" s="104">
        <v>45413</v>
      </c>
      <c r="K211" s="104">
        <v>45414</v>
      </c>
      <c r="L211" s="100">
        <v>1000</v>
      </c>
      <c r="M211" s="100">
        <v>2971.0300000000002</v>
      </c>
      <c r="N211" s="98" t="s">
        <v>2493</v>
      </c>
      <c r="O211" s="98" t="s">
        <v>2494</v>
      </c>
      <c r="P211" s="100">
        <v>3325</v>
      </c>
      <c r="Q211" s="101">
        <v>0</v>
      </c>
      <c r="S211" s="100">
        <v>2800</v>
      </c>
      <c r="T211" s="100">
        <f>P211</f>
      </c>
      <c r="U211" s="100">
        <v>3325</v>
      </c>
    </row>
    <row r="212">
      <c r="O212" s="96" t="s">
        <v>2495</v>
      </c>
      <c r="P212" s="84">
        <f>SUM(P211:P211)</f>
      </c>
    </row>
    <row r="213">
      <c r="A213" s="98" t="s">
        <v>2496</v>
      </c>
      <c r="B213" s="98" t="s">
        <v>2497</v>
      </c>
      <c r="C213" s="98" t="s">
        <v>2498</v>
      </c>
      <c r="D213" s="98" t="s">
        <v>2499</v>
      </c>
      <c r="E213" s="98" t="s">
        <v>2500</v>
      </c>
      <c r="F213" s="98" t="s">
        <v>2501</v>
      </c>
      <c r="G213" s="99">
        <v>12</v>
      </c>
      <c r="H213" s="104">
        <v>45521</v>
      </c>
      <c r="I213" s="104">
        <v>45869</v>
      </c>
      <c r="J213" s="104">
        <v>45406</v>
      </c>
      <c r="K213" s="104">
        <v>45406</v>
      </c>
      <c r="L213" s="100">
        <v>1000</v>
      </c>
      <c r="M213" s="100">
        <v>2971.0300000000002</v>
      </c>
      <c r="N213" s="98" t="s">
        <v>2502</v>
      </c>
      <c r="O213" s="98" t="s">
        <v>2503</v>
      </c>
      <c r="P213" s="100">
        <v>3325</v>
      </c>
      <c r="Q213" s="101">
        <v>0</v>
      </c>
      <c r="S213" s="100">
        <v>2800</v>
      </c>
      <c r="T213" s="100">
        <f>P213</f>
      </c>
      <c r="U213" s="100">
        <v>3325</v>
      </c>
    </row>
    <row r="214">
      <c r="O214" s="96" t="s">
        <v>2504</v>
      </c>
      <c r="P214" s="84">
        <f>SUM(P213:P213)</f>
      </c>
    </row>
    <row r="215">
      <c r="A215" s="98" t="s">
        <v>2505</v>
      </c>
      <c r="B215" s="98" t="s">
        <v>2506</v>
      </c>
      <c r="C215" s="98" t="s">
        <v>2507</v>
      </c>
      <c r="D215" s="98" t="s">
        <v>2508</v>
      </c>
      <c r="E215" s="98" t="s">
        <v>2509</v>
      </c>
      <c r="F215" s="98" t="s">
        <v>2510</v>
      </c>
      <c r="G215" s="99">
        <v>12</v>
      </c>
      <c r="H215" s="104">
        <v>45521</v>
      </c>
      <c r="I215" s="104">
        <v>45869</v>
      </c>
      <c r="J215" s="104">
        <v>45419</v>
      </c>
      <c r="K215" s="104">
        <v>45420</v>
      </c>
      <c r="L215" s="100">
        <v>1000</v>
      </c>
      <c r="M215" s="100">
        <v>2971.0300000000002</v>
      </c>
      <c r="N215" s="98" t="s">
        <v>2511</v>
      </c>
      <c r="O215" s="98" t="s">
        <v>2512</v>
      </c>
      <c r="P215" s="100">
        <v>3375</v>
      </c>
      <c r="Q215" s="101">
        <v>0</v>
      </c>
      <c r="S215" s="100">
        <v>2800</v>
      </c>
      <c r="T215" s="100">
        <f>P215</f>
      </c>
      <c r="U215" s="100">
        <v>3375</v>
      </c>
    </row>
    <row r="216">
      <c r="O216" s="96" t="s">
        <v>2513</v>
      </c>
      <c r="P216" s="84">
        <f>SUM(P215:P215)</f>
      </c>
    </row>
    <row r="217">
      <c r="A217" s="98" t="s">
        <v>2514</v>
      </c>
      <c r="B217" s="98" t="s">
        <v>2515</v>
      </c>
      <c r="C217" s="98" t="s">
        <v>2516</v>
      </c>
      <c r="D217" s="98" t="s">
        <v>2517</v>
      </c>
      <c r="E217" s="98" t="s">
        <v>2518</v>
      </c>
      <c r="F217" s="98" t="s">
        <v>2519</v>
      </c>
      <c r="G217" s="99">
        <v>12</v>
      </c>
      <c r="H217" s="104">
        <v>45505</v>
      </c>
      <c r="I217" s="104">
        <v>45869</v>
      </c>
      <c r="J217" s="104">
        <v>45238</v>
      </c>
      <c r="K217" s="104">
        <v>45238</v>
      </c>
      <c r="L217" s="100">
        <v>1000</v>
      </c>
      <c r="M217" s="100">
        <v>2971.0300000000002</v>
      </c>
      <c r="N217" s="98" t="s">
        <v>2520</v>
      </c>
      <c r="O217" s="98" t="s">
        <v>2521</v>
      </c>
      <c r="P217" s="100">
        <v>3175</v>
      </c>
      <c r="Q217" s="101">
        <v>0</v>
      </c>
      <c r="S217" s="100">
        <v>2800</v>
      </c>
      <c r="T217" s="100">
        <f>P217</f>
      </c>
      <c r="U217" s="100">
        <v>3175</v>
      </c>
    </row>
    <row r="218">
      <c r="O218" s="96" t="s">
        <v>2522</v>
      </c>
      <c r="P218" s="84">
        <f>SUM(P217:P217)</f>
      </c>
    </row>
    <row r="219">
      <c r="A219" s="98" t="s">
        <v>2523</v>
      </c>
      <c r="B219" s="98" t="s">
        <v>2524</v>
      </c>
      <c r="C219" s="98" t="s">
        <v>2525</v>
      </c>
      <c r="D219" s="98" t="s">
        <v>2526</v>
      </c>
      <c r="E219" s="98" t="s">
        <v>2527</v>
      </c>
      <c r="F219" s="98" t="s">
        <v>2528</v>
      </c>
      <c r="G219" s="99">
        <v>12</v>
      </c>
      <c r="H219" s="104">
        <v>45521</v>
      </c>
      <c r="I219" s="104">
        <v>45869</v>
      </c>
      <c r="J219" s="104">
        <v>45322</v>
      </c>
      <c r="K219" s="104">
        <v>45323</v>
      </c>
      <c r="L219" s="100">
        <v>1000</v>
      </c>
      <c r="M219" s="100">
        <v>2971.0300000000002</v>
      </c>
      <c r="N219" s="98" t="s">
        <v>2529</v>
      </c>
      <c r="O219" s="98" t="s">
        <v>2530</v>
      </c>
      <c r="P219" s="100">
        <v>3275</v>
      </c>
      <c r="Q219" s="101">
        <v>0</v>
      </c>
      <c r="S219" s="100">
        <v>2800</v>
      </c>
      <c r="T219" s="100">
        <f>P219</f>
      </c>
      <c r="U219" s="100">
        <v>3275</v>
      </c>
    </row>
    <row r="220">
      <c r="O220" s="96" t="s">
        <v>2531</v>
      </c>
      <c r="P220" s="84">
        <f>SUM(P219:P219)</f>
      </c>
    </row>
    <row r="221">
      <c r="A221" s="98" t="s">
        <v>2532</v>
      </c>
      <c r="B221" s="98" t="s">
        <v>2533</v>
      </c>
      <c r="C221" s="98" t="s">
        <v>2534</v>
      </c>
      <c r="D221" s="98" t="s">
        <v>2535</v>
      </c>
      <c r="E221" s="98" t="s">
        <v>2536</v>
      </c>
      <c r="F221" s="98" t="s">
        <v>2537</v>
      </c>
      <c r="G221" s="99">
        <v>12</v>
      </c>
      <c r="H221" s="104">
        <v>45505</v>
      </c>
      <c r="I221" s="104">
        <v>45869</v>
      </c>
      <c r="J221" s="104">
        <v>45226</v>
      </c>
      <c r="K221" s="104">
        <v>45226</v>
      </c>
      <c r="L221" s="100">
        <v>1000</v>
      </c>
      <c r="M221" s="100">
        <v>2971.0300000000002</v>
      </c>
      <c r="N221" s="98" t="s">
        <v>2538</v>
      </c>
      <c r="O221" s="98" t="s">
        <v>2539</v>
      </c>
      <c r="P221" s="100">
        <v>3175</v>
      </c>
      <c r="Q221" s="101">
        <v>0</v>
      </c>
      <c r="S221" s="100">
        <v>2800</v>
      </c>
      <c r="T221" s="100">
        <f>P221</f>
      </c>
      <c r="U221" s="100">
        <v>3175</v>
      </c>
    </row>
    <row r="222">
      <c r="O222" s="96" t="s">
        <v>2540</v>
      </c>
      <c r="P222" s="84">
        <f>SUM(P221:P221)</f>
      </c>
    </row>
    <row r="223">
      <c r="A223" s="98" t="s">
        <v>2541</v>
      </c>
      <c r="B223" s="98" t="s">
        <v>2542</v>
      </c>
      <c r="C223" s="98" t="s">
        <v>2543</v>
      </c>
      <c r="D223" s="98" t="s">
        <v>2544</v>
      </c>
      <c r="E223" s="98" t="s">
        <v>2545</v>
      </c>
      <c r="F223" s="98" t="s">
        <v>2546</v>
      </c>
      <c r="G223" s="99">
        <v>12</v>
      </c>
      <c r="H223" s="104">
        <v>45521</v>
      </c>
      <c r="I223" s="104">
        <v>45869</v>
      </c>
      <c r="J223" s="104">
        <v>45323</v>
      </c>
      <c r="K223" s="104">
        <v>45323</v>
      </c>
      <c r="L223" s="100">
        <v>1000</v>
      </c>
      <c r="M223" s="100">
        <v>2971.0300000000002</v>
      </c>
      <c r="N223" s="98" t="s">
        <v>2547</v>
      </c>
      <c r="O223" s="98" t="s">
        <v>2548</v>
      </c>
      <c r="P223" s="100">
        <v>3275</v>
      </c>
      <c r="Q223" s="101">
        <v>0</v>
      </c>
      <c r="S223" s="100">
        <v>2800</v>
      </c>
      <c r="T223" s="100">
        <f>P223</f>
      </c>
      <c r="U223" s="100">
        <v>3275</v>
      </c>
    </row>
    <row r="224">
      <c r="O224" s="96" t="s">
        <v>2549</v>
      </c>
      <c r="P224" s="84">
        <f>SUM(P223:P223)</f>
      </c>
    </row>
    <row r="225">
      <c r="A225" s="98" t="s">
        <v>2550</v>
      </c>
      <c r="B225" s="98" t="s">
        <v>2551</v>
      </c>
      <c r="C225" s="98" t="s">
        <v>2552</v>
      </c>
      <c r="D225" s="98" t="s">
        <v>2553</v>
      </c>
      <c r="E225" s="98" t="s">
        <v>2554</v>
      </c>
      <c r="F225" s="98" t="s">
        <v>2555</v>
      </c>
      <c r="G225" s="99">
        <v>12</v>
      </c>
      <c r="H225" s="104">
        <v>45521</v>
      </c>
      <c r="I225" s="104">
        <v>45869</v>
      </c>
      <c r="J225" s="104">
        <v>45330</v>
      </c>
      <c r="K225" s="104">
        <v>45330</v>
      </c>
      <c r="L225" s="100">
        <v>1000</v>
      </c>
      <c r="M225" s="100">
        <v>2971.0300000000002</v>
      </c>
      <c r="N225" s="98" t="s">
        <v>2556</v>
      </c>
      <c r="O225" s="98" t="s">
        <v>2557</v>
      </c>
      <c r="P225" s="100">
        <v>3275</v>
      </c>
      <c r="Q225" s="101">
        <v>0</v>
      </c>
      <c r="S225" s="100">
        <v>2800</v>
      </c>
      <c r="T225" s="100">
        <f>P225</f>
      </c>
      <c r="U225" s="100">
        <v>3275</v>
      </c>
    </row>
    <row r="226">
      <c r="O226" s="96" t="s">
        <v>2558</v>
      </c>
      <c r="P226" s="84">
        <f>SUM(P225:P225)</f>
      </c>
    </row>
    <row r="227">
      <c r="A227" s="98" t="s">
        <v>2559</v>
      </c>
      <c r="B227" s="98" t="s">
        <v>2560</v>
      </c>
      <c r="C227" s="98" t="s">
        <v>2561</v>
      </c>
      <c r="D227" s="98" t="s">
        <v>2562</v>
      </c>
      <c r="E227" s="98" t="s">
        <v>2563</v>
      </c>
      <c r="F227" s="98" t="s">
        <v>2564</v>
      </c>
      <c r="G227" s="99">
        <v>12</v>
      </c>
      <c r="H227" s="104">
        <v>45505</v>
      </c>
      <c r="I227" s="104">
        <v>45869</v>
      </c>
      <c r="J227" s="104">
        <v>45224</v>
      </c>
      <c r="K227" s="104">
        <v>45224</v>
      </c>
      <c r="L227" s="100">
        <v>1000</v>
      </c>
      <c r="M227" s="100">
        <v>2971.0300000000002</v>
      </c>
      <c r="N227" s="98" t="s">
        <v>2565</v>
      </c>
      <c r="O227" s="98" t="s">
        <v>2566</v>
      </c>
      <c r="P227" s="100">
        <v>3175</v>
      </c>
      <c r="Q227" s="101">
        <v>0</v>
      </c>
      <c r="S227" s="100">
        <v>2800</v>
      </c>
      <c r="T227" s="100">
        <f>P227</f>
      </c>
      <c r="U227" s="100">
        <v>3175</v>
      </c>
    </row>
    <row r="228">
      <c r="O228" s="96" t="s">
        <v>2567</v>
      </c>
      <c r="P228" s="84">
        <f>SUM(P227:P227)</f>
      </c>
    </row>
    <row r="229">
      <c r="A229" s="98" t="s">
        <v>2568</v>
      </c>
      <c r="B229" s="98" t="s">
        <v>2569</v>
      </c>
      <c r="C229" s="98" t="s">
        <v>2570</v>
      </c>
      <c r="D229" s="98" t="s">
        <v>2571</v>
      </c>
      <c r="E229" s="98" t="s">
        <v>2572</v>
      </c>
      <c r="F229" s="98" t="s">
        <v>2573</v>
      </c>
      <c r="G229" s="99">
        <v>12</v>
      </c>
      <c r="H229" s="104">
        <v>45505</v>
      </c>
      <c r="I229" s="104">
        <v>45869</v>
      </c>
      <c r="J229" s="104">
        <v>45223</v>
      </c>
      <c r="K229" s="104">
        <v>45224</v>
      </c>
      <c r="L229" s="100">
        <v>1000</v>
      </c>
      <c r="M229" s="100">
        <v>2971.0300000000002</v>
      </c>
      <c r="N229" s="98" t="s">
        <v>2574</v>
      </c>
      <c r="O229" s="98" t="s">
        <v>2575</v>
      </c>
      <c r="P229" s="100">
        <v>3175</v>
      </c>
      <c r="Q229" s="101">
        <v>0</v>
      </c>
      <c r="S229" s="100">
        <v>2800</v>
      </c>
      <c r="T229" s="100">
        <f>P229</f>
      </c>
      <c r="U229" s="100">
        <v>3175</v>
      </c>
    </row>
    <row r="230">
      <c r="O230" s="96" t="s">
        <v>2576</v>
      </c>
      <c r="P230" s="84">
        <f>SUM(P229:P229)</f>
      </c>
    </row>
    <row r="231">
      <c r="A231" s="98" t="s">
        <v>2577</v>
      </c>
      <c r="B231" s="98" t="s">
        <v>2578</v>
      </c>
      <c r="C231" s="98" t="s">
        <v>2579</v>
      </c>
      <c r="D231" s="98" t="s">
        <v>2580</v>
      </c>
      <c r="E231" s="98" t="s">
        <v>2581</v>
      </c>
      <c r="F231" s="98" t="s">
        <v>2582</v>
      </c>
      <c r="G231" s="99">
        <v>12</v>
      </c>
      <c r="H231" s="104">
        <v>45505</v>
      </c>
      <c r="I231" s="104">
        <v>45869</v>
      </c>
      <c r="J231" s="104">
        <v>45224</v>
      </c>
      <c r="K231" s="104">
        <v>45224</v>
      </c>
      <c r="L231" s="100">
        <v>1000</v>
      </c>
      <c r="M231" s="100">
        <v>2971.0300000000002</v>
      </c>
      <c r="N231" s="98" t="s">
        <v>2583</v>
      </c>
      <c r="O231" s="98" t="s">
        <v>2584</v>
      </c>
      <c r="P231" s="100">
        <v>3175</v>
      </c>
      <c r="Q231" s="101">
        <v>0</v>
      </c>
      <c r="S231" s="100">
        <v>2800</v>
      </c>
      <c r="T231" s="100">
        <f>P231</f>
      </c>
      <c r="U231" s="100">
        <v>3175</v>
      </c>
    </row>
    <row r="232">
      <c r="O232" s="96" t="s">
        <v>2585</v>
      </c>
      <c r="P232" s="84">
        <f>SUM(P231:P231)</f>
      </c>
    </row>
    <row r="233">
      <c r="A233" s="98" t="s">
        <v>2586</v>
      </c>
      <c r="B233" s="98" t="s">
        <v>2587</v>
      </c>
      <c r="C233" s="98" t="s">
        <v>2588</v>
      </c>
      <c r="D233" s="98" t="s">
        <v>2589</v>
      </c>
      <c r="E233" s="98" t="s">
        <v>2590</v>
      </c>
      <c r="F233" s="98" t="s">
        <v>2591</v>
      </c>
      <c r="G233" s="99">
        <v>12</v>
      </c>
      <c r="H233" s="104">
        <v>45521</v>
      </c>
      <c r="I233" s="104">
        <v>45869</v>
      </c>
      <c r="J233" s="104">
        <v>45257</v>
      </c>
      <c r="K233" s="104">
        <v>45257</v>
      </c>
      <c r="L233" s="100">
        <v>1000</v>
      </c>
      <c r="M233" s="100">
        <v>2971.0300000000002</v>
      </c>
      <c r="N233" s="98" t="s">
        <v>2592</v>
      </c>
      <c r="O233" s="98" t="s">
        <v>2593</v>
      </c>
      <c r="P233" s="100">
        <v>3275</v>
      </c>
      <c r="Q233" s="101">
        <v>0</v>
      </c>
      <c r="S233" s="100">
        <v>2800</v>
      </c>
      <c r="T233" s="100">
        <f>P233</f>
      </c>
      <c r="U233" s="100">
        <v>3275</v>
      </c>
    </row>
    <row r="234">
      <c r="O234" s="96" t="s">
        <v>2594</v>
      </c>
      <c r="P234" s="84">
        <f>SUM(P233:P233)</f>
      </c>
    </row>
    <row r="235">
      <c r="A235" s="98" t="s">
        <v>2595</v>
      </c>
      <c r="B235" s="98" t="s">
        <v>2596</v>
      </c>
      <c r="C235" s="98" t="s">
        <v>2597</v>
      </c>
      <c r="D235" s="98" t="s">
        <v>2598</v>
      </c>
      <c r="E235" s="98" t="s">
        <v>2599</v>
      </c>
      <c r="F235" s="98" t="s">
        <v>2600</v>
      </c>
      <c r="G235" s="99">
        <v>12</v>
      </c>
      <c r="H235" s="104">
        <v>45521</v>
      </c>
      <c r="I235" s="104">
        <v>45869</v>
      </c>
      <c r="J235" s="104">
        <v>45324</v>
      </c>
      <c r="K235" s="104">
        <v>45324</v>
      </c>
      <c r="L235" s="100">
        <v>1000</v>
      </c>
      <c r="M235" s="100">
        <v>2971.0300000000002</v>
      </c>
      <c r="N235" s="98" t="s">
        <v>2601</v>
      </c>
      <c r="O235" s="98" t="s">
        <v>2602</v>
      </c>
      <c r="P235" s="100">
        <v>3275</v>
      </c>
      <c r="Q235" s="101">
        <v>0</v>
      </c>
      <c r="S235" s="100">
        <v>2800</v>
      </c>
      <c r="T235" s="100">
        <f>P235</f>
      </c>
      <c r="U235" s="100">
        <v>3275</v>
      </c>
    </row>
    <row r="236">
      <c r="O236" s="96" t="s">
        <v>2603</v>
      </c>
      <c r="P236" s="84">
        <f>SUM(P235:P235)</f>
      </c>
    </row>
    <row r="237">
      <c r="A237" s="98" t="s">
        <v>2604</v>
      </c>
      <c r="B237" s="98" t="s">
        <v>2605</v>
      </c>
      <c r="C237" s="98" t="s">
        <v>2606</v>
      </c>
      <c r="D237" s="98" t="s">
        <v>2607</v>
      </c>
      <c r="E237" s="98" t="s">
        <v>2608</v>
      </c>
      <c r="F237" s="98" t="s">
        <v>2609</v>
      </c>
      <c r="G237" s="99">
        <v>12</v>
      </c>
      <c r="H237" s="104">
        <v>45521</v>
      </c>
      <c r="I237" s="104">
        <v>45869</v>
      </c>
      <c r="J237" s="104">
        <v>45333</v>
      </c>
      <c r="K237" s="104">
        <v>45334</v>
      </c>
      <c r="L237" s="100">
        <v>1000</v>
      </c>
      <c r="M237" s="100">
        <v>2971.0300000000002</v>
      </c>
      <c r="N237" s="98" t="s">
        <v>2610</v>
      </c>
      <c r="O237" s="98" t="s">
        <v>2611</v>
      </c>
      <c r="P237" s="100">
        <v>3275</v>
      </c>
      <c r="Q237" s="101">
        <v>0</v>
      </c>
      <c r="S237" s="100">
        <v>2800</v>
      </c>
      <c r="T237" s="100">
        <f>P237</f>
      </c>
      <c r="U237" s="100">
        <v>3275</v>
      </c>
    </row>
    <row r="238">
      <c r="O238" s="96" t="s">
        <v>2612</v>
      </c>
      <c r="P238" s="84">
        <f>SUM(P237:P237)</f>
      </c>
    </row>
    <row r="239">
      <c r="A239" s="98" t="s">
        <v>2613</v>
      </c>
      <c r="B239" s="98" t="s">
        <v>2614</v>
      </c>
      <c r="C239" s="98" t="s">
        <v>2615</v>
      </c>
      <c r="D239" s="98" t="s">
        <v>2616</v>
      </c>
      <c r="E239" s="98" t="s">
        <v>2617</v>
      </c>
      <c r="F239" s="98" t="s">
        <v>2618</v>
      </c>
      <c r="G239" s="99">
        <v>12</v>
      </c>
      <c r="H239" s="104">
        <v>45505</v>
      </c>
      <c r="I239" s="104">
        <v>45869</v>
      </c>
      <c r="J239" s="104">
        <v>45222</v>
      </c>
      <c r="K239" s="104">
        <v>45222</v>
      </c>
      <c r="L239" s="100">
        <v>0</v>
      </c>
      <c r="M239" s="100">
        <v>2971.0300000000002</v>
      </c>
      <c r="N239" s="98" t="s">
        <v>2619</v>
      </c>
      <c r="O239" s="98" t="s">
        <v>2620</v>
      </c>
      <c r="P239" s="100">
        <v>3175</v>
      </c>
      <c r="Q239" s="101">
        <v>0</v>
      </c>
      <c r="S239" s="100">
        <v>1125</v>
      </c>
      <c r="T239" s="100">
        <f>P239</f>
      </c>
      <c r="U239" s="100">
        <v>3175</v>
      </c>
    </row>
    <row r="240">
      <c r="O240" s="96" t="s">
        <v>2621</v>
      </c>
      <c r="P240" s="84">
        <f>SUM(P239:P239)</f>
      </c>
    </row>
    <row r="241">
      <c r="A241" s="98" t="s">
        <v>2622</v>
      </c>
      <c r="B241" s="98" t="s">
        <v>2623</v>
      </c>
      <c r="C241" s="98" t="s">
        <v>2624</v>
      </c>
      <c r="D241" s="98" t="s">
        <v>2625</v>
      </c>
      <c r="E241" s="98" t="s">
        <v>2626</v>
      </c>
      <c r="F241" s="98" t="s">
        <v>2627</v>
      </c>
      <c r="G241" s="99">
        <v>12</v>
      </c>
      <c r="H241" s="104">
        <v>45521</v>
      </c>
      <c r="I241" s="104">
        <v>45869</v>
      </c>
      <c r="J241" s="104">
        <v>45296</v>
      </c>
      <c r="K241" s="104">
        <v>45298</v>
      </c>
      <c r="L241" s="100">
        <v>1000</v>
      </c>
      <c r="M241" s="100">
        <v>2971.0300000000002</v>
      </c>
      <c r="N241" s="98" t="s">
        <v>2628</v>
      </c>
      <c r="O241" s="98" t="s">
        <v>2629</v>
      </c>
      <c r="P241" s="100">
        <v>3275</v>
      </c>
      <c r="Q241" s="101">
        <v>0</v>
      </c>
      <c r="S241" s="100">
        <v>2800</v>
      </c>
      <c r="T241" s="100">
        <f>P241</f>
      </c>
      <c r="U241" s="100">
        <v>3275</v>
      </c>
    </row>
    <row r="242">
      <c r="D242" s="98" t="s">
        <v>2630</v>
      </c>
      <c r="E242" s="98" t="s">
        <v>2631</v>
      </c>
      <c r="H242" s="104">
        <v>45505</v>
      </c>
      <c r="J242" s="104">
        <v>45350</v>
      </c>
      <c r="K242" s="104">
        <v>45350</v>
      </c>
      <c r="O242" s="98" t="s">
        <v>2632</v>
      </c>
      <c r="P242" s="100">
        <v>3175</v>
      </c>
      <c r="T242" s="100">
        <f>P242</f>
      </c>
      <c r="U242" s="100">
        <v>3175</v>
      </c>
    </row>
    <row r="243">
      <c r="O243" s="96" t="s">
        <v>2633</v>
      </c>
      <c r="P243" s="84">
        <f>SUM(P241:P242)</f>
      </c>
    </row>
    <row r="244">
      <c r="A244" s="98" t="s">
        <v>2634</v>
      </c>
      <c r="B244" s="98" t="s">
        <v>2635</v>
      </c>
      <c r="C244" s="98" t="s">
        <v>2636</v>
      </c>
      <c r="D244" s="98" t="s">
        <v>2637</v>
      </c>
      <c r="E244" s="98" t="s">
        <v>2638</v>
      </c>
      <c r="F244" s="98" t="s">
        <v>2639</v>
      </c>
      <c r="G244" s="99">
        <v>12</v>
      </c>
      <c r="H244" s="104">
        <v>45521</v>
      </c>
      <c r="I244" s="104">
        <v>45869</v>
      </c>
      <c r="J244" s="104">
        <v>45370</v>
      </c>
      <c r="K244" s="104">
        <v>45371</v>
      </c>
      <c r="L244" s="100">
        <v>1000</v>
      </c>
      <c r="M244" s="100">
        <v>2971.0300000000002</v>
      </c>
      <c r="N244" s="98" t="s">
        <v>2640</v>
      </c>
      <c r="O244" s="98" t="s">
        <v>2641</v>
      </c>
      <c r="P244" s="100">
        <v>3325</v>
      </c>
      <c r="Q244" s="101">
        <v>0</v>
      </c>
      <c r="S244" s="100">
        <v>2800</v>
      </c>
      <c r="T244" s="100">
        <f>P244</f>
      </c>
      <c r="U244" s="100">
        <v>3325</v>
      </c>
    </row>
    <row r="245">
      <c r="O245" s="96" t="s">
        <v>2642</v>
      </c>
      <c r="P245" s="84">
        <f>SUM(P244:P244)</f>
      </c>
    </row>
    <row r="246">
      <c r="A246" s="98" t="s">
        <v>2643</v>
      </c>
      <c r="B246" s="98" t="s">
        <v>2644</v>
      </c>
      <c r="C246" s="98" t="s">
        <v>2645</v>
      </c>
      <c r="D246" s="98" t="s">
        <v>2646</v>
      </c>
      <c r="E246" s="98" t="s">
        <v>2647</v>
      </c>
      <c r="F246" s="98" t="s">
        <v>2648</v>
      </c>
      <c r="G246" s="99">
        <v>12</v>
      </c>
      <c r="H246" s="104">
        <v>45521</v>
      </c>
      <c r="I246" s="104">
        <v>45869</v>
      </c>
      <c r="J246" s="104">
        <v>45409</v>
      </c>
      <c r="K246" s="104">
        <v>45411</v>
      </c>
      <c r="L246" s="100">
        <v>1000</v>
      </c>
      <c r="M246" s="100">
        <v>2971.0300000000002</v>
      </c>
      <c r="N246" s="98" t="s">
        <v>2649</v>
      </c>
      <c r="O246" s="98" t="s">
        <v>2650</v>
      </c>
      <c r="P246" s="100">
        <v>3325</v>
      </c>
      <c r="Q246" s="101">
        <v>0</v>
      </c>
      <c r="S246" s="100">
        <v>2800</v>
      </c>
      <c r="T246" s="100">
        <f>P246</f>
      </c>
      <c r="U246" s="100">
        <v>3325</v>
      </c>
    </row>
    <row r="247">
      <c r="O247" s="96" t="s">
        <v>2651</v>
      </c>
      <c r="P247" s="84">
        <f>SUM(P246:P246)</f>
      </c>
    </row>
    <row r="248">
      <c r="A248" s="98" t="s">
        <v>2652</v>
      </c>
      <c r="B248" s="98" t="s">
        <v>2653</v>
      </c>
      <c r="C248" s="98" t="s">
        <v>2654</v>
      </c>
      <c r="D248" s="98" t="s">
        <v>2655</v>
      </c>
      <c r="E248" s="98" t="s">
        <v>2656</v>
      </c>
      <c r="F248" s="98" t="s">
        <v>2657</v>
      </c>
      <c r="G248" s="99">
        <v>12</v>
      </c>
      <c r="H248" s="104">
        <v>45521</v>
      </c>
      <c r="I248" s="104">
        <v>45869</v>
      </c>
      <c r="J248" s="104">
        <v>45418</v>
      </c>
      <c r="K248" s="104">
        <v>45418</v>
      </c>
      <c r="L248" s="100">
        <v>1000</v>
      </c>
      <c r="M248" s="100">
        <v>2971.0300000000002</v>
      </c>
      <c r="N248" s="98" t="s">
        <v>2658</v>
      </c>
      <c r="O248" s="98" t="s">
        <v>2659</v>
      </c>
      <c r="P248" s="100">
        <v>3375</v>
      </c>
      <c r="Q248" s="101">
        <v>0</v>
      </c>
      <c r="S248" s="100">
        <v>2800</v>
      </c>
      <c r="T248" s="100">
        <f>P248</f>
      </c>
      <c r="U248" s="100">
        <v>3375</v>
      </c>
    </row>
    <row r="249">
      <c r="O249" s="96" t="s">
        <v>2660</v>
      </c>
      <c r="P249" s="84">
        <f>SUM(P248:P248)</f>
      </c>
    </row>
    <row r="250">
      <c r="A250" s="98" t="s">
        <v>2661</v>
      </c>
      <c r="B250" s="98" t="s">
        <v>2662</v>
      </c>
      <c r="C250" s="98" t="s">
        <v>2663</v>
      </c>
      <c r="D250" s="98" t="s">
        <v>2664</v>
      </c>
      <c r="E250" s="98" t="s">
        <v>2665</v>
      </c>
      <c r="F250" s="98" t="s">
        <v>2666</v>
      </c>
      <c r="G250" s="99">
        <v>12</v>
      </c>
      <c r="H250" s="104">
        <v>45521</v>
      </c>
      <c r="I250" s="104">
        <v>45869</v>
      </c>
      <c r="J250" s="104">
        <v>45426</v>
      </c>
      <c r="K250" s="104">
        <v>45431</v>
      </c>
      <c r="L250" s="100">
        <v>0</v>
      </c>
      <c r="M250" s="100">
        <v>2971.0300000000002</v>
      </c>
      <c r="N250" s="98" t="s">
        <v>2667</v>
      </c>
      <c r="O250" s="98" t="s">
        <v>2668</v>
      </c>
      <c r="P250" s="100">
        <v>3375</v>
      </c>
      <c r="Q250" s="101">
        <v>0</v>
      </c>
      <c r="S250" s="100">
        <v>2800</v>
      </c>
      <c r="T250" s="100">
        <f>P250</f>
      </c>
      <c r="U250" s="100">
        <v>3375</v>
      </c>
    </row>
    <row r="251">
      <c r="O251" s="96" t="s">
        <v>2669</v>
      </c>
      <c r="P251" s="84">
        <f>SUM(P250:P250)</f>
      </c>
    </row>
    <row r="252">
      <c r="A252" s="98" t="s">
        <v>2670</v>
      </c>
      <c r="B252" s="98" t="s">
        <v>2671</v>
      </c>
      <c r="C252" s="98" t="s">
        <v>2672</v>
      </c>
      <c r="D252" s="98" t="s">
        <v>2673</v>
      </c>
      <c r="E252" s="98" t="s">
        <v>2674</v>
      </c>
      <c r="F252" s="98" t="s">
        <v>2675</v>
      </c>
      <c r="G252" s="99">
        <v>12</v>
      </c>
      <c r="H252" s="104">
        <v>45505</v>
      </c>
      <c r="I252" s="104">
        <v>45869</v>
      </c>
      <c r="J252" s="104">
        <v>45343</v>
      </c>
      <c r="K252" s="104">
        <v>45343</v>
      </c>
      <c r="L252" s="100">
        <v>1000</v>
      </c>
      <c r="M252" s="100">
        <v>2971.0300000000002</v>
      </c>
      <c r="N252" s="98" t="s">
        <v>2676</v>
      </c>
      <c r="O252" s="98" t="s">
        <v>2677</v>
      </c>
      <c r="P252" s="100">
        <v>3175</v>
      </c>
      <c r="Q252" s="101">
        <v>0</v>
      </c>
      <c r="S252" s="100">
        <v>2800</v>
      </c>
      <c r="T252" s="100">
        <f>P252</f>
      </c>
      <c r="U252" s="100">
        <v>3175</v>
      </c>
    </row>
    <row r="253">
      <c r="O253" s="96" t="s">
        <v>2678</v>
      </c>
      <c r="P253" s="84">
        <f>SUM(P252:P252)</f>
      </c>
    </row>
    <row r="254">
      <c r="A254" s="98" t="s">
        <v>2679</v>
      </c>
      <c r="B254" s="98" t="s">
        <v>2680</v>
      </c>
      <c r="C254" s="98" t="s">
        <v>2681</v>
      </c>
      <c r="D254" s="98" t="s">
        <v>2682</v>
      </c>
      <c r="E254" s="98" t="s">
        <v>2683</v>
      </c>
      <c r="F254" s="98" t="s">
        <v>2684</v>
      </c>
      <c r="G254" s="99">
        <v>12</v>
      </c>
      <c r="H254" s="104">
        <v>45521</v>
      </c>
      <c r="I254" s="104">
        <v>45869</v>
      </c>
      <c r="J254" s="104">
        <v>45431</v>
      </c>
      <c r="K254" s="104">
        <v>45432</v>
      </c>
      <c r="L254" s="100">
        <v>1000</v>
      </c>
      <c r="M254" s="100">
        <v>2971.0300000000002</v>
      </c>
      <c r="N254" s="98" t="s">
        <v>2685</v>
      </c>
      <c r="O254" s="98" t="s">
        <v>2686</v>
      </c>
      <c r="P254" s="100">
        <v>3375</v>
      </c>
      <c r="Q254" s="101">
        <v>0</v>
      </c>
      <c r="S254" s="100">
        <v>2800</v>
      </c>
      <c r="T254" s="100">
        <f>P254</f>
      </c>
      <c r="U254" s="100">
        <v>3375</v>
      </c>
    </row>
    <row r="255">
      <c r="O255" s="96" t="s">
        <v>2687</v>
      </c>
      <c r="P255" s="84">
        <f>SUM(P254:P254)</f>
      </c>
    </row>
    <row r="256">
      <c r="A256" s="98" t="s">
        <v>2688</v>
      </c>
      <c r="B256" s="98" t="s">
        <v>2689</v>
      </c>
      <c r="C256" s="98" t="s">
        <v>2690</v>
      </c>
      <c r="D256" s="98" t="s">
        <v>2691</v>
      </c>
      <c r="E256" s="98" t="s">
        <v>2692</v>
      </c>
      <c r="F256" s="98" t="s">
        <v>2693</v>
      </c>
      <c r="G256" s="99">
        <v>12</v>
      </c>
      <c r="H256" s="104">
        <v>45505</v>
      </c>
      <c r="I256" s="104">
        <v>45869</v>
      </c>
      <c r="J256" s="104">
        <v>45228</v>
      </c>
      <c r="K256" s="104">
        <v>45229</v>
      </c>
      <c r="L256" s="100">
        <v>1000</v>
      </c>
      <c r="M256" s="100">
        <v>2971.0300000000002</v>
      </c>
      <c r="N256" s="98" t="s">
        <v>2694</v>
      </c>
      <c r="O256" s="98" t="s">
        <v>2695</v>
      </c>
      <c r="P256" s="100">
        <v>3175</v>
      </c>
      <c r="Q256" s="101">
        <v>0</v>
      </c>
      <c r="S256" s="100">
        <v>2800</v>
      </c>
      <c r="T256" s="100">
        <f>P256</f>
      </c>
      <c r="U256" s="100">
        <v>3175</v>
      </c>
    </row>
    <row r="257">
      <c r="O257" s="96" t="s">
        <v>2696</v>
      </c>
      <c r="P257" s="84">
        <f>SUM(P256:P256)</f>
      </c>
    </row>
    <row r="258">
      <c r="A258" s="98" t="s">
        <v>2697</v>
      </c>
      <c r="B258" s="98" t="s">
        <v>2698</v>
      </c>
      <c r="C258" s="98" t="s">
        <v>2699</v>
      </c>
      <c r="D258" s="98" t="s">
        <v>2700</v>
      </c>
      <c r="E258" s="98" t="s">
        <v>2701</v>
      </c>
      <c r="F258" s="98" t="s">
        <v>2702</v>
      </c>
      <c r="G258" s="99">
        <v>12</v>
      </c>
      <c r="H258" s="104">
        <v>45505</v>
      </c>
      <c r="I258" s="104">
        <v>45869</v>
      </c>
      <c r="J258" s="104">
        <v>45227</v>
      </c>
      <c r="K258" s="104">
        <v>45228</v>
      </c>
      <c r="L258" s="100">
        <v>0</v>
      </c>
      <c r="M258" s="100">
        <v>2971.0300000000002</v>
      </c>
      <c r="N258" s="98" t="s">
        <v>2703</v>
      </c>
      <c r="O258" s="98" t="s">
        <v>2704</v>
      </c>
      <c r="P258" s="100">
        <v>3175</v>
      </c>
      <c r="Q258" s="101">
        <v>0</v>
      </c>
      <c r="S258" s="100">
        <v>2800</v>
      </c>
      <c r="T258" s="100">
        <f>P258</f>
      </c>
      <c r="U258" s="100">
        <v>3175</v>
      </c>
    </row>
    <row r="259">
      <c r="O259" s="96" t="s">
        <v>2705</v>
      </c>
      <c r="P259" s="84">
        <f>SUM(P258:P258)</f>
      </c>
    </row>
    <row r="260">
      <c r="B260" s="98" t="s">
        <v>2706</v>
      </c>
      <c r="D260" s="98" t="s">
        <v>2707</v>
      </c>
      <c r="E260" s="98" t="s">
        <v>2708</v>
      </c>
      <c r="F260" s="98" t="s">
        <v>2709</v>
      </c>
      <c r="G260" s="99">
        <v>12</v>
      </c>
      <c r="H260" s="104">
        <v>45521</v>
      </c>
      <c r="I260" s="104">
        <v>45869</v>
      </c>
      <c r="J260" s="104">
        <v>45399</v>
      </c>
      <c r="K260" s="104">
        <v>45400</v>
      </c>
      <c r="L260" s="100">
        <v>1000</v>
      </c>
      <c r="M260" s="100">
        <v>0</v>
      </c>
      <c r="N260" s="98" t="s">
        <v>2710</v>
      </c>
      <c r="O260" s="98" t="s">
        <v>2711</v>
      </c>
      <c r="P260" s="100">
        <v>3325</v>
      </c>
      <c r="Q260" s="101">
        <v>0</v>
      </c>
      <c r="S260" s="100">
        <v>0</v>
      </c>
      <c r="T260" s="100">
        <f>P260</f>
      </c>
      <c r="U260" s="100">
        <v>3325</v>
      </c>
    </row>
    <row r="261">
      <c r="O261" s="96" t="s">
        <v>2712</v>
      </c>
      <c r="P261" s="84">
        <f>SUM(P260:P260)</f>
      </c>
    </row>
    <row r="262">
      <c r="B262" s="98" t="s">
        <v>2713</v>
      </c>
      <c r="D262" s="98" t="s">
        <v>2714</v>
      </c>
      <c r="E262" s="98" t="s">
        <v>2715</v>
      </c>
      <c r="F262" s="98" t="s">
        <v>2716</v>
      </c>
      <c r="G262" s="99">
        <v>12</v>
      </c>
      <c r="H262" s="104">
        <v>45521</v>
      </c>
      <c r="I262" s="104">
        <v>45869</v>
      </c>
      <c r="J262" s="104">
        <v>45441</v>
      </c>
      <c r="K262" s="104">
        <v>45442</v>
      </c>
      <c r="L262" s="100">
        <v>1000</v>
      </c>
      <c r="M262" s="100">
        <v>0</v>
      </c>
      <c r="N262" s="98" t="s">
        <v>2717</v>
      </c>
      <c r="O262" s="98" t="s">
        <v>2718</v>
      </c>
      <c r="P262" s="100">
        <v>3375</v>
      </c>
      <c r="Q262" s="101">
        <v>0</v>
      </c>
      <c r="S262" s="100">
        <v>0</v>
      </c>
      <c r="T262" s="100">
        <f>P262</f>
      </c>
      <c r="U262" s="100">
        <v>3375</v>
      </c>
    </row>
    <row r="263">
      <c r="O263" s="96" t="s">
        <v>2719</v>
      </c>
      <c r="P263" s="84">
        <f>SUM(P262:P262)</f>
      </c>
    </row>
    <row r="264">
      <c r="A264" s="97" t="s">
        <v>2720</v>
      </c>
    </row>
    <row r="265">
      <c r="A265" s="98" t="s">
        <v>2721</v>
      </c>
      <c r="B265" s="98" t="s">
        <v>2722</v>
      </c>
      <c r="C265" s="98" t="s">
        <v>2723</v>
      </c>
      <c r="D265" s="98" t="s">
        <v>2724</v>
      </c>
      <c r="E265" s="98" t="s">
        <v>2725</v>
      </c>
      <c r="F265" s="98" t="s">
        <v>2726</v>
      </c>
      <c r="G265" s="99">
        <v>12</v>
      </c>
      <c r="H265" s="104">
        <v>45505</v>
      </c>
      <c r="I265" s="104">
        <v>45869</v>
      </c>
      <c r="J265" s="104">
        <v>45223</v>
      </c>
      <c r="K265" s="104">
        <v>45223</v>
      </c>
      <c r="L265" s="100">
        <v>1000</v>
      </c>
      <c r="M265" s="100">
        <v>2991.25</v>
      </c>
      <c r="N265" s="98" t="s">
        <v>2727</v>
      </c>
      <c r="O265" s="98" t="s">
        <v>2728</v>
      </c>
      <c r="P265" s="100">
        <v>3190</v>
      </c>
      <c r="Q265" s="101">
        <v>0</v>
      </c>
      <c r="S265" s="100">
        <v>2950</v>
      </c>
      <c r="T265" s="100">
        <f>P265</f>
      </c>
      <c r="U265" s="100">
        <v>3190</v>
      </c>
    </row>
    <row r="266">
      <c r="O266" s="96" t="s">
        <v>2729</v>
      </c>
      <c r="P266" s="84">
        <f>SUM(P265:P265)</f>
      </c>
    </row>
    <row r="267">
      <c r="A267" s="98" t="s">
        <v>2730</v>
      </c>
      <c r="B267" s="98" t="s">
        <v>2731</v>
      </c>
      <c r="C267" s="98" t="s">
        <v>2732</v>
      </c>
      <c r="D267" s="98" t="s">
        <v>2733</v>
      </c>
      <c r="E267" s="98" t="s">
        <v>2734</v>
      </c>
      <c r="F267" s="98" t="s">
        <v>2735</v>
      </c>
      <c r="G267" s="99">
        <v>12</v>
      </c>
      <c r="H267" s="104">
        <v>45521</v>
      </c>
      <c r="I267" s="104">
        <v>45869</v>
      </c>
      <c r="J267" s="104">
        <v>45383</v>
      </c>
      <c r="K267" s="104">
        <v>45392</v>
      </c>
      <c r="L267" s="100">
        <v>0</v>
      </c>
      <c r="M267" s="100">
        <v>2991.25</v>
      </c>
      <c r="N267" s="98" t="s">
        <v>2736</v>
      </c>
      <c r="O267" s="98" t="s">
        <v>2737</v>
      </c>
      <c r="P267" s="100">
        <v>3370</v>
      </c>
      <c r="Q267" s="101">
        <v>0</v>
      </c>
      <c r="S267" s="100">
        <v>2950</v>
      </c>
      <c r="T267" s="100">
        <f>P267</f>
      </c>
      <c r="U267" s="100">
        <v>3370</v>
      </c>
    </row>
    <row r="268">
      <c r="O268" s="96" t="s">
        <v>2738</v>
      </c>
      <c r="P268" s="84">
        <f>SUM(P267:P267)</f>
      </c>
    </row>
    <row r="269">
      <c r="A269" s="98" t="s">
        <v>2739</v>
      </c>
      <c r="B269" s="98" t="s">
        <v>2740</v>
      </c>
      <c r="C269" s="98" t="s">
        <v>2741</v>
      </c>
      <c r="D269" s="98" t="s">
        <v>2742</v>
      </c>
      <c r="E269" s="98" t="s">
        <v>2743</v>
      </c>
      <c r="F269" s="98" t="s">
        <v>2744</v>
      </c>
      <c r="G269" s="99">
        <v>12</v>
      </c>
      <c r="H269" s="104">
        <v>45521</v>
      </c>
      <c r="I269" s="104">
        <v>45869</v>
      </c>
      <c r="J269" s="104">
        <v>45418</v>
      </c>
      <c r="K269" s="104">
        <v>45419</v>
      </c>
      <c r="L269" s="100">
        <v>1000</v>
      </c>
      <c r="M269" s="100">
        <v>2991.25</v>
      </c>
      <c r="N269" s="98" t="s">
        <v>2745</v>
      </c>
      <c r="O269" s="98" t="s">
        <v>2746</v>
      </c>
      <c r="P269" s="100">
        <v>3370</v>
      </c>
      <c r="Q269" s="101">
        <v>0</v>
      </c>
      <c r="S269" s="100">
        <v>2950</v>
      </c>
      <c r="T269" s="100">
        <f>P269</f>
      </c>
      <c r="U269" s="100">
        <v>3370</v>
      </c>
    </row>
    <row r="270">
      <c r="O270" s="96" t="s">
        <v>2747</v>
      </c>
      <c r="P270" s="84">
        <f>SUM(P269:P269)</f>
      </c>
    </row>
    <row r="271">
      <c r="B271" s="98" t="s">
        <v>2748</v>
      </c>
      <c r="D271" s="98" t="s">
        <v>2749</v>
      </c>
      <c r="E271" s="98" t="s">
        <v>2750</v>
      </c>
      <c r="F271" s="98" t="s">
        <v>2751</v>
      </c>
      <c r="G271" s="99">
        <v>12</v>
      </c>
      <c r="H271" s="104">
        <v>45521</v>
      </c>
      <c r="I271" s="104">
        <v>45869</v>
      </c>
      <c r="J271" s="104">
        <v>45440</v>
      </c>
      <c r="K271" s="104">
        <v>45440</v>
      </c>
      <c r="L271" s="100">
        <v>0</v>
      </c>
      <c r="M271" s="100">
        <v>0</v>
      </c>
      <c r="N271" s="98" t="s">
        <v>2752</v>
      </c>
      <c r="O271" s="98" t="s">
        <v>2753</v>
      </c>
      <c r="P271" s="100">
        <v>3420</v>
      </c>
      <c r="Q271" s="101">
        <v>0</v>
      </c>
      <c r="S271" s="100">
        <v>0</v>
      </c>
      <c r="T271" s="100">
        <f>P271</f>
      </c>
      <c r="U271" s="100">
        <v>3420</v>
      </c>
    </row>
    <row r="272">
      <c r="O272" s="96" t="s">
        <v>2754</v>
      </c>
      <c r="P272" s="84">
        <f>SUM(P271:P271)</f>
      </c>
    </row>
    <row r="273">
      <c r="A273" s="97" t="s">
        <v>2755</v>
      </c>
    </row>
    <row r="274">
      <c r="A274" s="98" t="s">
        <v>2756</v>
      </c>
      <c r="B274" s="98" t="s">
        <v>2757</v>
      </c>
      <c r="C274" s="98" t="s">
        <v>2758</v>
      </c>
      <c r="D274" s="98" t="s">
        <v>2759</v>
      </c>
      <c r="E274" s="98" t="s">
        <v>2760</v>
      </c>
      <c r="F274" s="98" t="s">
        <v>2761</v>
      </c>
      <c r="G274" s="99">
        <v>12</v>
      </c>
      <c r="H274" s="104">
        <v>45505</v>
      </c>
      <c r="I274" s="104">
        <v>45869</v>
      </c>
      <c r="J274" s="104">
        <v>45224</v>
      </c>
      <c r="K274" s="104">
        <v>45224</v>
      </c>
      <c r="L274" s="100">
        <v>1000</v>
      </c>
      <c r="M274" s="100">
        <v>3277.73</v>
      </c>
      <c r="N274" s="98" t="s">
        <v>2762</v>
      </c>
      <c r="O274" s="98" t="s">
        <v>2763</v>
      </c>
      <c r="P274" s="100">
        <v>3495</v>
      </c>
      <c r="Q274" s="101">
        <v>0</v>
      </c>
      <c r="S274" s="100">
        <v>2650</v>
      </c>
      <c r="T274" s="100">
        <f>P274</f>
      </c>
      <c r="U274" s="100">
        <v>3495</v>
      </c>
    </row>
    <row r="275">
      <c r="O275" s="96" t="s">
        <v>2764</v>
      </c>
      <c r="P275" s="84">
        <f>SUM(P274:P274)</f>
      </c>
    </row>
    <row r="276">
      <c r="A276" s="98" t="s">
        <v>2765</v>
      </c>
      <c r="B276" s="98" t="s">
        <v>2766</v>
      </c>
      <c r="C276" s="98" t="s">
        <v>2767</v>
      </c>
      <c r="D276" s="98" t="s">
        <v>2768</v>
      </c>
      <c r="E276" s="98" t="s">
        <v>2769</v>
      </c>
      <c r="F276" s="98" t="s">
        <v>2770</v>
      </c>
      <c r="G276" s="99">
        <v>12</v>
      </c>
      <c r="H276" s="104">
        <v>45505</v>
      </c>
      <c r="I276" s="104">
        <v>45869</v>
      </c>
      <c r="J276" s="104">
        <v>45223</v>
      </c>
      <c r="K276" s="104">
        <v>45224</v>
      </c>
      <c r="L276" s="100">
        <v>1000</v>
      </c>
      <c r="M276" s="100">
        <v>3277.73</v>
      </c>
      <c r="N276" s="98" t="s">
        <v>2771</v>
      </c>
      <c r="O276" s="98" t="s">
        <v>2772</v>
      </c>
      <c r="P276" s="100">
        <v>3325</v>
      </c>
      <c r="Q276" s="101">
        <v>0</v>
      </c>
      <c r="S276" s="100">
        <v>2650</v>
      </c>
      <c r="T276" s="100">
        <f>P276</f>
      </c>
      <c r="U276" s="100">
        <v>3325</v>
      </c>
    </row>
    <row r="277">
      <c r="O277" s="96" t="s">
        <v>2773</v>
      </c>
      <c r="P277" s="84">
        <f>SUM(P276:P276)</f>
      </c>
    </row>
    <row r="278">
      <c r="A278" s="98" t="s">
        <v>2774</v>
      </c>
      <c r="B278" s="98" t="s">
        <v>2775</v>
      </c>
      <c r="C278" s="98" t="s">
        <v>2776</v>
      </c>
      <c r="D278" s="98" t="s">
        <v>2777</v>
      </c>
      <c r="E278" s="98" t="s">
        <v>2778</v>
      </c>
      <c r="F278" s="98" t="s">
        <v>2779</v>
      </c>
      <c r="G278" s="99">
        <v>12</v>
      </c>
      <c r="H278" s="104">
        <v>45505</v>
      </c>
      <c r="I278" s="104">
        <v>45869</v>
      </c>
      <c r="J278" s="104">
        <v>45223</v>
      </c>
      <c r="K278" s="104">
        <v>45224</v>
      </c>
      <c r="L278" s="100">
        <v>1000</v>
      </c>
      <c r="M278" s="100">
        <v>3277.73</v>
      </c>
      <c r="N278" s="98" t="s">
        <v>2780</v>
      </c>
      <c r="O278" s="98" t="s">
        <v>2781</v>
      </c>
      <c r="P278" s="100">
        <v>3325</v>
      </c>
      <c r="Q278" s="101">
        <v>0</v>
      </c>
      <c r="S278" s="100">
        <v>2650</v>
      </c>
      <c r="T278" s="100">
        <f>P278</f>
      </c>
      <c r="U278" s="100">
        <v>3325</v>
      </c>
    </row>
    <row r="279">
      <c r="O279" s="96" t="s">
        <v>2782</v>
      </c>
      <c r="P279" s="84">
        <f>SUM(P278:P278)</f>
      </c>
    </row>
    <row r="280">
      <c r="A280" s="97" t="s">
        <v>2783</v>
      </c>
    </row>
    <row r="281">
      <c r="B281" s="98" t="s">
        <v>2784</v>
      </c>
      <c r="D281" s="98" t="s">
        <v>2785</v>
      </c>
      <c r="E281" s="98" t="s">
        <v>2786</v>
      </c>
      <c r="F281" s="98" t="s">
        <v>2787</v>
      </c>
      <c r="G281" s="99">
        <v>12</v>
      </c>
      <c r="H281" s="104">
        <v>45521</v>
      </c>
      <c r="I281" s="104">
        <v>45869</v>
      </c>
      <c r="J281" s="104">
        <v>45446</v>
      </c>
      <c r="L281" s="100">
        <v>1000</v>
      </c>
      <c r="M281" s="100">
        <v>0</v>
      </c>
      <c r="N281" s="98" t="s">
        <v>2788</v>
      </c>
      <c r="O281" s="98" t="s">
        <v>2789</v>
      </c>
      <c r="P281" s="100">
        <v>3950</v>
      </c>
      <c r="Q281" s="101">
        <v>0</v>
      </c>
      <c r="S281" s="100">
        <v>0</v>
      </c>
      <c r="T281" s="100">
        <f>P281</f>
      </c>
      <c r="U281" s="100">
        <v>3950</v>
      </c>
    </row>
    <row r="282">
      <c r="O282" s="96" t="s">
        <v>2790</v>
      </c>
      <c r="P282" s="84">
        <f>SUM(P281:P281)</f>
      </c>
    </row>
    <row r="283">
      <c r="B283" s="98" t="s">
        <v>2791</v>
      </c>
      <c r="D283" s="98" t="s">
        <v>2792</v>
      </c>
      <c r="E283" s="98" t="s">
        <v>2793</v>
      </c>
      <c r="F283" s="98" t="s">
        <v>2794</v>
      </c>
      <c r="G283" s="99">
        <v>12</v>
      </c>
      <c r="H283" s="104">
        <v>45521</v>
      </c>
      <c r="I283" s="104">
        <v>45869</v>
      </c>
      <c r="J283" s="104">
        <v>45443</v>
      </c>
      <c r="K283" s="104">
        <v>45447</v>
      </c>
      <c r="L283" s="100">
        <v>1000</v>
      </c>
      <c r="M283" s="100">
        <v>0</v>
      </c>
      <c r="N283" s="98" t="s">
        <v>2795</v>
      </c>
      <c r="O283" s="98" t="s">
        <v>2796</v>
      </c>
      <c r="P283" s="100">
        <v>3950</v>
      </c>
      <c r="Q283" s="101">
        <v>0</v>
      </c>
      <c r="S283" s="100">
        <v>0</v>
      </c>
      <c r="T283" s="100">
        <f>P283</f>
      </c>
      <c r="U283" s="100">
        <v>3950</v>
      </c>
    </row>
    <row r="284">
      <c r="O284" s="96" t="s">
        <v>2797</v>
      </c>
      <c r="P284" s="84">
        <f>SUM(P283:P283)</f>
      </c>
    </row>
    <row r="285">
      <c r="A285" s="97" t="s">
        <v>2798</v>
      </c>
    </row>
    <row r="286">
      <c r="A286" s="98" t="s">
        <v>2799</v>
      </c>
      <c r="B286" s="98" t="s">
        <v>2800</v>
      </c>
      <c r="C286" s="98" t="s">
        <v>2801</v>
      </c>
      <c r="D286" s="98" t="s">
        <v>2802</v>
      </c>
      <c r="E286" s="98" t="s">
        <v>2803</v>
      </c>
      <c r="F286" s="98" t="s">
        <v>2804</v>
      </c>
      <c r="G286" s="99">
        <v>12</v>
      </c>
      <c r="H286" s="104">
        <v>45505</v>
      </c>
      <c r="I286" s="104">
        <v>45869</v>
      </c>
      <c r="J286" s="104">
        <v>45246</v>
      </c>
      <c r="K286" s="104">
        <v>45246</v>
      </c>
      <c r="L286" s="100">
        <v>0</v>
      </c>
      <c r="M286" s="100">
        <v>3745</v>
      </c>
      <c r="N286" s="98" t="s">
        <v>2805</v>
      </c>
      <c r="O286" s="98" t="s">
        <v>2806</v>
      </c>
      <c r="P286" s="100">
        <v>3995</v>
      </c>
      <c r="Q286" s="101">
        <v>0</v>
      </c>
      <c r="S286" s="100">
        <v>3200</v>
      </c>
      <c r="T286" s="100">
        <f>P286</f>
      </c>
      <c r="U286" s="100">
        <v>3995</v>
      </c>
    </row>
    <row r="287">
      <c r="O287" s="96" t="s">
        <v>2807</v>
      </c>
      <c r="P287" s="84">
        <f>SUM(P286:P286)</f>
      </c>
    </row>
    <row r="288">
      <c r="A288" s="98" t="s">
        <v>2808</v>
      </c>
      <c r="B288" s="98" t="s">
        <v>2809</v>
      </c>
      <c r="C288" s="98" t="s">
        <v>2810</v>
      </c>
      <c r="D288" s="98" t="s">
        <v>2811</v>
      </c>
      <c r="E288" s="98" t="s">
        <v>2812</v>
      </c>
      <c r="F288" s="98" t="s">
        <v>2813</v>
      </c>
      <c r="G288" s="99">
        <v>12</v>
      </c>
      <c r="H288" s="104">
        <v>45505</v>
      </c>
      <c r="I288" s="104">
        <v>45869</v>
      </c>
      <c r="J288" s="104">
        <v>45404</v>
      </c>
      <c r="K288" s="104">
        <v>45404</v>
      </c>
      <c r="L288" s="100">
        <v>1000</v>
      </c>
      <c r="M288" s="100">
        <v>3745</v>
      </c>
      <c r="N288" s="98" t="s">
        <v>2814</v>
      </c>
      <c r="O288" s="98" t="s">
        <v>2815</v>
      </c>
      <c r="P288" s="100">
        <v>4100</v>
      </c>
      <c r="Q288" s="101">
        <v>0</v>
      </c>
      <c r="S288" s="100">
        <v>3200</v>
      </c>
      <c r="T288" s="100">
        <f>P288</f>
      </c>
      <c r="U288" s="100">
        <v>4100</v>
      </c>
    </row>
    <row r="289">
      <c r="O289" s="96" t="s">
        <v>2816</v>
      </c>
      <c r="P289" s="84">
        <f>SUM(P288:P288)</f>
      </c>
    </row>
    <row r="290">
      <c r="A290" s="97" t="s">
        <v>2817</v>
      </c>
    </row>
    <row r="291">
      <c r="A291" s="98" t="s">
        <v>2818</v>
      </c>
      <c r="B291" s="98" t="s">
        <v>2819</v>
      </c>
      <c r="C291" s="98" t="s">
        <v>2820</v>
      </c>
      <c r="D291" s="98" t="s">
        <v>2821</v>
      </c>
      <c r="E291" s="98" t="s">
        <v>2822</v>
      </c>
      <c r="F291" s="98" t="s">
        <v>2823</v>
      </c>
      <c r="G291" s="99">
        <v>12</v>
      </c>
      <c r="H291" s="104">
        <v>45332</v>
      </c>
      <c r="I291" s="104">
        <v>45697</v>
      </c>
      <c r="J291" s="104">
        <v>45315</v>
      </c>
      <c r="K291" s="104">
        <v>45315</v>
      </c>
      <c r="L291" s="100">
        <v>0</v>
      </c>
      <c r="M291" s="100">
        <v>1082</v>
      </c>
      <c r="N291" s="98" t="s">
        <v>2824</v>
      </c>
      <c r="O291" s="98" t="s">
        <v>2825</v>
      </c>
      <c r="P291" s="100">
        <v>1196</v>
      </c>
      <c r="Q291" s="101">
        <v>5350.1700000000001</v>
      </c>
      <c r="S291" s="100">
        <v>1082</v>
      </c>
      <c r="T291" s="100">
        <f>P291</f>
      </c>
      <c r="U291" s="100">
        <v>1196</v>
      </c>
    </row>
    <row r="292">
      <c r="O292" s="96" t="s">
        <v>2826</v>
      </c>
      <c r="P292" s="84">
        <f>SUM(P291:P291)</f>
      </c>
    </row>
    <row r="293">
      <c r="A293" s="98" t="s">
        <v>2827</v>
      </c>
      <c r="B293" s="98" t="s">
        <v>2828</v>
      </c>
      <c r="C293" s="98" t="s">
        <v>2829</v>
      </c>
      <c r="D293" s="98" t="s">
        <v>2830</v>
      </c>
      <c r="E293" s="98" t="s">
        <v>2831</v>
      </c>
      <c r="F293" s="98" t="s">
        <v>2832</v>
      </c>
      <c r="G293" s="99">
        <v>12</v>
      </c>
      <c r="H293" s="104">
        <v>45488</v>
      </c>
      <c r="I293" s="104">
        <v>45852</v>
      </c>
      <c r="J293" s="104">
        <v>45407</v>
      </c>
      <c r="K293" s="104">
        <v>45408</v>
      </c>
      <c r="L293" s="100">
        <v>1000</v>
      </c>
      <c r="M293" s="100">
        <v>1082</v>
      </c>
      <c r="N293" s="98" t="s">
        <v>2833</v>
      </c>
      <c r="O293" s="98" t="s">
        <v>2834</v>
      </c>
      <c r="P293" s="100">
        <v>1196</v>
      </c>
      <c r="Q293" s="101">
        <v>0</v>
      </c>
      <c r="S293" s="100">
        <v>4400.3000000000002</v>
      </c>
      <c r="T293" s="100">
        <f>P293</f>
      </c>
      <c r="U293" s="100">
        <v>1196</v>
      </c>
    </row>
    <row r="294">
      <c r="O294" s="96" t="s">
        <v>2835</v>
      </c>
      <c r="P294" s="84">
        <f>SUM(P293:P293)</f>
      </c>
    </row>
    <row r="295">
      <c r="A295" s="98" t="s">
        <v>2836</v>
      </c>
      <c r="B295" s="98" t="s">
        <v>2837</v>
      </c>
      <c r="C295" s="98" t="s">
        <v>2838</v>
      </c>
      <c r="D295" s="98" t="s">
        <v>2839</v>
      </c>
      <c r="E295" s="98" t="s">
        <v>2840</v>
      </c>
      <c r="F295" s="98" t="s">
        <v>2841</v>
      </c>
      <c r="G295" s="99">
        <v>12</v>
      </c>
      <c r="H295" s="104">
        <v>45214</v>
      </c>
      <c r="I295" s="104">
        <v>45579</v>
      </c>
      <c r="J295" s="104">
        <v>45196</v>
      </c>
      <c r="K295" s="104">
        <v>45196</v>
      </c>
      <c r="L295" s="100">
        <v>1000</v>
      </c>
      <c r="M295" s="100">
        <v>1082</v>
      </c>
      <c r="N295" s="98" t="s">
        <v>2842</v>
      </c>
      <c r="O295" s="98" t="s">
        <v>2843</v>
      </c>
      <c r="P295" s="100">
        <v>1196</v>
      </c>
      <c r="Q295" s="101">
        <v>10196.690000000001</v>
      </c>
      <c r="S295" s="100">
        <v>1082</v>
      </c>
      <c r="T295" s="100">
        <f>P295</f>
      </c>
      <c r="U295" s="100">
        <v>1196</v>
      </c>
    </row>
    <row r="296">
      <c r="O296" s="96" t="s">
        <v>2844</v>
      </c>
      <c r="P296" s="84">
        <f>SUM(P295:P295)</f>
      </c>
    </row>
    <row r="297">
      <c r="A297" s="98" t="s">
        <v>2845</v>
      </c>
      <c r="B297" s="98" t="s">
        <v>2846</v>
      </c>
      <c r="C297" s="98" t="s">
        <v>2847</v>
      </c>
      <c r="D297" s="98" t="s">
        <v>2848</v>
      </c>
      <c r="E297" s="98" t="s">
        <v>2849</v>
      </c>
      <c r="F297" s="98" t="s">
        <v>2850</v>
      </c>
      <c r="G297" s="99">
        <v>12</v>
      </c>
      <c r="H297" s="104">
        <v>45200</v>
      </c>
      <c r="I297" s="104">
        <v>45565</v>
      </c>
      <c r="J297" s="104">
        <v>45145</v>
      </c>
      <c r="K297" s="104">
        <v>45148</v>
      </c>
      <c r="L297" s="100">
        <v>0</v>
      </c>
      <c r="M297" s="100">
        <v>1082</v>
      </c>
      <c r="N297" s="98" t="s">
        <v>2851</v>
      </c>
      <c r="O297" s="98" t="s">
        <v>2852</v>
      </c>
      <c r="P297" s="100">
        <v>1196</v>
      </c>
      <c r="Q297" s="101">
        <v>10908</v>
      </c>
      <c r="S297" s="100">
        <v>1082</v>
      </c>
      <c r="T297" s="100">
        <f>P297</f>
      </c>
      <c r="U297" s="100">
        <v>1196</v>
      </c>
    </row>
    <row r="298">
      <c r="O298" s="96" t="s">
        <v>2853</v>
      </c>
      <c r="P298" s="84">
        <f>SUM(P297:P297)</f>
      </c>
    </row>
    <row r="299">
      <c r="A299" s="98" t="s">
        <v>2854</v>
      </c>
      <c r="B299" s="98" t="s">
        <v>2855</v>
      </c>
      <c r="C299" s="98" t="s">
        <v>2856</v>
      </c>
      <c r="D299" s="98" t="s">
        <v>2857</v>
      </c>
      <c r="E299" s="98" t="s">
        <v>2858</v>
      </c>
      <c r="F299" s="98" t="s">
        <v>2859</v>
      </c>
      <c r="G299" s="99">
        <v>12</v>
      </c>
      <c r="H299" s="104">
        <v>45202</v>
      </c>
      <c r="I299" s="104">
        <v>45567</v>
      </c>
      <c r="J299" s="104">
        <v>45196</v>
      </c>
      <c r="K299" s="104">
        <v>45197</v>
      </c>
      <c r="L299" s="100">
        <v>1000</v>
      </c>
      <c r="M299" s="100">
        <v>1082</v>
      </c>
      <c r="N299" s="98" t="s">
        <v>2860</v>
      </c>
      <c r="O299" s="98" t="s">
        <v>2861</v>
      </c>
      <c r="P299" s="100">
        <v>1196</v>
      </c>
      <c r="Q299" s="101">
        <v>11156</v>
      </c>
      <c r="S299" s="100">
        <v>1082</v>
      </c>
      <c r="T299" s="100">
        <f>P299</f>
      </c>
      <c r="U299" s="100">
        <v>1196</v>
      </c>
    </row>
    <row r="300">
      <c r="O300" s="96" t="s">
        <v>2862</v>
      </c>
      <c r="P300" s="84">
        <f>SUM(P299:P299)</f>
      </c>
    </row>
    <row r="301">
      <c r="A301" s="98" t="s">
        <v>2863</v>
      </c>
      <c r="B301" s="98" t="s">
        <v>2864</v>
      </c>
      <c r="C301" s="98" t="s">
        <v>2865</v>
      </c>
      <c r="D301" s="98" t="s">
        <v>2866</v>
      </c>
      <c r="E301" s="98" t="s">
        <v>2867</v>
      </c>
      <c r="F301" s="98" t="s">
        <v>2868</v>
      </c>
      <c r="G301" s="99">
        <v>12</v>
      </c>
      <c r="H301" s="104">
        <v>45214</v>
      </c>
      <c r="I301" s="104">
        <v>45579</v>
      </c>
      <c r="J301" s="104">
        <v>45142</v>
      </c>
      <c r="K301" s="104">
        <v>45143</v>
      </c>
      <c r="L301" s="100">
        <v>0</v>
      </c>
      <c r="M301" s="100">
        <v>1082</v>
      </c>
      <c r="P301" s="100">
        <v>0</v>
      </c>
      <c r="Q301" s="101">
        <v>9696</v>
      </c>
      <c r="S301" s="100">
        <v>1082</v>
      </c>
      <c r="T301" s="100">
        <f>P301</f>
      </c>
      <c r="U301" s="100">
        <v>0</v>
      </c>
    </row>
    <row r="302">
      <c r="O302" s="96" t="s">
        <v>2869</v>
      </c>
      <c r="P302" s="84">
        <f>SUM(P301:P301)</f>
      </c>
    </row>
    <row r="303">
      <c r="A303" s="98" t="s">
        <v>2870</v>
      </c>
      <c r="B303" s="98" t="s">
        <v>2871</v>
      </c>
      <c r="C303" s="98" t="s">
        <v>2872</v>
      </c>
      <c r="D303" s="98" t="s">
        <v>2873</v>
      </c>
      <c r="E303" s="98" t="s">
        <v>2874</v>
      </c>
      <c r="F303" s="98" t="s">
        <v>2875</v>
      </c>
      <c r="G303" s="99">
        <v>9</v>
      </c>
      <c r="H303" s="104">
        <v>45184</v>
      </c>
      <c r="I303" s="104">
        <v>45549</v>
      </c>
      <c r="J303" s="104">
        <v>45153</v>
      </c>
      <c r="K303" s="104">
        <v>45155</v>
      </c>
      <c r="L303" s="100">
        <v>1000</v>
      </c>
      <c r="M303" s="100">
        <v>1082</v>
      </c>
      <c r="P303" s="100">
        <v>0</v>
      </c>
      <c r="Q303" s="101">
        <v>14479.17</v>
      </c>
      <c r="S303" s="100">
        <v>4400.3000000000002</v>
      </c>
      <c r="T303" s="100">
        <f>P303</f>
      </c>
      <c r="U303" s="100">
        <v>0</v>
      </c>
    </row>
    <row r="304">
      <c r="O304" s="96" t="s">
        <v>2876</v>
      </c>
      <c r="P304" s="84">
        <f>SUM(P303:P303)</f>
      </c>
    </row>
    <row r="305">
      <c r="A305" s="98" t="s">
        <v>2877</v>
      </c>
      <c r="B305" s="98" t="s">
        <v>2878</v>
      </c>
      <c r="C305" s="98" t="s">
        <v>2879</v>
      </c>
      <c r="D305" s="98" t="s">
        <v>2880</v>
      </c>
      <c r="E305" s="98" t="s">
        <v>2881</v>
      </c>
      <c r="F305" s="98" t="s">
        <v>2882</v>
      </c>
      <c r="G305" s="99">
        <v>12</v>
      </c>
      <c r="H305" s="104">
        <v>45473</v>
      </c>
      <c r="I305" s="104">
        <v>45837</v>
      </c>
      <c r="J305" s="104">
        <v>45377</v>
      </c>
      <c r="K305" s="104">
        <v>45378</v>
      </c>
      <c r="L305" s="100">
        <v>0</v>
      </c>
      <c r="M305" s="100">
        <v>1082</v>
      </c>
      <c r="N305" s="98" t="s">
        <v>2883</v>
      </c>
      <c r="O305" s="98" t="s">
        <v>2884</v>
      </c>
      <c r="P305" s="100">
        <v>1196</v>
      </c>
      <c r="Q305" s="101">
        <v>0</v>
      </c>
      <c r="S305" s="100">
        <v>4400.3000000000002</v>
      </c>
      <c r="T305" s="100">
        <f>P305</f>
      </c>
      <c r="U305" s="100">
        <v>1196</v>
      </c>
    </row>
    <row r="306">
      <c r="O306" s="96" t="s">
        <v>2885</v>
      </c>
      <c r="P306" s="84">
        <f>SUM(P305:P305)</f>
      </c>
    </row>
    <row r="307">
      <c r="A307" s="98" t="s">
        <v>2886</v>
      </c>
      <c r="B307" s="98" t="s">
        <v>2887</v>
      </c>
      <c r="C307" s="98" t="s">
        <v>2888</v>
      </c>
      <c r="D307" s="98" t="s">
        <v>2889</v>
      </c>
      <c r="E307" s="98" t="s">
        <v>2890</v>
      </c>
      <c r="F307" s="98" t="s">
        <v>2891</v>
      </c>
      <c r="G307" s="99">
        <v>12</v>
      </c>
      <c r="H307" s="104">
        <v>45536</v>
      </c>
      <c r="I307" s="104">
        <v>45900</v>
      </c>
      <c r="J307" s="104">
        <v>45432</v>
      </c>
      <c r="K307" s="104">
        <v>45432</v>
      </c>
      <c r="L307" s="100">
        <v>1000</v>
      </c>
      <c r="M307" s="100">
        <v>1082</v>
      </c>
      <c r="N307" s="98" t="s">
        <v>2892</v>
      </c>
      <c r="O307" s="98" t="s">
        <v>2893</v>
      </c>
      <c r="P307" s="100">
        <v>1196</v>
      </c>
      <c r="Q307" s="101">
        <v>0</v>
      </c>
      <c r="S307" s="100">
        <v>1082</v>
      </c>
      <c r="T307" s="100">
        <f>P307</f>
      </c>
      <c r="U307" s="100">
        <v>1196</v>
      </c>
    </row>
    <row r="308">
      <c r="O308" s="96" t="s">
        <v>2894</v>
      </c>
      <c r="P308" s="84">
        <f>SUM(P307:P307)</f>
      </c>
    </row>
    <row r="309">
      <c r="A309" s="98" t="s">
        <v>2895</v>
      </c>
      <c r="B309" s="98" t="s">
        <v>2896</v>
      </c>
      <c r="C309" s="98" t="s">
        <v>2897</v>
      </c>
      <c r="D309" s="98" t="s">
        <v>2898</v>
      </c>
      <c r="E309" s="98" t="s">
        <v>2899</v>
      </c>
      <c r="F309" s="98" t="s">
        <v>2900</v>
      </c>
      <c r="G309" s="99">
        <v>12</v>
      </c>
      <c r="H309" s="104">
        <v>45481</v>
      </c>
      <c r="I309" s="104">
        <v>45845</v>
      </c>
      <c r="J309" s="104">
        <v>45406</v>
      </c>
      <c r="K309" s="104">
        <v>45406</v>
      </c>
      <c r="L309" s="100">
        <v>0</v>
      </c>
      <c r="M309" s="100">
        <v>1082</v>
      </c>
      <c r="N309" s="98" t="s">
        <v>2901</v>
      </c>
      <c r="O309" s="98" t="s">
        <v>2902</v>
      </c>
      <c r="P309" s="100">
        <v>1196</v>
      </c>
      <c r="Q309" s="101">
        <v>0</v>
      </c>
      <c r="S309" s="100">
        <v>4400.3000000000002</v>
      </c>
      <c r="T309" s="100">
        <f>P309</f>
      </c>
      <c r="U309" s="100">
        <v>1196</v>
      </c>
    </row>
    <row r="310">
      <c r="O310" s="96" t="s">
        <v>2903</v>
      </c>
      <c r="P310" s="84">
        <f>SUM(P309:P309)</f>
      </c>
    </row>
    <row r="311">
      <c r="A311" s="98" t="s">
        <v>2904</v>
      </c>
      <c r="B311" s="98" t="s">
        <v>2905</v>
      </c>
      <c r="C311" s="98" t="s">
        <v>2906</v>
      </c>
      <c r="D311" s="98" t="s">
        <v>2907</v>
      </c>
      <c r="E311" s="98" t="s">
        <v>2908</v>
      </c>
      <c r="F311" s="98" t="s">
        <v>2909</v>
      </c>
      <c r="G311" s="99">
        <v>12</v>
      </c>
      <c r="H311" s="104">
        <v>45491</v>
      </c>
      <c r="I311" s="104">
        <v>45855</v>
      </c>
      <c r="J311" s="104">
        <v>45419</v>
      </c>
      <c r="K311" s="104">
        <v>45419</v>
      </c>
      <c r="L311" s="100">
        <v>0</v>
      </c>
      <c r="M311" s="100">
        <v>1082</v>
      </c>
      <c r="N311" s="98" t="s">
        <v>2910</v>
      </c>
      <c r="O311" s="98" t="s">
        <v>2911</v>
      </c>
      <c r="P311" s="100">
        <v>1196</v>
      </c>
      <c r="Q311" s="101">
        <v>0</v>
      </c>
      <c r="S311" s="100">
        <v>4400.3000000000002</v>
      </c>
      <c r="T311" s="100">
        <f>P311</f>
      </c>
      <c r="U311" s="100">
        <v>1196</v>
      </c>
    </row>
    <row r="312">
      <c r="O312" s="96" t="s">
        <v>2912</v>
      </c>
      <c r="P312" s="84">
        <f>SUM(P311:P311)</f>
      </c>
    </row>
    <row r="313">
      <c r="A313" s="98" t="s">
        <v>2913</v>
      </c>
      <c r="B313" s="98" t="s">
        <v>2914</v>
      </c>
      <c r="C313" s="98" t="s">
        <v>2915</v>
      </c>
      <c r="D313" s="98" t="s">
        <v>2916</v>
      </c>
      <c r="E313" s="98" t="s">
        <v>2917</v>
      </c>
      <c r="F313" s="98" t="s">
        <v>2918</v>
      </c>
      <c r="G313" s="99">
        <v>12</v>
      </c>
      <c r="H313" s="104">
        <v>45193</v>
      </c>
      <c r="I313" s="104">
        <v>45558</v>
      </c>
      <c r="J313" s="104">
        <v>45127</v>
      </c>
      <c r="K313" s="104">
        <v>45128</v>
      </c>
      <c r="L313" s="100">
        <v>1000</v>
      </c>
      <c r="M313" s="100">
        <v>1082</v>
      </c>
      <c r="P313" s="100">
        <v>0</v>
      </c>
      <c r="Q313" s="101">
        <v>11032.5</v>
      </c>
      <c r="S313" s="100">
        <v>1082</v>
      </c>
      <c r="T313" s="100">
        <f>P313</f>
      </c>
      <c r="U313" s="100">
        <v>0</v>
      </c>
    </row>
    <row r="314">
      <c r="O314" s="96" t="s">
        <v>2919</v>
      </c>
      <c r="P314" s="84">
        <f>SUM(P313:P313)</f>
      </c>
    </row>
    <row r="315">
      <c r="A315" s="98" t="s">
        <v>2920</v>
      </c>
      <c r="B315" s="98" t="s">
        <v>2921</v>
      </c>
      <c r="C315" s="98" t="s">
        <v>2922</v>
      </c>
      <c r="D315" s="98" t="s">
        <v>2923</v>
      </c>
      <c r="E315" s="98" t="s">
        <v>2924</v>
      </c>
      <c r="F315" s="98" t="s">
        <v>2925</v>
      </c>
      <c r="G315" s="99">
        <v>9</v>
      </c>
      <c r="H315" s="104">
        <v>45205</v>
      </c>
      <c r="I315" s="104">
        <v>45570</v>
      </c>
      <c r="J315" s="104">
        <v>45154</v>
      </c>
      <c r="K315" s="104">
        <v>45155</v>
      </c>
      <c r="L315" s="100">
        <v>1000</v>
      </c>
      <c r="M315" s="100">
        <v>1082</v>
      </c>
      <c r="N315" s="98" t="s">
        <v>2926</v>
      </c>
      <c r="O315" s="98" t="s">
        <v>2927</v>
      </c>
      <c r="P315" s="100">
        <v>1130</v>
      </c>
      <c r="Q315" s="101">
        <v>10859.120000000001</v>
      </c>
      <c r="S315" s="100">
        <v>1082</v>
      </c>
      <c r="T315" s="100">
        <f>P315</f>
      </c>
      <c r="U315" s="100">
        <v>1130</v>
      </c>
    </row>
    <row r="316">
      <c r="O316" s="96" t="s">
        <v>2928</v>
      </c>
      <c r="P316" s="84">
        <f>SUM(P315:P315)</f>
      </c>
    </row>
    <row r="317">
      <c r="B317" s="98" t="s">
        <v>2929</v>
      </c>
      <c r="D317" s="98" t="s">
        <v>2930</v>
      </c>
      <c r="E317" s="98" t="s">
        <v>2931</v>
      </c>
      <c r="F317" s="98" t="s">
        <v>2932</v>
      </c>
      <c r="G317" s="99">
        <v>12</v>
      </c>
      <c r="H317" s="104">
        <v>45530</v>
      </c>
      <c r="I317" s="104">
        <v>45894</v>
      </c>
      <c r="J317" s="104">
        <v>45435</v>
      </c>
      <c r="K317" s="104">
        <v>45435</v>
      </c>
      <c r="L317" s="100">
        <v>1000</v>
      </c>
      <c r="M317" s="100">
        <v>0</v>
      </c>
      <c r="N317" s="98" t="s">
        <v>2933</v>
      </c>
      <c r="O317" s="98" t="s">
        <v>2934</v>
      </c>
      <c r="P317" s="100">
        <v>1196</v>
      </c>
      <c r="Q317" s="101">
        <v>0</v>
      </c>
      <c r="S317" s="100">
        <v>0</v>
      </c>
      <c r="T317" s="100">
        <f>P317</f>
      </c>
      <c r="U317" s="100">
        <v>1196</v>
      </c>
    </row>
    <row r="318">
      <c r="O318" s="96" t="s">
        <v>2935</v>
      </c>
      <c r="P318" s="84">
        <f>SUM(P317:P317)</f>
      </c>
    </row>
    <row r="319">
      <c r="A319" s="81" t="s">
        <v>2936</v>
      </c>
      <c r="B319" s="67">
        <f>COUNTA(B27:B27)+COUNTA(B29:B29)+COUNTA(B31:B31)+COUNTA(B33:B33)+COUNTA(B35:B35)+COUNTA(B37:B37)+COUNTA(B39:B39)+COUNTA(B41:B41)+COUNTA(B43:B43)+COUNTA(B45:B45)+COUNTA(B47:B47)+COUNTA(B49:B49)+COUNTA(B51:B51)+COUNTA(B53:B53)+COUNTA(B55:B55)+COUNTA(B57:B57)+COUNTA(B59:B59)+COUNTA(B61:B61)+COUNTA(B63:B63)+COUNTA(B65:B65)+COUNTA(B67:B67)+COUNTA(B69:B69)+COUNTA(B71:B71)+COUNTA(B73:B73)+COUNTA(B75:B75)+COUNTA(B78:B78)+COUNTA(B80:B80)+COUNTA(B82:B82)+COUNTA(B84:B84)+COUNTA(B86:B86)+COUNTA(B88:B88)+COUNTA(B90:B90)+COUNTA(B92:B92)+COUNTA(B94:B95)+COUNTA(B97:B97)+COUNTA(B99:B99)+COUNTA(B101:B101)+COUNTA(B104:B104)+COUNTA(B106:B106)+COUNTA(B108:B108)+COUNTA(B110:B110)+COUNTA(B112:B112)+COUNTA(B114:B114)+COUNTA(B116:B116)+COUNTA(B118:B118)+COUNTA(B120:B120)+COUNTA(B122:B122)+COUNTA(B124:B125)+COUNTA(B127:B127)+COUNTA(B129:B129)+COUNTA(B131:B131)+COUNTA(B133:B133)+COUNTA(B135:B135)+COUNTA(B137:B137)+COUNTA(B139:B140)+COUNTA(B142:B142)+COUNTA(B144:B144)+COUNTA(B146:B146)+COUNTA(B148:B148)+COUNTA(B150:B150)+COUNTA(B152:B152)+COUNTA(B154:B154)+COUNTA(B156:B156)+COUNTA(B158:B158)+COUNTA(B160:B160)+COUNTA(B162:B162)+COUNTA(B164:B164)+COUNTA(B166:B166)+COUNTA(B169:B169)+COUNTA(B171:B171)+COUNTA(B173:B173)+COUNTA(B175:B175)+COUNTA(B177:B177)+COUNTA(B179:B179)+COUNTA(B181:B181)+COUNTA(B183:B183)+COUNTA(B185:B185)+COUNTA(B188:B188)+COUNTA(B190:B190)+COUNTA(B192:B192)+COUNTA(B194:B194)+COUNTA(B196:B196)+COUNTA(B198:B198)+COUNTA(B200:B200)+COUNTA(B202:B202)+COUNTA(B204:B204)+COUNTA(B206:B206)+COUNTA(B209:B209)+COUNTA(B211:B211)+COUNTA(B213:B213)+COUNTA(B215:B215)+COUNTA(B217:B217)+COUNTA(B219:B219)+COUNTA(B221:B221)+COUNTA(B223:B223)+COUNTA(B225:B225)+COUNTA(B227:B227)+COUNTA(B229:B229)+COUNTA(B231:B231)+COUNTA(B233:B233)+COUNTA(B235:B235)+COUNTA(B237:B237)+COUNTA(B239:B239)+COUNTA(B241:B242)+COUNTA(B244:B244)+COUNTA(B246:B246)+COUNTA(B248:B248)+COUNTA(B250:B250)+COUNTA(B252:B252)+COUNTA(B254:B254)+COUNTA(B256:B256)+COUNTA(B258:B258)+COUNTA(B260:B260)+COUNTA(B262:B262)+COUNTA(B265:B265)+COUNTA(B267:B267)+COUNTA(B269:B269)+COUNTA(B271:B271)+COUNTA(B274:B274)+COUNTA(B276:B276)+COUNTA(B278:B278)+COUNTA(B281:B281)+COUNTA(B283:B283)+COUNTA(B286:B286)+COUNTA(B288:B288)+COUNTA(B291:B291)+COUNTA(B293:B293)+COUNTA(B295:B295)+COUNTA(B297:B297)+COUNTA(B299:B299)+COUNTA(B301:B301)+COUNTA(B303:B303)+COUNTA(B305:B305)+COUNTA(B307:B307)+COUNTA(B309:B309)+COUNTA(B311:B311)+COUNTA(B313:B313)+COUNTA(B315:B315)+COUNTA(B317:B317)</f>
      </c>
      <c r="G319" s="68">
        <f>IF((COUNTA(G27:G27)+COUNTA(G29:G29)+COUNTA(G31:G31)+COUNTA(G33:G33)+COUNTA(G35:G35)+COUNTA(G37:G37)+COUNTA(G39:G39)+COUNTA(G41:G41)+COUNTA(G43:G43)+COUNTA(G45:G45)+COUNTA(G47:G47)+COUNTA(G49:G49)+COUNTA(G51:G51)+COUNTA(G53:G53)+COUNTA(G55:G55)+COUNTA(G57:G57)+COUNTA(G59:G59)+COUNTA(G61:G61)+COUNTA(G63:G63)+COUNTA(G65:G65)+COUNTA(G67:G67)+COUNTA(G69:G69)+COUNTA(G71:G71)+COUNTA(G73:G73)+COUNTA(G75:G75)+COUNTA(G78:G78)+COUNTA(G80:G80)+COUNTA(G82:G82)+COUNTA(G84:G84)+COUNTA(G86:G86)+COUNTA(G88:G88)+COUNTA(G90:G90)+COUNTA(G92:G92)+COUNTA(G94:G95)+COUNTA(G97:G97)+COUNTA(G99:G99)+COUNTA(G101:G101)+COUNTA(G104:G104)+COUNTA(G106:G106)+COUNTA(G108:G108)+COUNTA(G110:G110)+COUNTA(G112:G112)+COUNTA(G114:G114)+COUNTA(G116:G116)+COUNTA(G118:G118)+COUNTA(G120:G120)+COUNTA(G122:G122)+COUNTA(G124:G125)+COUNTA(G127:G127)+COUNTA(G129:G129)+COUNTA(G131:G131)+COUNTA(G133:G133)+COUNTA(G135:G135)+COUNTA(G137:G137)+COUNTA(G139:G140)+COUNTA(G142:G142)+COUNTA(G144:G144)+COUNTA(G146:G146)+COUNTA(G148:G148)+COUNTA(G150:G150)+COUNTA(G152:G152)+COUNTA(G154:G154)+COUNTA(G156:G156)+COUNTA(G158:G158)+COUNTA(G160:G160)+COUNTA(G162:G162)+COUNTA(G164:G164)+COUNTA(G166:G166)+COUNTA(G169:G169)+COUNTA(G171:G171)+COUNTA(G173:G173)+COUNTA(G175:G175)+COUNTA(G177:G177)+COUNTA(G179:G179)+COUNTA(G181:G181)+COUNTA(G183:G183)+COUNTA(G185:G185)+COUNTA(G188:G188)+COUNTA(G190:G190)+COUNTA(G192:G192)+COUNTA(G194:G194)+COUNTA(G196:G196)+COUNTA(G198:G198)+COUNTA(G200:G200)+COUNTA(G202:G202)+COUNTA(G204:G204)+COUNTA(G206:G206)+COUNTA(G209:G209)+COUNTA(G211:G211)+COUNTA(G213:G213)+COUNTA(G215:G215)+COUNTA(G217:G217)+COUNTA(G219:G219)+COUNTA(G221:G221)+COUNTA(G223:G223)+COUNTA(G225:G225)+COUNTA(G227:G227)+COUNTA(G229:G229)+COUNTA(G231:G231)+COUNTA(G233:G233)+COUNTA(G235:G235)+COUNTA(G237:G237)+COUNTA(G239:G239)+COUNTA(G241:G242)+COUNTA(G244:G244)+COUNTA(G246:G246)+COUNTA(G248:G248)+COUNTA(G250:G250)+COUNTA(G252:G252)+COUNTA(G254:G254)+COUNTA(G256:G256)+COUNTA(G258:G258)+COUNTA(G260:G260)+COUNTA(G262:G262)+COUNTA(G265:G265)+COUNTA(G267:G267)+COUNTA(G269:G269)+COUNTA(G271:G271)+COUNTA(G274:G274)+COUNTA(G276:G276)+COUNTA(G278:G278)+COUNTA(G281:G281)+COUNTA(G283:G283)+COUNTA(G286:G286)+COUNTA(G288:G288)+COUNTA(G291:G291)+COUNTA(G293:G293)+COUNTA(G295:G295)+COUNTA(G297:G297)+COUNTA(G299:G299)+COUNTA(G301:G301)+COUNTA(G303:G303)+COUNTA(G305:G305)+COUNTA(G307:G307)+COUNTA(G309:G309)+COUNTA(G311:G311)+COUNTA(G313:G313)+COUNTA(G315:G315)+COUNTA(G317:G317))=0,0,(SUM(G27:G27)+SUM(G29:G29)+SUM(G31:G31)+SUM(G33:G33)+SUM(G35:G35)+SUM(G37:G37)+SUM(G39:G39)+SUM(G41:G41)+SUM(G43:G43)+SUM(G45:G45)+SUM(G47:G47)+SUM(G49:G49)+SUM(G51:G51)+SUM(G53:G53)+SUM(G55:G55)+SUM(G57:G57)+SUM(G59:G59)+SUM(G61:G61)+SUM(G63:G63)+SUM(G65:G65)+SUM(G67:G67)+SUM(G69:G69)+SUM(G71:G71)+SUM(G73:G73)+SUM(G75:G75)+SUM(G78:G78)+SUM(G80:G80)+SUM(G82:G82)+SUM(G84:G84)+SUM(G86:G86)+SUM(G88:G88)+SUM(G90:G90)+SUM(G92:G92)+SUM(G94:G95)+SUM(G97:G97)+SUM(G99:G99)+SUM(G101:G101)+SUM(G104:G104)+SUM(G106:G106)+SUM(G108:G108)+SUM(G110:G110)+SUM(G112:G112)+SUM(G114:G114)+SUM(G116:G116)+SUM(G118:G118)+SUM(G120:G120)+SUM(G122:G122)+SUM(G124:G125)+SUM(G127:G127)+SUM(G129:G129)+SUM(G131:G131)+SUM(G133:G133)+SUM(G135:G135)+SUM(G137:G137)+SUM(G139:G140)+SUM(G142:G142)+SUM(G144:G144)+SUM(G146:G146)+SUM(G148:G148)+SUM(G150:G150)+SUM(G152:G152)+SUM(G154:G154)+SUM(G156:G156)+SUM(G158:G158)+SUM(G160:G160)+SUM(G162:G162)+SUM(G164:G164)+SUM(G166:G166)+SUM(G169:G169)+SUM(G171:G171)+SUM(G173:G173)+SUM(G175:G175)+SUM(G177:G177)+SUM(G179:G179)+SUM(G181:G181)+SUM(G183:G183)+SUM(G185:G185)+SUM(G188:G188)+SUM(G190:G190)+SUM(G192:G192)+SUM(G194:G194)+SUM(G196:G196)+SUM(G198:G198)+SUM(G200:G200)+SUM(G202:G202)+SUM(G204:G204)+SUM(G206:G206)+SUM(G209:G209)+SUM(G211:G211)+SUM(G213:G213)+SUM(G215:G215)+SUM(G217:G217)+SUM(G219:G219)+SUM(G221:G221)+SUM(G223:G223)+SUM(G225:G225)+SUM(G227:G227)+SUM(G229:G229)+SUM(G231:G231)+SUM(G233:G233)+SUM(G235:G235)+SUM(G237:G237)+SUM(G239:G239)+SUM(G241:G242)+SUM(G244:G244)+SUM(G246:G246)+SUM(G248:G248)+SUM(G250:G250)+SUM(G252:G252)+SUM(G254:G254)+SUM(G256:G256)+SUM(G258:G258)+SUM(G260:G260)+SUM(G262:G262)+SUM(G265:G265)+SUM(G267:G267)+SUM(G269:G269)+SUM(G271:G271)+SUM(G274:G274)+SUM(G276:G276)+SUM(G278:G278)+SUM(G281:G281)+SUM(G283:G283)+SUM(G286:G286)+SUM(G288:G288)+SUM(G291:G291)+SUM(G293:G293)+SUM(G295:G295)+SUM(G297:G297)+SUM(G299:G299)+SUM(G301:G301)+SUM(G303:G303)+SUM(G305:G305)+SUM(G307:G307)+SUM(G309:G309)+SUM(G311:G311)+SUM(G313:G313)+SUM(G315:G315)+SUM(G317:G317))/(COUNTA(G27:G27)+COUNTA(G29:G29)+COUNTA(G31:G31)+COUNTA(G33:G33)+COUNTA(G35:G35)+COUNTA(G37:G37)+COUNTA(G39:G39)+COUNTA(G41:G41)+COUNTA(G43:G43)+COUNTA(G45:G45)+COUNTA(G47:G47)+COUNTA(G49:G49)+COUNTA(G51:G51)+COUNTA(G53:G53)+COUNTA(G55:G55)+COUNTA(G57:G57)+COUNTA(G59:G59)+COUNTA(G61:G61)+COUNTA(G63:G63)+COUNTA(G65:G65)+COUNTA(G67:G67)+COUNTA(G69:G69)+COUNTA(G71:G71)+COUNTA(G73:G73)+COUNTA(G75:G75)+COUNTA(G78:G78)+COUNTA(G80:G80)+COUNTA(G82:G82)+COUNTA(G84:G84)+COUNTA(G86:G86)+COUNTA(G88:G88)+COUNTA(G90:G90)+COUNTA(G92:G92)+COUNTA(G94:G95)+COUNTA(G97:G97)+COUNTA(G99:G99)+COUNTA(G101:G101)+COUNTA(G104:G104)+COUNTA(G106:G106)+COUNTA(G108:G108)+COUNTA(G110:G110)+COUNTA(G112:G112)+COUNTA(G114:G114)+COUNTA(G116:G116)+COUNTA(G118:G118)+COUNTA(G120:G120)+COUNTA(G122:G122)+COUNTA(G124:G125)+COUNTA(G127:G127)+COUNTA(G129:G129)+COUNTA(G131:G131)+COUNTA(G133:G133)+COUNTA(G135:G135)+COUNTA(G137:G137)+COUNTA(G139:G140)+COUNTA(G142:G142)+COUNTA(G144:G144)+COUNTA(G146:G146)+COUNTA(G148:G148)+COUNTA(G150:G150)+COUNTA(G152:G152)+COUNTA(G154:G154)+COUNTA(G156:G156)+COUNTA(G158:G158)+COUNTA(G160:G160)+COUNTA(G162:G162)+COUNTA(G164:G164)+COUNTA(G166:G166)+COUNTA(G169:G169)+COUNTA(G171:G171)+COUNTA(G173:G173)+COUNTA(G175:G175)+COUNTA(G177:G177)+COUNTA(G179:G179)+COUNTA(G181:G181)+COUNTA(G183:G183)+COUNTA(G185:G185)+COUNTA(G188:G188)+COUNTA(G190:G190)+COUNTA(G192:G192)+COUNTA(G194:G194)+COUNTA(G196:G196)+COUNTA(G198:G198)+COUNTA(G200:G200)+COUNTA(G202:G202)+COUNTA(G204:G204)+COUNTA(G206:G206)+COUNTA(G209:G209)+COUNTA(G211:G211)+COUNTA(G213:G213)+COUNTA(G215:G215)+COUNTA(G217:G217)+COUNTA(G219:G219)+COUNTA(G221:G221)+COUNTA(G223:G223)+COUNTA(G225:G225)+COUNTA(G227:G227)+COUNTA(G229:G229)+COUNTA(G231:G231)+COUNTA(G233:G233)+COUNTA(G235:G235)+COUNTA(G237:G237)+COUNTA(G239:G239)+COUNTA(G241:G242)+COUNTA(G244:G244)+COUNTA(G246:G246)+COUNTA(G248:G248)+COUNTA(G250:G250)+COUNTA(G252:G252)+COUNTA(G254:G254)+COUNTA(G256:G256)+COUNTA(G258:G258)+COUNTA(G260:G260)+COUNTA(G262:G262)+COUNTA(G265:G265)+COUNTA(G267:G267)+COUNTA(G269:G269)+COUNTA(G271:G271)+COUNTA(G274:G274)+COUNTA(G276:G276)+COUNTA(G278:G278)+COUNTA(G281:G281)+COUNTA(G283:G283)+COUNTA(G286:G286)+COUNTA(G288:G288)+COUNTA(G291:G291)+COUNTA(G293:G293)+COUNTA(G295:G295)+COUNTA(G297:G297)+COUNTA(G299:G299)+COUNTA(G301:G301)+COUNTA(G303:G303)+COUNTA(G305:G305)+COUNTA(G307:G307)+COUNTA(G309:G309)+COUNTA(G311:G311)+COUNTA(G313:G313)+COUNTA(G315:G315)+COUNTA(G317:G317)))</f>
      </c>
      <c r="L319" s="69">
        <f>IF((COUNTA(L27:L27)+COUNTA(L29:L29)+COUNTA(L31:L31)+COUNTA(L33:L33)+COUNTA(L35:L35)+COUNTA(L37:L37)+COUNTA(L39:L39)+COUNTA(L41:L41)+COUNTA(L43:L43)+COUNTA(L45:L45)+COUNTA(L47:L47)+COUNTA(L49:L49)+COUNTA(L51:L51)+COUNTA(L53:L53)+COUNTA(L55:L55)+COUNTA(L57:L57)+COUNTA(L59:L59)+COUNTA(L61:L61)+COUNTA(L63:L63)+COUNTA(L65:L65)+COUNTA(L67:L67)+COUNTA(L69:L69)+COUNTA(L71:L71)+COUNTA(L73:L73)+COUNTA(L75:L75)+COUNTA(L78:L78)+COUNTA(L80:L80)+COUNTA(L82:L82)+COUNTA(L84:L84)+COUNTA(L86:L86)+COUNTA(L88:L88)+COUNTA(L90:L90)+COUNTA(L92:L92)+COUNTA(L94:L95)+COUNTA(L97:L97)+COUNTA(L99:L99)+COUNTA(L101:L101)+COUNTA(L104:L104)+COUNTA(L106:L106)+COUNTA(L108:L108)+COUNTA(L110:L110)+COUNTA(L112:L112)+COUNTA(L114:L114)+COUNTA(L116:L116)+COUNTA(L118:L118)+COUNTA(L120:L120)+COUNTA(L122:L122)+COUNTA(L124:L125)+COUNTA(L127:L127)+COUNTA(L129:L129)+COUNTA(L131:L131)+COUNTA(L133:L133)+COUNTA(L135:L135)+COUNTA(L137:L137)+COUNTA(L139:L140)+COUNTA(L142:L142)+COUNTA(L144:L144)+COUNTA(L146:L146)+COUNTA(L148:L148)+COUNTA(L150:L150)+COUNTA(L152:L152)+COUNTA(L154:L154)+COUNTA(L156:L156)+COUNTA(L158:L158)+COUNTA(L160:L160)+COUNTA(L162:L162)+COUNTA(L164:L164)+COUNTA(L166:L166)+COUNTA(L169:L169)+COUNTA(L171:L171)+COUNTA(L173:L173)+COUNTA(L175:L175)+COUNTA(L177:L177)+COUNTA(L179:L179)+COUNTA(L181:L181)+COUNTA(L183:L183)+COUNTA(L185:L185)+COUNTA(L188:L188)+COUNTA(L190:L190)+COUNTA(L192:L192)+COUNTA(L194:L194)+COUNTA(L196:L196)+COUNTA(L198:L198)+COUNTA(L200:L200)+COUNTA(L202:L202)+COUNTA(L204:L204)+COUNTA(L206:L206)+COUNTA(L209:L209)+COUNTA(L211:L211)+COUNTA(L213:L213)+COUNTA(L215:L215)+COUNTA(L217:L217)+COUNTA(L219:L219)+COUNTA(L221:L221)+COUNTA(L223:L223)+COUNTA(L225:L225)+COUNTA(L227:L227)+COUNTA(L229:L229)+COUNTA(L231:L231)+COUNTA(L233:L233)+COUNTA(L235:L235)+COUNTA(L237:L237)+COUNTA(L239:L239)+COUNTA(L241:L242)+COUNTA(L244:L244)+COUNTA(L246:L246)+COUNTA(L248:L248)+COUNTA(L250:L250)+COUNTA(L252:L252)+COUNTA(L254:L254)+COUNTA(L256:L256)+COUNTA(L258:L258)+COUNTA(L260:L260)+COUNTA(L262:L262)+COUNTA(L265:L265)+COUNTA(L267:L267)+COUNTA(L269:L269)+COUNTA(L271:L271)+COUNTA(L274:L274)+COUNTA(L276:L276)+COUNTA(L278:L278)+COUNTA(L281:L281)+COUNTA(L283:L283)+COUNTA(L286:L286)+COUNTA(L288:L288)+COUNTA(L291:L291)+COUNTA(L293:L293)+COUNTA(L295:L295)+COUNTA(L297:L297)+COUNTA(L299:L299)+COUNTA(L301:L301)+COUNTA(L303:L303)+COUNTA(L305:L305)+COUNTA(L307:L307)+COUNTA(L309:L309)+COUNTA(L311:L311)+COUNTA(L313:L313)+COUNTA(L315:L315)+COUNTA(L317:L317))=0,0,(SUM(L27:L27)+SUM(L29:L29)+SUM(L31:L31)+SUM(L33:L33)+SUM(L35:L35)+SUM(L37:L37)+SUM(L39:L39)+SUM(L41:L41)+SUM(L43:L43)+SUM(L45:L45)+SUM(L47:L47)+SUM(L49:L49)+SUM(L51:L51)+SUM(L53:L53)+SUM(L55:L55)+SUM(L57:L57)+SUM(L59:L59)+SUM(L61:L61)+SUM(L63:L63)+SUM(L65:L65)+SUM(L67:L67)+SUM(L69:L69)+SUM(L71:L71)+SUM(L73:L73)+SUM(L75:L75)+SUM(L78:L78)+SUM(L80:L80)+SUM(L82:L82)+SUM(L84:L84)+SUM(L86:L86)+SUM(L88:L88)+SUM(L90:L90)+SUM(L92:L92)+SUM(L94:L95)+SUM(L97:L97)+SUM(L99:L99)+SUM(L101:L101)+SUM(L104:L104)+SUM(L106:L106)+SUM(L108:L108)+SUM(L110:L110)+SUM(L112:L112)+SUM(L114:L114)+SUM(L116:L116)+SUM(L118:L118)+SUM(L120:L120)+SUM(L122:L122)+SUM(L124:L125)+SUM(L127:L127)+SUM(L129:L129)+SUM(L131:L131)+SUM(L133:L133)+SUM(L135:L135)+SUM(L137:L137)+SUM(L139:L140)+SUM(L142:L142)+SUM(L144:L144)+SUM(L146:L146)+SUM(L148:L148)+SUM(L150:L150)+SUM(L152:L152)+SUM(L154:L154)+SUM(L156:L156)+SUM(L158:L158)+SUM(L160:L160)+SUM(L162:L162)+SUM(L164:L164)+SUM(L166:L166)+SUM(L169:L169)+SUM(L171:L171)+SUM(L173:L173)+SUM(L175:L175)+SUM(L177:L177)+SUM(L179:L179)+SUM(L181:L181)+SUM(L183:L183)+SUM(L185:L185)+SUM(L188:L188)+SUM(L190:L190)+SUM(L192:L192)+SUM(L194:L194)+SUM(L196:L196)+SUM(L198:L198)+SUM(L200:L200)+SUM(L202:L202)+SUM(L204:L204)+SUM(L206:L206)+SUM(L209:L209)+SUM(L211:L211)+SUM(L213:L213)+SUM(L215:L215)+SUM(L217:L217)+SUM(L219:L219)+SUM(L221:L221)+SUM(L223:L223)+SUM(L225:L225)+SUM(L227:L227)+SUM(L229:L229)+SUM(L231:L231)+SUM(L233:L233)+SUM(L235:L235)+SUM(L237:L237)+SUM(L239:L239)+SUM(L241:L242)+SUM(L244:L244)+SUM(L246:L246)+SUM(L248:L248)+SUM(L250:L250)+SUM(L252:L252)+SUM(L254:L254)+SUM(L256:L256)+SUM(L258:L258)+SUM(L260:L260)+SUM(L262:L262)+SUM(L265:L265)+SUM(L267:L267)+SUM(L269:L269)+SUM(L271:L271)+SUM(L274:L274)+SUM(L276:L276)+SUM(L278:L278)+SUM(L281:L281)+SUM(L283:L283)+SUM(L286:L286)+SUM(L288:L288)+SUM(L291:L291)+SUM(L293:L293)+SUM(L295:L295)+SUM(L297:L297)+SUM(L299:L299)+SUM(L301:L301)+SUM(L303:L303)+SUM(L305:L305)+SUM(L307:L307)+SUM(L309:L309)+SUM(L311:L311)+SUM(L313:L313)+SUM(L315:L315)+SUM(L317:L317))/(COUNTA(L27:L27)+COUNTA(L29:L29)+COUNTA(L31:L31)+COUNTA(L33:L33)+COUNTA(L35:L35)+COUNTA(L37:L37)+COUNTA(L39:L39)+COUNTA(L41:L41)+COUNTA(L43:L43)+COUNTA(L45:L45)+COUNTA(L47:L47)+COUNTA(L49:L49)+COUNTA(L51:L51)+COUNTA(L53:L53)+COUNTA(L55:L55)+COUNTA(L57:L57)+COUNTA(L59:L59)+COUNTA(L61:L61)+COUNTA(L63:L63)+COUNTA(L65:L65)+COUNTA(L67:L67)+COUNTA(L69:L69)+COUNTA(L71:L71)+COUNTA(L73:L73)+COUNTA(L75:L75)+COUNTA(L78:L78)+COUNTA(L80:L80)+COUNTA(L82:L82)+COUNTA(L84:L84)+COUNTA(L86:L86)+COUNTA(L88:L88)+COUNTA(L90:L90)+COUNTA(L92:L92)+COUNTA(L94:L95)+COUNTA(L97:L97)+COUNTA(L99:L99)+COUNTA(L101:L101)+COUNTA(L104:L104)+COUNTA(L106:L106)+COUNTA(L108:L108)+COUNTA(L110:L110)+COUNTA(L112:L112)+COUNTA(L114:L114)+COUNTA(L116:L116)+COUNTA(L118:L118)+COUNTA(L120:L120)+COUNTA(L122:L122)+COUNTA(L124:L125)+COUNTA(L127:L127)+COUNTA(L129:L129)+COUNTA(L131:L131)+COUNTA(L133:L133)+COUNTA(L135:L135)+COUNTA(L137:L137)+COUNTA(L139:L140)+COUNTA(L142:L142)+COUNTA(L144:L144)+COUNTA(L146:L146)+COUNTA(L148:L148)+COUNTA(L150:L150)+COUNTA(L152:L152)+COUNTA(L154:L154)+COUNTA(L156:L156)+COUNTA(L158:L158)+COUNTA(L160:L160)+COUNTA(L162:L162)+COUNTA(L164:L164)+COUNTA(L166:L166)+COUNTA(L169:L169)+COUNTA(L171:L171)+COUNTA(L173:L173)+COUNTA(L175:L175)+COUNTA(L177:L177)+COUNTA(L179:L179)+COUNTA(L181:L181)+COUNTA(L183:L183)+COUNTA(L185:L185)+COUNTA(L188:L188)+COUNTA(L190:L190)+COUNTA(L192:L192)+COUNTA(L194:L194)+COUNTA(L196:L196)+COUNTA(L198:L198)+COUNTA(L200:L200)+COUNTA(L202:L202)+COUNTA(L204:L204)+COUNTA(L206:L206)+COUNTA(L209:L209)+COUNTA(L211:L211)+COUNTA(L213:L213)+COUNTA(L215:L215)+COUNTA(L217:L217)+COUNTA(L219:L219)+COUNTA(L221:L221)+COUNTA(L223:L223)+COUNTA(L225:L225)+COUNTA(L227:L227)+COUNTA(L229:L229)+COUNTA(L231:L231)+COUNTA(L233:L233)+COUNTA(L235:L235)+COUNTA(L237:L237)+COUNTA(L239:L239)+COUNTA(L241:L242)+COUNTA(L244:L244)+COUNTA(L246:L246)+COUNTA(L248:L248)+COUNTA(L250:L250)+COUNTA(L252:L252)+COUNTA(L254:L254)+COUNTA(L256:L256)+COUNTA(L258:L258)+COUNTA(L260:L260)+COUNTA(L262:L262)+COUNTA(L265:L265)+COUNTA(L267:L267)+COUNTA(L269:L269)+COUNTA(L271:L271)+COUNTA(L274:L274)+COUNTA(L276:L276)+COUNTA(L278:L278)+COUNTA(L281:L281)+COUNTA(L283:L283)+COUNTA(L286:L286)+COUNTA(L288:L288)+COUNTA(L291:L291)+COUNTA(L293:L293)+COUNTA(L295:L295)+COUNTA(L297:L297)+COUNTA(L299:L299)+COUNTA(L301:L301)+COUNTA(L303:L303)+COUNTA(L305:L305)+COUNTA(L307:L307)+COUNTA(L309:L309)+COUNTA(L311:L311)+COUNTA(L313:L313)+COUNTA(L315:L315)+COUNTA(L317:L317)))</f>
      </c>
      <c r="M319" s="69">
        <f>IF((COUNTA(M27:M27)+COUNTA(M29:M29)+COUNTA(M31:M31)+COUNTA(M33:M33)+COUNTA(M35:M35)+COUNTA(M37:M37)+COUNTA(M39:M39)+COUNTA(M41:M41)+COUNTA(M43:M43)+COUNTA(M45:M45)+COUNTA(M47:M47)+COUNTA(M49:M49)+COUNTA(M51:M51)+COUNTA(M53:M53)+COUNTA(M55:M55)+COUNTA(M57:M57)+COUNTA(M59:M59)+COUNTA(M61:M61)+COUNTA(M63:M63)+COUNTA(M65:M65)+COUNTA(M67:M67)+COUNTA(M69:M69)+COUNTA(M71:M71)+COUNTA(M73:M73)+COUNTA(M75:M75)+COUNTA(M78:M78)+COUNTA(M80:M80)+COUNTA(M82:M82)+COUNTA(M84:M84)+COUNTA(M86:M86)+COUNTA(M88:M88)+COUNTA(M90:M90)+COUNTA(M92:M92)+COUNTA(M94:M95)+COUNTA(M97:M97)+COUNTA(M99:M99)+COUNTA(M101:M101)+COUNTA(M104:M104)+COUNTA(M106:M106)+COUNTA(M108:M108)+COUNTA(M110:M110)+COUNTA(M112:M112)+COUNTA(M114:M114)+COUNTA(M116:M116)+COUNTA(M118:M118)+COUNTA(M120:M120)+COUNTA(M122:M122)+COUNTA(M124:M125)+COUNTA(M127:M127)+COUNTA(M129:M129)+COUNTA(M131:M131)+COUNTA(M133:M133)+COUNTA(M135:M135)+COUNTA(M137:M137)+COUNTA(M139:M140)+COUNTA(M142:M142)+COUNTA(M144:M144)+COUNTA(M146:M146)+COUNTA(M148:M148)+COUNTA(M150:M150)+COUNTA(M152:M152)+COUNTA(M154:M154)+COUNTA(M156:M156)+COUNTA(M158:M158)+COUNTA(M160:M160)+COUNTA(M162:M162)+COUNTA(M164:M164)+COUNTA(M166:M166)+COUNTA(M169:M169)+COUNTA(M171:M171)+COUNTA(M173:M173)+COUNTA(M175:M175)+COUNTA(M177:M177)+COUNTA(M179:M179)+COUNTA(M181:M181)+COUNTA(M183:M183)+COUNTA(M185:M185)+COUNTA(M188:M188)+COUNTA(M190:M190)+COUNTA(M192:M192)+COUNTA(M194:M194)+COUNTA(M196:M196)+COUNTA(M198:M198)+COUNTA(M200:M200)+COUNTA(M202:M202)+COUNTA(M204:M204)+COUNTA(M206:M206)+COUNTA(M209:M209)+COUNTA(M211:M211)+COUNTA(M213:M213)+COUNTA(M215:M215)+COUNTA(M217:M217)+COUNTA(M219:M219)+COUNTA(M221:M221)+COUNTA(M223:M223)+COUNTA(M225:M225)+COUNTA(M227:M227)+COUNTA(M229:M229)+COUNTA(M231:M231)+COUNTA(M233:M233)+COUNTA(M235:M235)+COUNTA(M237:M237)+COUNTA(M239:M239)+COUNTA(M241:M242)+COUNTA(M244:M244)+COUNTA(M246:M246)+COUNTA(M248:M248)+COUNTA(M250:M250)+COUNTA(M252:M252)+COUNTA(M254:M254)+COUNTA(M256:M256)+COUNTA(M258:M258)+COUNTA(M260:M260)+COUNTA(M262:M262)+COUNTA(M265:M265)+COUNTA(M267:M267)+COUNTA(M269:M269)+COUNTA(M271:M271)+COUNTA(M274:M274)+COUNTA(M276:M276)+COUNTA(M278:M278)+COUNTA(M281:M281)+COUNTA(M283:M283)+COUNTA(M286:M286)+COUNTA(M288:M288)+COUNTA(M291:M291)+COUNTA(M293:M293)+COUNTA(M295:M295)+COUNTA(M297:M297)+COUNTA(M299:M299)+COUNTA(M301:M301)+COUNTA(M303:M303)+COUNTA(M305:M305)+COUNTA(M307:M307)+COUNTA(M309:M309)+COUNTA(M311:M311)+COUNTA(M313:M313)+COUNTA(M315:M315)+COUNTA(M317:M317))=0,0,(SUM(M27:M27)+SUM(M29:M29)+SUM(M31:M31)+SUM(M33:M33)+SUM(M35:M35)+SUM(M37:M37)+SUM(M39:M39)+SUM(M41:M41)+SUM(M43:M43)+SUM(M45:M45)+SUM(M47:M47)+SUM(M49:M49)+SUM(M51:M51)+SUM(M53:M53)+SUM(M55:M55)+SUM(M57:M57)+SUM(M59:M59)+SUM(M61:M61)+SUM(M63:M63)+SUM(M65:M65)+SUM(M67:M67)+SUM(M69:M69)+SUM(M71:M71)+SUM(M73:M73)+SUM(M75:M75)+SUM(M78:M78)+SUM(M80:M80)+SUM(M82:M82)+SUM(M84:M84)+SUM(M86:M86)+SUM(M88:M88)+SUM(M90:M90)+SUM(M92:M92)+SUM(M94:M95)+SUM(M97:M97)+SUM(M99:M99)+SUM(M101:M101)+SUM(M104:M104)+SUM(M106:M106)+SUM(M108:M108)+SUM(M110:M110)+SUM(M112:M112)+SUM(M114:M114)+SUM(M116:M116)+SUM(M118:M118)+SUM(M120:M120)+SUM(M122:M122)+SUM(M124:M125)+SUM(M127:M127)+SUM(M129:M129)+SUM(M131:M131)+SUM(M133:M133)+SUM(M135:M135)+SUM(M137:M137)+SUM(M139:M140)+SUM(M142:M142)+SUM(M144:M144)+SUM(M146:M146)+SUM(M148:M148)+SUM(M150:M150)+SUM(M152:M152)+SUM(M154:M154)+SUM(M156:M156)+SUM(M158:M158)+SUM(M160:M160)+SUM(M162:M162)+SUM(M164:M164)+SUM(M166:M166)+SUM(M169:M169)+SUM(M171:M171)+SUM(M173:M173)+SUM(M175:M175)+SUM(M177:M177)+SUM(M179:M179)+SUM(M181:M181)+SUM(M183:M183)+SUM(M185:M185)+SUM(M188:M188)+SUM(M190:M190)+SUM(M192:M192)+SUM(M194:M194)+SUM(M196:M196)+SUM(M198:M198)+SUM(M200:M200)+SUM(M202:M202)+SUM(M204:M204)+SUM(M206:M206)+SUM(M209:M209)+SUM(M211:M211)+SUM(M213:M213)+SUM(M215:M215)+SUM(M217:M217)+SUM(M219:M219)+SUM(M221:M221)+SUM(M223:M223)+SUM(M225:M225)+SUM(M227:M227)+SUM(M229:M229)+SUM(M231:M231)+SUM(M233:M233)+SUM(M235:M235)+SUM(M237:M237)+SUM(M239:M239)+SUM(M241:M242)+SUM(M244:M244)+SUM(M246:M246)+SUM(M248:M248)+SUM(M250:M250)+SUM(M252:M252)+SUM(M254:M254)+SUM(M256:M256)+SUM(M258:M258)+SUM(M260:M260)+SUM(M262:M262)+SUM(M265:M265)+SUM(M267:M267)+SUM(M269:M269)+SUM(M271:M271)+SUM(M274:M274)+SUM(M276:M276)+SUM(M278:M278)+SUM(M281:M281)+SUM(M283:M283)+SUM(M286:M286)+SUM(M288:M288)+SUM(M291:M291)+SUM(M293:M293)+SUM(M295:M295)+SUM(M297:M297)+SUM(M299:M299)+SUM(M301:M301)+SUM(M303:M303)+SUM(M305:M305)+SUM(M307:M307)+SUM(M309:M309)+SUM(M311:M311)+SUM(M313:M313)+SUM(M315:M315)+SUM(M317:M317))/(COUNTA(M27:M27)+COUNTA(M29:M29)+COUNTA(M31:M31)+COUNTA(M33:M33)+COUNTA(M35:M35)+COUNTA(M37:M37)+COUNTA(M39:M39)+COUNTA(M41:M41)+COUNTA(M43:M43)+COUNTA(M45:M45)+COUNTA(M47:M47)+COUNTA(M49:M49)+COUNTA(M51:M51)+COUNTA(M53:M53)+COUNTA(M55:M55)+COUNTA(M57:M57)+COUNTA(M59:M59)+COUNTA(M61:M61)+COUNTA(M63:M63)+COUNTA(M65:M65)+COUNTA(M67:M67)+COUNTA(M69:M69)+COUNTA(M71:M71)+COUNTA(M73:M73)+COUNTA(M75:M75)+COUNTA(M78:M78)+COUNTA(M80:M80)+COUNTA(M82:M82)+COUNTA(M84:M84)+COUNTA(M86:M86)+COUNTA(M88:M88)+COUNTA(M90:M90)+COUNTA(M92:M92)+COUNTA(M94:M95)+COUNTA(M97:M97)+COUNTA(M99:M99)+COUNTA(M101:M101)+COUNTA(M104:M104)+COUNTA(M106:M106)+COUNTA(M108:M108)+COUNTA(M110:M110)+COUNTA(M112:M112)+COUNTA(M114:M114)+COUNTA(M116:M116)+COUNTA(M118:M118)+COUNTA(M120:M120)+COUNTA(M122:M122)+COUNTA(M124:M125)+COUNTA(M127:M127)+COUNTA(M129:M129)+COUNTA(M131:M131)+COUNTA(M133:M133)+COUNTA(M135:M135)+COUNTA(M137:M137)+COUNTA(M139:M140)+COUNTA(M142:M142)+COUNTA(M144:M144)+COUNTA(M146:M146)+COUNTA(M148:M148)+COUNTA(M150:M150)+COUNTA(M152:M152)+COUNTA(M154:M154)+COUNTA(M156:M156)+COUNTA(M158:M158)+COUNTA(M160:M160)+COUNTA(M162:M162)+COUNTA(M164:M164)+COUNTA(M166:M166)+COUNTA(M169:M169)+COUNTA(M171:M171)+COUNTA(M173:M173)+COUNTA(M175:M175)+COUNTA(M177:M177)+COUNTA(M179:M179)+COUNTA(M181:M181)+COUNTA(M183:M183)+COUNTA(M185:M185)+COUNTA(M188:M188)+COUNTA(M190:M190)+COUNTA(M192:M192)+COUNTA(M194:M194)+COUNTA(M196:M196)+COUNTA(M198:M198)+COUNTA(M200:M200)+COUNTA(M202:M202)+COUNTA(M204:M204)+COUNTA(M206:M206)+COUNTA(M209:M209)+COUNTA(M211:M211)+COUNTA(M213:M213)+COUNTA(M215:M215)+COUNTA(M217:M217)+COUNTA(M219:M219)+COUNTA(M221:M221)+COUNTA(M223:M223)+COUNTA(M225:M225)+COUNTA(M227:M227)+COUNTA(M229:M229)+COUNTA(M231:M231)+COUNTA(M233:M233)+COUNTA(M235:M235)+COUNTA(M237:M237)+COUNTA(M239:M239)+COUNTA(M241:M242)+COUNTA(M244:M244)+COUNTA(M246:M246)+COUNTA(M248:M248)+COUNTA(M250:M250)+COUNTA(M252:M252)+COUNTA(M254:M254)+COUNTA(M256:M256)+COUNTA(M258:M258)+COUNTA(M260:M260)+COUNTA(M262:M262)+COUNTA(M265:M265)+COUNTA(M267:M267)+COUNTA(M269:M269)+COUNTA(M271:M271)+COUNTA(M274:M274)+COUNTA(M276:M276)+COUNTA(M278:M278)+COUNTA(M281:M281)+COUNTA(M283:M283)+COUNTA(M286:M286)+COUNTA(M288:M288)+COUNTA(M291:M291)+COUNTA(M293:M293)+COUNTA(M295:M295)+COUNTA(M297:M297)+COUNTA(M299:M299)+COUNTA(M301:M301)+COUNTA(M303:M303)+COUNTA(M305:M305)+COUNTA(M307:M307)+COUNTA(M309:M309)+COUNTA(M311:M311)+COUNTA(M313:M313)+COUNTA(M315:M315)+COUNTA(M317:M317)))</f>
      </c>
      <c r="P319" s="69">
        <f>IF(B319 &gt; 0, T319 / B319, 0)</f>
      </c>
      <c r="S319" s="69">
        <f>IF((COUNTA(S27:S27)+COUNTA(S29:S29)+COUNTA(S31:S31)+COUNTA(S33:S33)+COUNTA(S35:S35)+COUNTA(S37:S37)+COUNTA(S39:S39)+COUNTA(S41:S41)+COUNTA(S43:S43)+COUNTA(S45:S45)+COUNTA(S47:S47)+COUNTA(S49:S49)+COUNTA(S51:S51)+COUNTA(S53:S53)+COUNTA(S55:S55)+COUNTA(S57:S57)+COUNTA(S59:S59)+COUNTA(S61:S61)+COUNTA(S63:S63)+COUNTA(S65:S65)+COUNTA(S67:S67)+COUNTA(S69:S69)+COUNTA(S71:S71)+COUNTA(S73:S73)+COUNTA(S75:S75)+COUNTA(S78:S78)+COUNTA(S80:S80)+COUNTA(S82:S82)+COUNTA(S84:S84)+COUNTA(S86:S86)+COUNTA(S88:S88)+COUNTA(S90:S90)+COUNTA(S92:S92)+COUNTA(S94:S95)+COUNTA(S97:S97)+COUNTA(S99:S99)+COUNTA(S101:S101)+COUNTA(S104:S104)+COUNTA(S106:S106)+COUNTA(S108:S108)+COUNTA(S110:S110)+COUNTA(S112:S112)+COUNTA(S114:S114)+COUNTA(S116:S116)+COUNTA(S118:S118)+COUNTA(S120:S120)+COUNTA(S122:S122)+COUNTA(S124:S125)+COUNTA(S127:S127)+COUNTA(S129:S129)+COUNTA(S131:S131)+COUNTA(S133:S133)+COUNTA(S135:S135)+COUNTA(S137:S137)+COUNTA(S139:S140)+COUNTA(S142:S142)+COUNTA(S144:S144)+COUNTA(S146:S146)+COUNTA(S148:S148)+COUNTA(S150:S150)+COUNTA(S152:S152)+COUNTA(S154:S154)+COUNTA(S156:S156)+COUNTA(S158:S158)+COUNTA(S160:S160)+COUNTA(S162:S162)+COUNTA(S164:S164)+COUNTA(S166:S166)+COUNTA(S169:S169)+COUNTA(S171:S171)+COUNTA(S173:S173)+COUNTA(S175:S175)+COUNTA(S177:S177)+COUNTA(S179:S179)+COUNTA(S181:S181)+COUNTA(S183:S183)+COUNTA(S185:S185)+COUNTA(S188:S188)+COUNTA(S190:S190)+COUNTA(S192:S192)+COUNTA(S194:S194)+COUNTA(S196:S196)+COUNTA(S198:S198)+COUNTA(S200:S200)+COUNTA(S202:S202)+COUNTA(S204:S204)+COUNTA(S206:S206)+COUNTA(S209:S209)+COUNTA(S211:S211)+COUNTA(S213:S213)+COUNTA(S215:S215)+COUNTA(S217:S217)+COUNTA(S219:S219)+COUNTA(S221:S221)+COUNTA(S223:S223)+COUNTA(S225:S225)+COUNTA(S227:S227)+COUNTA(S229:S229)+COUNTA(S231:S231)+COUNTA(S233:S233)+COUNTA(S235:S235)+COUNTA(S237:S237)+COUNTA(S239:S239)+COUNTA(S241:S242)+COUNTA(S244:S244)+COUNTA(S246:S246)+COUNTA(S248:S248)+COUNTA(S250:S250)+COUNTA(S252:S252)+COUNTA(S254:S254)+COUNTA(S256:S256)+COUNTA(S258:S258)+COUNTA(S260:S260)+COUNTA(S262:S262)+COUNTA(S265:S265)+COUNTA(S267:S267)+COUNTA(S269:S269)+COUNTA(S271:S271)+COUNTA(S274:S274)+COUNTA(S276:S276)+COUNTA(S278:S278)+COUNTA(S281:S281)+COUNTA(S283:S283)+COUNTA(S286:S286)+COUNTA(S288:S288)+COUNTA(S291:S291)+COUNTA(S293:S293)+COUNTA(S295:S295)+COUNTA(S297:S297)+COUNTA(S299:S299)+COUNTA(S301:S301)+COUNTA(S303:S303)+COUNTA(S305:S305)+COUNTA(S307:S307)+COUNTA(S309:S309)+COUNTA(S311:S311)+COUNTA(S313:S313)+COUNTA(S315:S315)+COUNTA(S317:S317))=0,0,(SUM(S27:S27)+SUM(S29:S29)+SUM(S31:S31)+SUM(S33:S33)+SUM(S35:S35)+SUM(S37:S37)+SUM(S39:S39)+SUM(S41:S41)+SUM(S43:S43)+SUM(S45:S45)+SUM(S47:S47)+SUM(S49:S49)+SUM(S51:S51)+SUM(S53:S53)+SUM(S55:S55)+SUM(S57:S57)+SUM(S59:S59)+SUM(S61:S61)+SUM(S63:S63)+SUM(S65:S65)+SUM(S67:S67)+SUM(S69:S69)+SUM(S71:S71)+SUM(S73:S73)+SUM(S75:S75)+SUM(S78:S78)+SUM(S80:S80)+SUM(S82:S82)+SUM(S84:S84)+SUM(S86:S86)+SUM(S88:S88)+SUM(S90:S90)+SUM(S92:S92)+SUM(S94:S95)+SUM(S97:S97)+SUM(S99:S99)+SUM(S101:S101)+SUM(S104:S104)+SUM(S106:S106)+SUM(S108:S108)+SUM(S110:S110)+SUM(S112:S112)+SUM(S114:S114)+SUM(S116:S116)+SUM(S118:S118)+SUM(S120:S120)+SUM(S122:S122)+SUM(S124:S125)+SUM(S127:S127)+SUM(S129:S129)+SUM(S131:S131)+SUM(S133:S133)+SUM(S135:S135)+SUM(S137:S137)+SUM(S139:S140)+SUM(S142:S142)+SUM(S144:S144)+SUM(S146:S146)+SUM(S148:S148)+SUM(S150:S150)+SUM(S152:S152)+SUM(S154:S154)+SUM(S156:S156)+SUM(S158:S158)+SUM(S160:S160)+SUM(S162:S162)+SUM(S164:S164)+SUM(S166:S166)+SUM(S169:S169)+SUM(S171:S171)+SUM(S173:S173)+SUM(S175:S175)+SUM(S177:S177)+SUM(S179:S179)+SUM(S181:S181)+SUM(S183:S183)+SUM(S185:S185)+SUM(S188:S188)+SUM(S190:S190)+SUM(S192:S192)+SUM(S194:S194)+SUM(S196:S196)+SUM(S198:S198)+SUM(S200:S200)+SUM(S202:S202)+SUM(S204:S204)+SUM(S206:S206)+SUM(S209:S209)+SUM(S211:S211)+SUM(S213:S213)+SUM(S215:S215)+SUM(S217:S217)+SUM(S219:S219)+SUM(S221:S221)+SUM(S223:S223)+SUM(S225:S225)+SUM(S227:S227)+SUM(S229:S229)+SUM(S231:S231)+SUM(S233:S233)+SUM(S235:S235)+SUM(S237:S237)+SUM(S239:S239)+SUM(S241:S242)+SUM(S244:S244)+SUM(S246:S246)+SUM(S248:S248)+SUM(S250:S250)+SUM(S252:S252)+SUM(S254:S254)+SUM(S256:S256)+SUM(S258:S258)+SUM(S260:S260)+SUM(S262:S262)+SUM(S265:S265)+SUM(S267:S267)+SUM(S269:S269)+SUM(S271:S271)+SUM(S274:S274)+SUM(S276:S276)+SUM(S278:S278)+SUM(S281:S281)+SUM(S283:S283)+SUM(S286:S286)+SUM(S288:S288)+SUM(S291:S291)+SUM(S293:S293)+SUM(S295:S295)+SUM(S297:S297)+SUM(S299:S299)+SUM(S301:S301)+SUM(S303:S303)+SUM(S305:S305)+SUM(S307:S307)+SUM(S309:S309)+SUM(S311:S311)+SUM(S313:S313)+SUM(S315:S315)+SUM(S317:S317))/(COUNTA(S27:S27)+COUNTA(S29:S29)+COUNTA(S31:S31)+COUNTA(S33:S33)+COUNTA(S35:S35)+COUNTA(S37:S37)+COUNTA(S39:S39)+COUNTA(S41:S41)+COUNTA(S43:S43)+COUNTA(S45:S45)+COUNTA(S47:S47)+COUNTA(S49:S49)+COUNTA(S51:S51)+COUNTA(S53:S53)+COUNTA(S55:S55)+COUNTA(S57:S57)+COUNTA(S59:S59)+COUNTA(S61:S61)+COUNTA(S63:S63)+COUNTA(S65:S65)+COUNTA(S67:S67)+COUNTA(S69:S69)+COUNTA(S71:S71)+COUNTA(S73:S73)+COUNTA(S75:S75)+COUNTA(S78:S78)+COUNTA(S80:S80)+COUNTA(S82:S82)+COUNTA(S84:S84)+COUNTA(S86:S86)+COUNTA(S88:S88)+COUNTA(S90:S90)+COUNTA(S92:S92)+COUNTA(S94:S95)+COUNTA(S97:S97)+COUNTA(S99:S99)+COUNTA(S101:S101)+COUNTA(S104:S104)+COUNTA(S106:S106)+COUNTA(S108:S108)+COUNTA(S110:S110)+COUNTA(S112:S112)+COUNTA(S114:S114)+COUNTA(S116:S116)+COUNTA(S118:S118)+COUNTA(S120:S120)+COUNTA(S122:S122)+COUNTA(S124:S125)+COUNTA(S127:S127)+COUNTA(S129:S129)+COUNTA(S131:S131)+COUNTA(S133:S133)+COUNTA(S135:S135)+COUNTA(S137:S137)+COUNTA(S139:S140)+COUNTA(S142:S142)+COUNTA(S144:S144)+COUNTA(S146:S146)+COUNTA(S148:S148)+COUNTA(S150:S150)+COUNTA(S152:S152)+COUNTA(S154:S154)+COUNTA(S156:S156)+COUNTA(S158:S158)+COUNTA(S160:S160)+COUNTA(S162:S162)+COUNTA(S164:S164)+COUNTA(S166:S166)+COUNTA(S169:S169)+COUNTA(S171:S171)+COUNTA(S173:S173)+COUNTA(S175:S175)+COUNTA(S177:S177)+COUNTA(S179:S179)+COUNTA(S181:S181)+COUNTA(S183:S183)+COUNTA(S185:S185)+COUNTA(S188:S188)+COUNTA(S190:S190)+COUNTA(S192:S192)+COUNTA(S194:S194)+COUNTA(S196:S196)+COUNTA(S198:S198)+COUNTA(S200:S200)+COUNTA(S202:S202)+COUNTA(S204:S204)+COUNTA(S206:S206)+COUNTA(S209:S209)+COUNTA(S211:S211)+COUNTA(S213:S213)+COUNTA(S215:S215)+COUNTA(S217:S217)+COUNTA(S219:S219)+COUNTA(S221:S221)+COUNTA(S223:S223)+COUNTA(S225:S225)+COUNTA(S227:S227)+COUNTA(S229:S229)+COUNTA(S231:S231)+COUNTA(S233:S233)+COUNTA(S235:S235)+COUNTA(S237:S237)+COUNTA(S239:S239)+COUNTA(S241:S242)+COUNTA(S244:S244)+COUNTA(S246:S246)+COUNTA(S248:S248)+COUNTA(S250:S250)+COUNTA(S252:S252)+COUNTA(S254:S254)+COUNTA(S256:S256)+COUNTA(S258:S258)+COUNTA(S260:S260)+COUNTA(S262:S262)+COUNTA(S265:S265)+COUNTA(S267:S267)+COUNTA(S269:S269)+COUNTA(S271:S271)+COUNTA(S274:S274)+COUNTA(S276:S276)+COUNTA(S278:S278)+COUNTA(S281:S281)+COUNTA(S283:S283)+COUNTA(S286:S286)+COUNTA(S288:S288)+COUNTA(S291:S291)+COUNTA(S293:S293)+COUNTA(S295:S295)+COUNTA(S297:S297)+COUNTA(S299:S299)+COUNTA(S301:S301)+COUNTA(S303:S303)+COUNTA(S305:S305)+COUNTA(S307:S307)+COUNTA(S309:S309)+COUNTA(S311:S311)+COUNTA(S313:S313)+COUNTA(S315:S315)+COUNTA(S317:S317)))</f>
      </c>
      <c r="T319" s="69">
        <f>SUM(T27:T27)+SUM(T29:T29)+SUM(T31:T31)+SUM(T33:T33)+SUM(T35:T35)+SUM(T37:T37)+SUM(T39:T39)+SUM(T41:T41)+SUM(T43:T43)+SUM(T45:T45)+SUM(T47:T47)+SUM(T49:T49)+SUM(T51:T51)+SUM(T53:T53)+SUM(T55:T55)+SUM(T57:T57)+SUM(T59:T59)+SUM(T61:T61)+SUM(T63:T63)+SUM(T65:T65)+SUM(T67:T67)+SUM(T69:T69)+SUM(T71:T71)+SUM(T73:T73)+SUM(T75:T75)+SUM(T78:T78)+SUM(T80:T80)+SUM(T82:T82)+SUM(T84:T84)+SUM(T86:T86)+SUM(T88:T88)+SUM(T90:T90)+SUM(T92:T92)+SUM(T94:T95)+SUM(T97:T97)+SUM(T99:T99)+SUM(T101:T101)+SUM(T104:T104)+SUM(T106:T106)+SUM(T108:T108)+SUM(T110:T110)+SUM(T112:T112)+SUM(T114:T114)+SUM(T116:T116)+SUM(T118:T118)+SUM(T120:T120)+SUM(T122:T122)+SUM(T124:T125)+SUM(T127:T127)+SUM(T129:T129)+SUM(T131:T131)+SUM(T133:T133)+SUM(T135:T135)+SUM(T137:T137)+SUM(T139:T140)+SUM(T142:T142)+SUM(T144:T144)+SUM(T146:T146)+SUM(T148:T148)+SUM(T150:T150)+SUM(T152:T152)+SUM(T154:T154)+SUM(T156:T156)+SUM(T158:T158)+SUM(T160:T160)+SUM(T162:T162)+SUM(T164:T164)+SUM(T166:T166)+SUM(T169:T169)+SUM(T171:T171)+SUM(T173:T173)+SUM(T175:T175)+SUM(T177:T177)+SUM(T179:T179)+SUM(T181:T181)+SUM(T183:T183)+SUM(T185:T185)+SUM(T188:T188)+SUM(T190:T190)+SUM(T192:T192)+SUM(T194:T194)+SUM(T196:T196)+SUM(T198:T198)+SUM(T200:T200)+SUM(T202:T202)+SUM(T204:T204)+SUM(T206:T206)+SUM(T209:T209)+SUM(T211:T211)+SUM(T213:T213)+SUM(T215:T215)+SUM(T217:T217)+SUM(T219:T219)+SUM(T221:T221)+SUM(T223:T223)+SUM(T225:T225)+SUM(T227:T227)+SUM(T229:T229)+SUM(T231:T231)+SUM(T233:T233)+SUM(T235:T235)+SUM(T237:T237)+SUM(T239:T239)+SUM(T241:T242)+SUM(T244:T244)+SUM(T246:T246)+SUM(T248:T248)+SUM(T250:T250)+SUM(T252:T252)+SUM(T254:T254)+SUM(T256:T256)+SUM(T258:T258)+SUM(T260:T260)+SUM(T262:T262)+SUM(T265:T265)+SUM(T267:T267)+SUM(T269:T269)+SUM(T271:T271)+SUM(T274:T274)+SUM(T276:T276)+SUM(T278:T278)+SUM(T281:T281)+SUM(T283:T283)+SUM(T286:T286)+SUM(T288:T288)+SUM(T291:T291)+SUM(T293:T293)+SUM(T295:T295)+SUM(T297:T297)+SUM(T299:T299)+SUM(T301:T301)+SUM(T303:T303)+SUM(T305:T305)+SUM(T307:T307)+SUM(T309:T309)+SUM(T311:T311)+SUM(T313:T313)+SUM(T315:T315)+SUM(T317:T317)</f>
      </c>
    </row>
  </sheetData>
  <mergeCells count="6">
    <mergeCell ref="A7:E7"/>
    <mergeCell ref="F7:N7"/>
    <mergeCell ref="O7:O7"/>
    <mergeCell ref="A24:I24"/>
    <mergeCell ref="J24:K24"/>
    <mergeCell ref="L24:Q24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generated06/05/2024 at 2:39pm EDT&amp;I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AA136"/>
  <sheetFormatPr defaultRowHeight="15"/>
  <cols>
    <col min="1" max="1" width="20" customWidth="true"/>
    <col min="2" max="2" width="15" customWidth="true"/>
    <col min="3" max="3" width="17.140625" customWidth="true"/>
    <col min="4" max="4" width="17.140625" customWidth="true"/>
    <col min="5" max="5" width="16.42578125" customWidth="true"/>
    <col min="19" max="19" width="17.140625" hidden="true" customWidth="true"/>
    <col min="20" max="20" width="11.421875" hidden="true" customWidth="true"/>
    <col min="21" max="21" width="18.140625" hidden="true" customWidth="true"/>
    <col min="22" max="22" width="8.57421875" hidden="true" customWidth="true"/>
    <col min="6" max="6" width="16.42578125" customWidth="true"/>
    <col min="7" max="7" width="15" customWidth="true"/>
    <col min="8" max="8" width="18.5703125" customWidth="true"/>
    <col min="9" max="9" width="18.5703125" customWidth="true"/>
    <col min="10" max="10" width="18.5703125" customWidth="true"/>
    <col min="11" max="11" width="11.42578125" customWidth="true"/>
    <col min="12" max="12" width="17.140625" customWidth="true"/>
    <col min="13" max="13" width="17.140625" customWidth="true"/>
    <col min="14" max="14" width="17.140625" customWidth="true"/>
    <col min="15" max="15" width="17.85546875" customWidth="true"/>
    <col min="23" max="23" width="11.421875" hidden="true" customWidth="true"/>
    <col min="24" max="24" width="18.140625" hidden="true" customWidth="true"/>
    <col min="25" max="25" width="18.140625" hidden="true" customWidth="true"/>
    <col min="26" max="26" width="18.140625" hidden="true" customWidth="true"/>
    <col min="27" max="27" width="18.140625" hidden="true" customWidth="true"/>
    <col min="28" max="28" width="9.140625" hidden="true" customWidth="true"/>
    <col min="29" max="29" width="9.140625" hidden="true" customWidth="true"/>
    <col min="30" max="30" width="9.140625" hidden="true" customWidth="true"/>
    <col min="31" max="31" width="9.140625" hidden="true" customWidth="true"/>
    <col min="33" max="33" width="9.140625" hidden="true" customWidth="true"/>
    <col min="34" max="34" width="9.140625" hidden="true" customWidth="true"/>
    <col min="35" max="35" width="9.140625" hidden="true" customWidth="true"/>
    <col min="36" max="36" width="9.140625" hidden="true" customWidth="true"/>
    <col min="37" max="37" width="9.140625" hidden="true" customWidth="true"/>
    <col min="38" max="38" width="9.140625" hidden="true" customWidth="true"/>
    <col min="40" max="40" width="9.140625" hidden="true" customWidth="true"/>
    <col min="41" max="41" width="9.140625" hidden="true" customWidth="true"/>
    <col min="42" max="42" width="9.140625" hidden="true" customWidth="true"/>
    <col min="43" max="43" width="9.140625" hidden="true" customWidth="true"/>
    <col min="44" max="44" width="9.140625" hidden="true" customWidth="true"/>
    <col min="45" max="45" width="9.140625" hidden="true" customWidth="true"/>
    <col min="47" max="47" width="9.140625" hidden="true" customWidth="true"/>
    <col min="16" max="16" width="17.140625" customWidth="true"/>
    <col min="17" max="17" width="17.140625" customWidth="true"/>
    <col min="32" max="32" width="9.140625" hidden="true" customWidth="true"/>
  </cols>
  <sheetData>
    <row r="2">
      <c r="A2" s="1" t="s">
        <v>2937</v>
      </c>
    </row>
    <row r="3">
      <c r="A3" s="2" t="s">
        <v>2938</v>
      </c>
    </row>
    <row r="4">
      <c r="A4" s="2" t="s">
        <v>2939</v>
      </c>
    </row>
    <row r="6">
      <c r="A6" s="3" t="s">
        <v>2940</v>
      </c>
    </row>
    <row r="7">
      <c r="B7" s="0"/>
      <c r="C7" s="0"/>
      <c r="D7" s="0"/>
      <c r="E7" s="0"/>
      <c r="F7" s="5" t="s">
        <v>2941</v>
      </c>
      <c r="G7" s="5"/>
      <c r="H7" s="5"/>
      <c r="I7" s="5"/>
      <c r="J7" s="5"/>
      <c r="K7" s="5"/>
      <c r="L7" s="5"/>
      <c r="M7" s="5"/>
      <c r="N7" s="5"/>
    </row>
    <row r="8">
      <c r="A8" s="6" t="s">
        <v>2942</v>
      </c>
      <c r="B8" s="7" t="s">
        <v>2943</v>
      </c>
      <c r="C8" s="7" t="s">
        <v>2944</v>
      </c>
      <c r="D8" s="8" t="s">
        <v>2945</v>
      </c>
      <c r="E8" s="7" t="s">
        <v>2946</v>
      </c>
      <c r="F8" s="7" t="s">
        <v>2948</v>
      </c>
      <c r="G8" s="7" t="s">
        <v>2949</v>
      </c>
      <c r="H8" s="7" t="s">
        <v>2950</v>
      </c>
      <c r="I8" s="7" t="s">
        <v>2951</v>
      </c>
      <c r="J8" s="7" t="s">
        <v>2952</v>
      </c>
      <c r="K8" s="7" t="s">
        <v>2953</v>
      </c>
      <c r="L8" s="11" t="s">
        <v>2954</v>
      </c>
      <c r="M8" s="11" t="s">
        <v>2955</v>
      </c>
      <c r="N8" s="11" t="s">
        <v>2956</v>
      </c>
      <c r="O8" s="7" t="s">
        <v>2957</v>
      </c>
      <c r="S8" s="38" t="s">
        <v>2947</v>
      </c>
      <c r="T8" s="38" t="s">
        <v>2947</v>
      </c>
      <c r="U8" s="38" t="s">
        <v>2947</v>
      </c>
      <c r="V8" s="38" t="s">
        <v>2947</v>
      </c>
      <c r="W8" s="39" t="s">
        <v>2958</v>
      </c>
      <c r="X8" s="39" t="s">
        <v>2959</v>
      </c>
      <c r="Y8" s="39" t="s">
        <v>2960</v>
      </c>
      <c r="Z8" s="39" t="s">
        <v>2961</v>
      </c>
      <c r="AA8" s="39" t="s">
        <v>2962</v>
      </c>
    </row>
    <row r="9">
      <c r="A9" s="98" t="s">
        <v>2963</v>
      </c>
      <c r="B9" s="99">
        <v>0</v>
      </c>
      <c r="C9" s="99">
        <v>40</v>
      </c>
      <c r="D9" s="100">
        <v>959.61538461538464</v>
      </c>
      <c r="E9" s="99">
        <v>40</v>
      </c>
      <c r="F9" s="99">
        <v>34</v>
      </c>
      <c r="G9" s="99">
        <v>23</v>
      </c>
      <c r="H9" s="99">
        <v>5</v>
      </c>
      <c r="I9" s="99">
        <v>16</v>
      </c>
      <c r="J9" s="99">
        <v>39</v>
      </c>
      <c r="K9" s="99">
        <v>39</v>
      </c>
      <c r="L9" s="103">
        <v>0.97499999999999998</v>
      </c>
      <c r="M9" s="103">
        <v>0.97499999999999998</v>
      </c>
      <c r="N9" s="103">
        <v>0</v>
      </c>
      <c r="O9" s="99">
        <v>1</v>
      </c>
      <c r="S9" s="99">
        <v>0</v>
      </c>
      <c r="T9" s="99">
        <v>0</v>
      </c>
      <c r="U9" s="99">
        <v>7</v>
      </c>
      <c r="V9" s="99">
        <v>32</v>
      </c>
      <c r="W9" s="100">
        <v>37425</v>
      </c>
      <c r="X9" s="100">
        <v>0</v>
      </c>
      <c r="Y9" s="100">
        <v>15400</v>
      </c>
      <c r="Z9" s="100">
        <v>16</v>
      </c>
      <c r="AA9" s="100">
        <v>39</v>
      </c>
    </row>
    <row r="10">
      <c r="A10" s="81" t="s">
        <v>2964</v>
      </c>
      <c r="B10" s="68">
        <f>SUM(B9:B9)</f>
      </c>
      <c r="C10" s="68">
        <f>SUM(C9:C9)</f>
      </c>
      <c r="D10" s="69">
        <f>IF(K10 &gt; 0, W10 / K10, 0)</f>
      </c>
      <c r="E10" s="68">
        <f>SUM(E9:E9)</f>
      </c>
      <c r="F10" s="68">
        <f>SUM(F9:F9)</f>
      </c>
      <c r="G10" s="68">
        <f>SUM(G9:G9)</f>
      </c>
      <c r="H10" s="68">
        <f>SUM(H9:H9)</f>
      </c>
      <c r="I10" s="68">
        <f>SUM(I9:I9)</f>
      </c>
      <c r="J10" s="68">
        <f>SUM(J9:J9)</f>
      </c>
      <c r="K10" s="68">
        <f>SUM(K9:K9)</f>
      </c>
      <c r="L10" s="72">
        <f>IF(C10 &gt; 0, J10 / C10, 0)</f>
      </c>
      <c r="M10" s="72">
        <f>IF(C10 &gt; 0, K10 / (C10), 0)</f>
      </c>
      <c r="N10" s="72">
        <f>M10 - L10</f>
      </c>
      <c r="O10" s="68">
        <f>SUM(O9:O9)</f>
      </c>
      <c r="S10" s="68">
        <f>SUM(S9:S9)</f>
      </c>
      <c r="T10" s="68">
        <f>SUM(T9:T9)</f>
      </c>
      <c r="U10" s="68">
        <f>SUM(U9:U9)</f>
      </c>
      <c r="V10" s="68">
        <f>SUM(V9:V9)</f>
      </c>
      <c r="W10" s="69">
        <f>SUM(W9:W9)</f>
      </c>
      <c r="X10" s="69">
        <f>SUM(X9:X9)</f>
      </c>
      <c r="Y10" s="69">
        <f>SUM(Y9:Y9)</f>
      </c>
      <c r="Z10" s="69">
        <f>SUM(Z9:Z9)</f>
      </c>
      <c r="AA10" s="69">
        <f>SUM(AA9:AA9)</f>
      </c>
    </row>
    <row r="12">
      <c r="A12" s="3" t="s">
        <v>2965</v>
      </c>
    </row>
    <row r="13">
      <c r="B13" s="0"/>
      <c r="C13" s="0"/>
      <c r="D13" s="0"/>
      <c r="E13" s="0"/>
      <c r="F13" s="0"/>
      <c r="G13" s="0"/>
      <c r="H13" s="0"/>
      <c r="I13" s="0"/>
      <c r="J13" s="5" t="s">
        <v>2966</v>
      </c>
      <c r="K13" s="5"/>
      <c r="M13" s="0"/>
      <c r="N13" s="0"/>
      <c r="O13" s="0"/>
      <c r="P13" s="0"/>
      <c r="Q13" s="0"/>
    </row>
    <row r="14">
      <c r="A14" s="6" t="s">
        <v>2967</v>
      </c>
      <c r="B14" s="6" t="s">
        <v>2968</v>
      </c>
      <c r="C14" s="6" t="s">
        <v>2969</v>
      </c>
      <c r="D14" s="6" t="s">
        <v>2970</v>
      </c>
      <c r="E14" s="6" t="s">
        <v>2971</v>
      </c>
      <c r="F14" s="6" t="s">
        <v>2972</v>
      </c>
      <c r="G14" s="7" t="s">
        <v>2973</v>
      </c>
      <c r="H14" s="12" t="s">
        <v>2974</v>
      </c>
      <c r="I14" s="12" t="s">
        <v>2975</v>
      </c>
      <c r="J14" s="12" t="s">
        <v>2976</v>
      </c>
      <c r="K14" s="12" t="s">
        <v>2977</v>
      </c>
      <c r="L14" s="8" t="s">
        <v>2978</v>
      </c>
      <c r="M14" s="8" t="s">
        <v>2980</v>
      </c>
      <c r="N14" s="6" t="s">
        <v>2981</v>
      </c>
      <c r="O14" s="6" t="s">
        <v>2982</v>
      </c>
      <c r="P14" s="8" t="s">
        <v>2983</v>
      </c>
      <c r="Q14" s="9" t="s">
        <v>2984</v>
      </c>
      <c r="S14" s="39" t="s">
        <v>2979</v>
      </c>
      <c r="T14" s="39" t="s">
        <v>2985</v>
      </c>
      <c r="U14" s="39" t="s">
        <v>2986</v>
      </c>
    </row>
    <row r="15">
      <c r="A15" s="97" t="s">
        <v>2987</v>
      </c>
    </row>
    <row r="16">
      <c r="A16" s="98" t="s">
        <v>2988</v>
      </c>
      <c r="B16" s="98" t="s">
        <v>2989</v>
      </c>
      <c r="C16" s="98" t="s">
        <v>2990</v>
      </c>
      <c r="D16" s="98" t="s">
        <v>2991</v>
      </c>
      <c r="E16" s="98" t="s">
        <v>2992</v>
      </c>
      <c r="F16" s="98" t="s">
        <v>2993</v>
      </c>
      <c r="G16" s="99">
        <v>12</v>
      </c>
      <c r="H16" s="104">
        <v>45520</v>
      </c>
      <c r="I16" s="104">
        <v>45868</v>
      </c>
      <c r="J16" s="104">
        <v>45210</v>
      </c>
      <c r="K16" s="104">
        <v>45217</v>
      </c>
      <c r="L16" s="100">
        <v>0</v>
      </c>
      <c r="M16" s="100">
        <v>853</v>
      </c>
      <c r="N16" s="98" t="s">
        <v>2994</v>
      </c>
      <c r="O16" s="98" t="s">
        <v>2995</v>
      </c>
      <c r="P16" s="100">
        <v>70</v>
      </c>
      <c r="Q16" s="101">
        <v>0</v>
      </c>
      <c r="S16" s="100">
        <v>875</v>
      </c>
      <c r="T16" s="100">
        <f>P16</f>
      </c>
      <c r="U16" s="100">
        <v>70</v>
      </c>
    </row>
    <row r="17">
      <c r="O17" s="98" t="s">
        <v>2996</v>
      </c>
      <c r="P17" s="100">
        <v>975</v>
      </c>
      <c r="T17" s="100">
        <f>P17</f>
      </c>
      <c r="U17" s="100">
        <v>975</v>
      </c>
    </row>
    <row r="18">
      <c r="O18" s="96" t="s">
        <v>2997</v>
      </c>
      <c r="P18" s="84">
        <f>SUM(P16:P17)</f>
      </c>
    </row>
    <row r="19">
      <c r="A19" s="98" t="s">
        <v>2998</v>
      </c>
      <c r="B19" s="98" t="s">
        <v>2999</v>
      </c>
      <c r="C19" s="98" t="s">
        <v>3000</v>
      </c>
      <c r="D19" s="98" t="s">
        <v>3001</v>
      </c>
      <c r="E19" s="98" t="s">
        <v>3002</v>
      </c>
      <c r="F19" s="98" t="s">
        <v>3003</v>
      </c>
      <c r="G19" s="99">
        <v>12</v>
      </c>
      <c r="H19" s="104">
        <v>45520</v>
      </c>
      <c r="I19" s="104">
        <v>45868</v>
      </c>
      <c r="J19" s="104">
        <v>45211</v>
      </c>
      <c r="K19" s="104">
        <v>45217</v>
      </c>
      <c r="L19" s="100">
        <v>0</v>
      </c>
      <c r="M19" s="100">
        <v>853</v>
      </c>
      <c r="N19" s="98" t="s">
        <v>3004</v>
      </c>
      <c r="O19" s="98" t="s">
        <v>3005</v>
      </c>
      <c r="P19" s="100">
        <v>975</v>
      </c>
      <c r="Q19" s="101">
        <v>0</v>
      </c>
      <c r="S19" s="100">
        <v>900</v>
      </c>
      <c r="T19" s="100">
        <f>P19</f>
      </c>
      <c r="U19" s="100">
        <v>975</v>
      </c>
    </row>
    <row r="20">
      <c r="O20" s="96" t="s">
        <v>3006</v>
      </c>
      <c r="P20" s="84">
        <f>SUM(P19:P19)</f>
      </c>
    </row>
    <row r="21">
      <c r="A21" s="98" t="s">
        <v>3007</v>
      </c>
      <c r="B21" s="98" t="s">
        <v>3008</v>
      </c>
      <c r="C21" s="98" t="s">
        <v>3009</v>
      </c>
      <c r="D21" s="98" t="s">
        <v>3010</v>
      </c>
      <c r="E21" s="98" t="s">
        <v>3011</v>
      </c>
      <c r="F21" s="98" t="s">
        <v>3012</v>
      </c>
      <c r="G21" s="99">
        <v>12</v>
      </c>
      <c r="H21" s="104">
        <v>45520</v>
      </c>
      <c r="I21" s="104">
        <v>45868</v>
      </c>
      <c r="J21" s="104">
        <v>45211</v>
      </c>
      <c r="K21" s="104">
        <v>45217</v>
      </c>
      <c r="L21" s="100">
        <v>0</v>
      </c>
      <c r="M21" s="100">
        <v>853</v>
      </c>
      <c r="N21" s="98" t="s">
        <v>3013</v>
      </c>
      <c r="O21" s="98" t="s">
        <v>3014</v>
      </c>
      <c r="P21" s="100">
        <v>975</v>
      </c>
      <c r="Q21" s="101">
        <v>0</v>
      </c>
      <c r="S21" s="100">
        <v>900</v>
      </c>
      <c r="T21" s="100">
        <f>P21</f>
      </c>
      <c r="U21" s="100">
        <v>975</v>
      </c>
    </row>
    <row r="22">
      <c r="O22" s="96" t="s">
        <v>3015</v>
      </c>
      <c r="P22" s="84">
        <f>SUM(P21:P21)</f>
      </c>
    </row>
    <row r="23">
      <c r="A23" s="98" t="s">
        <v>3016</v>
      </c>
      <c r="B23" s="98" t="s">
        <v>3017</v>
      </c>
      <c r="C23" s="98" t="s">
        <v>3018</v>
      </c>
      <c r="D23" s="98" t="s">
        <v>3019</v>
      </c>
      <c r="E23" s="98" t="s">
        <v>3020</v>
      </c>
      <c r="F23" s="98" t="s">
        <v>3021</v>
      </c>
      <c r="G23" s="99">
        <v>12</v>
      </c>
      <c r="H23" s="104">
        <v>45520</v>
      </c>
      <c r="I23" s="104">
        <v>45868</v>
      </c>
      <c r="J23" s="104">
        <v>45370</v>
      </c>
      <c r="L23" s="100">
        <v>0</v>
      </c>
      <c r="M23" s="100">
        <v>853</v>
      </c>
      <c r="N23" s="98" t="s">
        <v>3022</v>
      </c>
      <c r="O23" s="98" t="s">
        <v>3023</v>
      </c>
      <c r="P23" s="100">
        <v>70</v>
      </c>
      <c r="Q23" s="101">
        <v>0</v>
      </c>
      <c r="S23" s="100">
        <v>900</v>
      </c>
      <c r="T23" s="100">
        <f>P23</f>
      </c>
      <c r="U23" s="100">
        <v>70</v>
      </c>
    </row>
    <row r="24">
      <c r="O24" s="98" t="s">
        <v>3024</v>
      </c>
      <c r="P24" s="100">
        <v>975</v>
      </c>
      <c r="T24" s="100">
        <f>P24</f>
      </c>
      <c r="U24" s="100">
        <v>975</v>
      </c>
    </row>
    <row r="25">
      <c r="O25" s="96" t="s">
        <v>3025</v>
      </c>
      <c r="P25" s="84">
        <f>SUM(P23:P24)</f>
      </c>
    </row>
    <row r="26">
      <c r="A26" s="98" t="s">
        <v>3026</v>
      </c>
      <c r="B26" s="98" t="s">
        <v>3027</v>
      </c>
      <c r="C26" s="98" t="s">
        <v>3028</v>
      </c>
      <c r="D26" s="98" t="s">
        <v>3029</v>
      </c>
      <c r="E26" s="98" t="s">
        <v>3030</v>
      </c>
      <c r="F26" s="98" t="s">
        <v>3031</v>
      </c>
      <c r="G26" s="99">
        <v>12</v>
      </c>
      <c r="H26" s="104">
        <v>45520</v>
      </c>
      <c r="I26" s="104">
        <v>45868</v>
      </c>
      <c r="J26" s="104">
        <v>45210</v>
      </c>
      <c r="K26" s="104">
        <v>45217</v>
      </c>
      <c r="L26" s="100">
        <v>0</v>
      </c>
      <c r="M26" s="100">
        <v>853</v>
      </c>
      <c r="N26" s="98" t="s">
        <v>3032</v>
      </c>
      <c r="O26" s="98" t="s">
        <v>3033</v>
      </c>
      <c r="P26" s="100">
        <v>975</v>
      </c>
      <c r="Q26" s="101">
        <v>0</v>
      </c>
      <c r="S26" s="100">
        <v>900</v>
      </c>
      <c r="T26" s="100">
        <f>P26</f>
      </c>
      <c r="U26" s="100">
        <v>975</v>
      </c>
    </row>
    <row r="27">
      <c r="O27" s="96" t="s">
        <v>3034</v>
      </c>
      <c r="P27" s="84">
        <f>SUM(P26:P26)</f>
      </c>
    </row>
    <row r="28">
      <c r="A28" s="98" t="s">
        <v>3035</v>
      </c>
      <c r="B28" s="98" t="s">
        <v>3036</v>
      </c>
      <c r="C28" s="98" t="s">
        <v>3037</v>
      </c>
      <c r="D28" s="98" t="s">
        <v>3038</v>
      </c>
      <c r="E28" s="98" t="s">
        <v>3039</v>
      </c>
      <c r="F28" s="98" t="s">
        <v>3040</v>
      </c>
      <c r="G28" s="99">
        <v>12</v>
      </c>
      <c r="H28" s="104">
        <v>45520</v>
      </c>
      <c r="I28" s="104">
        <v>45868</v>
      </c>
      <c r="J28" s="104">
        <v>45211</v>
      </c>
      <c r="K28" s="104">
        <v>45217</v>
      </c>
      <c r="L28" s="100">
        <v>0</v>
      </c>
      <c r="M28" s="100">
        <v>853</v>
      </c>
      <c r="N28" s="98" t="s">
        <v>3041</v>
      </c>
      <c r="O28" s="98" t="s">
        <v>3042</v>
      </c>
      <c r="P28" s="100">
        <v>975</v>
      </c>
      <c r="Q28" s="101">
        <v>0</v>
      </c>
      <c r="S28" s="100">
        <v>900</v>
      </c>
      <c r="T28" s="100">
        <f>P28</f>
      </c>
      <c r="U28" s="100">
        <v>975</v>
      </c>
    </row>
    <row r="29">
      <c r="O29" s="96" t="s">
        <v>3043</v>
      </c>
      <c r="P29" s="84">
        <f>SUM(P28:P28)</f>
      </c>
    </row>
    <row r="30">
      <c r="A30" s="98" t="s">
        <v>3044</v>
      </c>
      <c r="B30" s="98" t="s">
        <v>3045</v>
      </c>
      <c r="C30" s="98" t="s">
        <v>3046</v>
      </c>
      <c r="D30" s="98" t="s">
        <v>3047</v>
      </c>
      <c r="E30" s="98" t="s">
        <v>3048</v>
      </c>
      <c r="F30" s="98" t="s">
        <v>3049</v>
      </c>
      <c r="G30" s="99">
        <v>12</v>
      </c>
      <c r="H30" s="104">
        <v>45520</v>
      </c>
      <c r="I30" s="104">
        <v>45868</v>
      </c>
      <c r="J30" s="104">
        <v>45216</v>
      </c>
      <c r="K30" s="104">
        <v>45218</v>
      </c>
      <c r="L30" s="100">
        <v>0</v>
      </c>
      <c r="M30" s="100">
        <v>853</v>
      </c>
      <c r="N30" s="98" t="s">
        <v>3050</v>
      </c>
      <c r="O30" s="98" t="s">
        <v>3051</v>
      </c>
      <c r="P30" s="100">
        <v>975</v>
      </c>
      <c r="Q30" s="101">
        <v>0</v>
      </c>
      <c r="S30" s="100">
        <v>900</v>
      </c>
      <c r="T30" s="100">
        <f>P30</f>
      </c>
      <c r="U30" s="100">
        <v>975</v>
      </c>
    </row>
    <row r="31">
      <c r="O31" s="96" t="s">
        <v>3052</v>
      </c>
      <c r="P31" s="84">
        <f>SUM(P30:P30)</f>
      </c>
    </row>
    <row r="32">
      <c r="A32" s="98" t="s">
        <v>3053</v>
      </c>
      <c r="B32" s="98" t="s">
        <v>3054</v>
      </c>
      <c r="C32" s="98" t="s">
        <v>3055</v>
      </c>
      <c r="D32" s="98" t="s">
        <v>3056</v>
      </c>
      <c r="E32" s="98" t="s">
        <v>3057</v>
      </c>
      <c r="F32" s="98" t="s">
        <v>3058</v>
      </c>
      <c r="G32" s="99">
        <v>12</v>
      </c>
      <c r="H32" s="104">
        <v>45520</v>
      </c>
      <c r="I32" s="104">
        <v>45868</v>
      </c>
      <c r="J32" s="104">
        <v>45244</v>
      </c>
      <c r="K32" s="104">
        <v>45245</v>
      </c>
      <c r="L32" s="100">
        <v>0</v>
      </c>
      <c r="M32" s="100">
        <v>853</v>
      </c>
      <c r="N32" s="98" t="s">
        <v>3059</v>
      </c>
      <c r="O32" s="98" t="s">
        <v>3060</v>
      </c>
      <c r="P32" s="100">
        <v>985</v>
      </c>
      <c r="Q32" s="101">
        <v>0</v>
      </c>
      <c r="S32" s="100">
        <v>900</v>
      </c>
      <c r="T32" s="100">
        <f>P32</f>
      </c>
      <c r="U32" s="100">
        <v>985</v>
      </c>
    </row>
    <row r="33">
      <c r="O33" s="96" t="s">
        <v>3061</v>
      </c>
      <c r="P33" s="84">
        <f>SUM(P32:P32)</f>
      </c>
    </row>
    <row r="34">
      <c r="A34" s="98" t="s">
        <v>3062</v>
      </c>
      <c r="B34" s="98" t="s">
        <v>3063</v>
      </c>
      <c r="C34" s="98" t="s">
        <v>3064</v>
      </c>
      <c r="D34" s="98" t="s">
        <v>3065</v>
      </c>
      <c r="E34" s="98" t="s">
        <v>3066</v>
      </c>
      <c r="F34" s="98" t="s">
        <v>3067</v>
      </c>
      <c r="G34" s="99">
        <v>12</v>
      </c>
      <c r="H34" s="104">
        <v>45520</v>
      </c>
      <c r="I34" s="104">
        <v>45869</v>
      </c>
      <c r="J34" s="104">
        <v>45205</v>
      </c>
      <c r="K34" s="104">
        <v>45218</v>
      </c>
      <c r="L34" s="100">
        <v>0</v>
      </c>
      <c r="M34" s="100">
        <v>853</v>
      </c>
      <c r="N34" s="98" t="s">
        <v>3068</v>
      </c>
      <c r="O34" s="98" t="s">
        <v>3069</v>
      </c>
      <c r="P34" s="100">
        <v>955</v>
      </c>
      <c r="Q34" s="101">
        <v>0</v>
      </c>
      <c r="S34" s="100">
        <v>0</v>
      </c>
      <c r="T34" s="100">
        <f>P34</f>
      </c>
      <c r="U34" s="100">
        <v>955</v>
      </c>
    </row>
    <row r="35">
      <c r="O35" s="96" t="s">
        <v>3070</v>
      </c>
      <c r="P35" s="84">
        <f>SUM(P34:P34)</f>
      </c>
    </row>
    <row r="36">
      <c r="A36" s="98" t="s">
        <v>3071</v>
      </c>
      <c r="B36" s="98" t="s">
        <v>3072</v>
      </c>
      <c r="C36" s="98" t="s">
        <v>3073</v>
      </c>
      <c r="D36" s="98" t="s">
        <v>3074</v>
      </c>
      <c r="E36" s="98" t="s">
        <v>3075</v>
      </c>
      <c r="F36" s="98" t="s">
        <v>3076</v>
      </c>
      <c r="G36" s="99">
        <v>12</v>
      </c>
      <c r="H36" s="104">
        <v>45520</v>
      </c>
      <c r="I36" s="104">
        <v>45869</v>
      </c>
      <c r="J36" s="104">
        <v>45370</v>
      </c>
      <c r="L36" s="100">
        <v>0</v>
      </c>
      <c r="M36" s="100">
        <v>853</v>
      </c>
      <c r="N36" s="98" t="s">
        <v>3077</v>
      </c>
      <c r="O36" s="98" t="s">
        <v>3078</v>
      </c>
      <c r="P36" s="100">
        <v>955</v>
      </c>
      <c r="Q36" s="101">
        <v>0</v>
      </c>
      <c r="S36" s="100">
        <v>0</v>
      </c>
      <c r="T36" s="100">
        <f>P36</f>
      </c>
      <c r="U36" s="100">
        <v>955</v>
      </c>
    </row>
    <row r="37">
      <c r="O37" s="96" t="s">
        <v>3079</v>
      </c>
      <c r="P37" s="84">
        <f>SUM(P36:P36)</f>
      </c>
    </row>
    <row r="38">
      <c r="A38" s="98" t="s">
        <v>3080</v>
      </c>
      <c r="B38" s="98" t="s">
        <v>3081</v>
      </c>
      <c r="C38" s="98" t="s">
        <v>3082</v>
      </c>
      <c r="D38" s="98" t="s">
        <v>3083</v>
      </c>
      <c r="E38" s="98" t="s">
        <v>3084</v>
      </c>
      <c r="F38" s="98" t="s">
        <v>3085</v>
      </c>
      <c r="G38" s="99">
        <v>12</v>
      </c>
      <c r="H38" s="104">
        <v>45520</v>
      </c>
      <c r="I38" s="104">
        <v>45868</v>
      </c>
      <c r="J38" s="104">
        <v>45218</v>
      </c>
      <c r="K38" s="104">
        <v>45219</v>
      </c>
      <c r="L38" s="100">
        <v>0</v>
      </c>
      <c r="M38" s="100">
        <v>853</v>
      </c>
      <c r="N38" s="98" t="s">
        <v>3086</v>
      </c>
      <c r="O38" s="98" t="s">
        <v>3087</v>
      </c>
      <c r="P38" s="100">
        <v>975</v>
      </c>
      <c r="Q38" s="101">
        <v>0</v>
      </c>
      <c r="S38" s="100">
        <v>0</v>
      </c>
      <c r="T38" s="100">
        <f>P38</f>
      </c>
      <c r="U38" s="100">
        <v>975</v>
      </c>
    </row>
    <row r="39">
      <c r="O39" s="96" t="s">
        <v>3088</v>
      </c>
      <c r="P39" s="84">
        <f>SUM(P38:P38)</f>
      </c>
    </row>
    <row r="40">
      <c r="A40" s="98" t="s">
        <v>3089</v>
      </c>
      <c r="B40" s="98" t="s">
        <v>3090</v>
      </c>
      <c r="C40" s="98" t="s">
        <v>3091</v>
      </c>
      <c r="D40" s="98" t="s">
        <v>3092</v>
      </c>
      <c r="E40" s="98" t="s">
        <v>3093</v>
      </c>
      <c r="F40" s="98" t="s">
        <v>3094</v>
      </c>
      <c r="G40" s="99">
        <v>12</v>
      </c>
      <c r="H40" s="104">
        <v>45520</v>
      </c>
      <c r="I40" s="104">
        <v>45868</v>
      </c>
      <c r="J40" s="104">
        <v>45265</v>
      </c>
      <c r="K40" s="104">
        <v>45265</v>
      </c>
      <c r="L40" s="100">
        <v>0</v>
      </c>
      <c r="M40" s="100">
        <v>853</v>
      </c>
      <c r="N40" s="98" t="s">
        <v>3095</v>
      </c>
      <c r="O40" s="98" t="s">
        <v>3096</v>
      </c>
      <c r="P40" s="100">
        <v>985</v>
      </c>
      <c r="Q40" s="101">
        <v>0</v>
      </c>
      <c r="S40" s="100">
        <v>0</v>
      </c>
      <c r="T40" s="100">
        <f>P40</f>
      </c>
      <c r="U40" s="100">
        <v>985</v>
      </c>
    </row>
    <row r="41">
      <c r="O41" s="96" t="s">
        <v>3097</v>
      </c>
      <c r="P41" s="84">
        <f>SUM(P40:P40)</f>
      </c>
    </row>
    <row r="42">
      <c r="A42" s="98" t="s">
        <v>3098</v>
      </c>
      <c r="B42" s="98" t="s">
        <v>3099</v>
      </c>
      <c r="C42" s="98" t="s">
        <v>3100</v>
      </c>
      <c r="D42" s="98" t="s">
        <v>3101</v>
      </c>
      <c r="E42" s="98" t="s">
        <v>3102</v>
      </c>
      <c r="F42" s="98" t="s">
        <v>3103</v>
      </c>
      <c r="G42" s="99">
        <v>13</v>
      </c>
      <c r="H42" s="104">
        <v>45504</v>
      </c>
      <c r="I42" s="104">
        <v>45869</v>
      </c>
      <c r="J42" s="104">
        <v>45190</v>
      </c>
      <c r="K42" s="104">
        <v>45190</v>
      </c>
      <c r="L42" s="100">
        <v>855</v>
      </c>
      <c r="M42" s="100">
        <v>853</v>
      </c>
      <c r="N42" s="98" t="s">
        <v>3104</v>
      </c>
      <c r="O42" s="98" t="s">
        <v>3105</v>
      </c>
      <c r="P42" s="100">
        <v>890</v>
      </c>
      <c r="Q42" s="101">
        <v>0</v>
      </c>
      <c r="S42" s="100">
        <v>900</v>
      </c>
      <c r="T42" s="100">
        <f>P42</f>
      </c>
      <c r="U42" s="100">
        <v>890</v>
      </c>
    </row>
    <row r="43">
      <c r="O43" s="96" t="s">
        <v>3106</v>
      </c>
      <c r="P43" s="84">
        <f>SUM(P42:P42)</f>
      </c>
    </row>
    <row r="44">
      <c r="A44" s="98" t="s">
        <v>3107</v>
      </c>
      <c r="B44" s="98" t="s">
        <v>3108</v>
      </c>
      <c r="C44" s="98" t="s">
        <v>3109</v>
      </c>
      <c r="D44" s="98" t="s">
        <v>3110</v>
      </c>
      <c r="E44" s="98" t="s">
        <v>3111</v>
      </c>
      <c r="F44" s="98" t="s">
        <v>3112</v>
      </c>
      <c r="G44" s="99">
        <v>12</v>
      </c>
      <c r="H44" s="104">
        <v>45504</v>
      </c>
      <c r="I44" s="104">
        <v>45868</v>
      </c>
      <c r="J44" s="104">
        <v>45421</v>
      </c>
      <c r="K44" s="104">
        <v>45421</v>
      </c>
      <c r="L44" s="100">
        <v>0</v>
      </c>
      <c r="M44" s="100">
        <v>853</v>
      </c>
      <c r="N44" s="98" t="s">
        <v>3113</v>
      </c>
      <c r="O44" s="98" t="s">
        <v>3114</v>
      </c>
      <c r="P44" s="100">
        <v>895</v>
      </c>
      <c r="Q44" s="101">
        <v>0</v>
      </c>
      <c r="S44" s="100">
        <v>900</v>
      </c>
      <c r="T44" s="100">
        <f>P44</f>
      </c>
      <c r="U44" s="100">
        <v>895</v>
      </c>
    </row>
    <row r="45">
      <c r="O45" s="96" t="s">
        <v>3115</v>
      </c>
      <c r="P45" s="84">
        <f>SUM(P44:P44)</f>
      </c>
    </row>
    <row r="46">
      <c r="A46" s="98" t="s">
        <v>3116</v>
      </c>
      <c r="B46" s="98" t="s">
        <v>3117</v>
      </c>
      <c r="C46" s="98" t="s">
        <v>3118</v>
      </c>
      <c r="D46" s="98" t="s">
        <v>3119</v>
      </c>
      <c r="E46" s="98" t="s">
        <v>3120</v>
      </c>
      <c r="F46" s="98" t="s">
        <v>3121</v>
      </c>
      <c r="G46" s="99">
        <v>12</v>
      </c>
      <c r="H46" s="104">
        <v>45520</v>
      </c>
      <c r="I46" s="104">
        <v>45868</v>
      </c>
      <c r="J46" s="104">
        <v>45370</v>
      </c>
      <c r="L46" s="100">
        <v>0</v>
      </c>
      <c r="M46" s="100">
        <v>853</v>
      </c>
      <c r="N46" s="98" t="s">
        <v>3122</v>
      </c>
      <c r="O46" s="98" t="s">
        <v>3123</v>
      </c>
      <c r="P46" s="100">
        <v>975</v>
      </c>
      <c r="Q46" s="101">
        <v>0</v>
      </c>
      <c r="S46" s="100">
        <v>900</v>
      </c>
      <c r="T46" s="100">
        <f>P46</f>
      </c>
      <c r="U46" s="100">
        <v>975</v>
      </c>
    </row>
    <row r="47">
      <c r="O47" s="96" t="s">
        <v>3124</v>
      </c>
      <c r="P47" s="84">
        <f>SUM(P46:P46)</f>
      </c>
    </row>
    <row r="48">
      <c r="A48" s="98" t="s">
        <v>3125</v>
      </c>
      <c r="B48" s="98" t="s">
        <v>3126</v>
      </c>
      <c r="C48" s="98" t="s">
        <v>3127</v>
      </c>
      <c r="D48" s="98" t="s">
        <v>3128</v>
      </c>
      <c r="E48" s="98" t="s">
        <v>3129</v>
      </c>
      <c r="F48" s="98" t="s">
        <v>3130</v>
      </c>
      <c r="G48" s="99">
        <v>13</v>
      </c>
      <c r="H48" s="104">
        <v>45504</v>
      </c>
      <c r="I48" s="104">
        <v>45869</v>
      </c>
      <c r="J48" s="104">
        <v>45194</v>
      </c>
      <c r="K48" s="104">
        <v>45219</v>
      </c>
      <c r="L48" s="100">
        <v>855</v>
      </c>
      <c r="M48" s="100">
        <v>853</v>
      </c>
      <c r="N48" s="98" t="s">
        <v>3131</v>
      </c>
      <c r="O48" s="98" t="s">
        <v>3132</v>
      </c>
      <c r="P48" s="100">
        <v>890</v>
      </c>
      <c r="Q48" s="101">
        <v>0</v>
      </c>
      <c r="S48" s="100">
        <v>900</v>
      </c>
      <c r="T48" s="100">
        <f>P48</f>
      </c>
      <c r="U48" s="100">
        <v>890</v>
      </c>
    </row>
    <row r="49">
      <c r="O49" s="96" t="s">
        <v>3133</v>
      </c>
      <c r="P49" s="84">
        <f>SUM(P48:P48)</f>
      </c>
    </row>
    <row r="50">
      <c r="A50" s="98" t="s">
        <v>3134</v>
      </c>
      <c r="B50" s="98" t="s">
        <v>3135</v>
      </c>
      <c r="C50" s="98" t="s">
        <v>3136</v>
      </c>
      <c r="D50" s="98" t="s">
        <v>3137</v>
      </c>
      <c r="E50" s="98" t="s">
        <v>3138</v>
      </c>
      <c r="F50" s="98" t="s">
        <v>3139</v>
      </c>
      <c r="G50" s="99">
        <v>12</v>
      </c>
      <c r="H50" s="104">
        <v>45520</v>
      </c>
      <c r="I50" s="104">
        <v>45868</v>
      </c>
      <c r="J50" s="104">
        <v>45204</v>
      </c>
      <c r="K50" s="104">
        <v>45218</v>
      </c>
      <c r="L50" s="100">
        <v>0</v>
      </c>
      <c r="M50" s="100">
        <v>853</v>
      </c>
      <c r="N50" s="98" t="s">
        <v>3140</v>
      </c>
      <c r="O50" s="98" t="s">
        <v>3141</v>
      </c>
      <c r="P50" s="100">
        <v>955</v>
      </c>
      <c r="Q50" s="101">
        <v>0</v>
      </c>
      <c r="S50" s="100">
        <v>0</v>
      </c>
      <c r="T50" s="100">
        <f>P50</f>
      </c>
      <c r="U50" s="100">
        <v>955</v>
      </c>
    </row>
    <row r="51">
      <c r="O51" s="96" t="s">
        <v>3142</v>
      </c>
      <c r="P51" s="84">
        <f>SUM(P50:P50)</f>
      </c>
    </row>
    <row r="52">
      <c r="A52" s="98" t="s">
        <v>3143</v>
      </c>
      <c r="B52" s="98" t="s">
        <v>3144</v>
      </c>
      <c r="C52" s="98" t="s">
        <v>3145</v>
      </c>
      <c r="D52" s="98" t="s">
        <v>3146</v>
      </c>
      <c r="E52" s="98" t="s">
        <v>3147</v>
      </c>
      <c r="F52" s="98" t="s">
        <v>3148</v>
      </c>
      <c r="G52" s="99">
        <v>12</v>
      </c>
      <c r="H52" s="104">
        <v>45520</v>
      </c>
      <c r="I52" s="104">
        <v>45868</v>
      </c>
      <c r="J52" s="104">
        <v>45370</v>
      </c>
      <c r="L52" s="100">
        <v>0</v>
      </c>
      <c r="M52" s="100">
        <v>853</v>
      </c>
      <c r="N52" s="98" t="s">
        <v>3149</v>
      </c>
      <c r="O52" s="98" t="s">
        <v>3150</v>
      </c>
      <c r="P52" s="100">
        <v>70</v>
      </c>
      <c r="Q52" s="101">
        <v>0</v>
      </c>
      <c r="S52" s="100">
        <v>0</v>
      </c>
      <c r="T52" s="100">
        <f>P52</f>
      </c>
      <c r="U52" s="100">
        <v>70</v>
      </c>
    </row>
    <row r="53">
      <c r="O53" s="98" t="s">
        <v>3151</v>
      </c>
      <c r="P53" s="100">
        <v>955</v>
      </c>
      <c r="T53" s="100">
        <f>P53</f>
      </c>
      <c r="U53" s="100">
        <v>955</v>
      </c>
    </row>
    <row r="54">
      <c r="O54" s="96" t="s">
        <v>3152</v>
      </c>
      <c r="P54" s="84">
        <f>SUM(P52:P53)</f>
      </c>
    </row>
    <row r="55">
      <c r="A55" s="98" t="s">
        <v>3153</v>
      </c>
      <c r="B55" s="98" t="s">
        <v>3154</v>
      </c>
      <c r="C55" s="98" t="s">
        <v>3155</v>
      </c>
      <c r="D55" s="98" t="s">
        <v>3156</v>
      </c>
      <c r="E55" s="98" t="s">
        <v>3157</v>
      </c>
      <c r="F55" s="98" t="s">
        <v>3158</v>
      </c>
      <c r="G55" s="99">
        <v>12</v>
      </c>
      <c r="H55" s="104">
        <v>45520</v>
      </c>
      <c r="I55" s="104">
        <v>45868</v>
      </c>
      <c r="J55" s="104">
        <v>45204</v>
      </c>
      <c r="K55" s="104">
        <v>45218</v>
      </c>
      <c r="L55" s="100">
        <v>0</v>
      </c>
      <c r="M55" s="100">
        <v>853</v>
      </c>
      <c r="N55" s="98" t="s">
        <v>3159</v>
      </c>
      <c r="O55" s="98" t="s">
        <v>3160</v>
      </c>
      <c r="P55" s="100">
        <v>955</v>
      </c>
      <c r="Q55" s="101">
        <v>0</v>
      </c>
      <c r="S55" s="100">
        <v>0</v>
      </c>
      <c r="T55" s="100">
        <f>P55</f>
      </c>
      <c r="U55" s="100">
        <v>955</v>
      </c>
    </row>
    <row r="56">
      <c r="O56" s="96" t="s">
        <v>3161</v>
      </c>
      <c r="P56" s="84">
        <f>SUM(P55:P55)</f>
      </c>
    </row>
    <row r="57">
      <c r="A57" s="98" t="s">
        <v>3162</v>
      </c>
      <c r="B57" s="98" t="s">
        <v>3163</v>
      </c>
      <c r="C57" s="98" t="s">
        <v>3164</v>
      </c>
      <c r="D57" s="98" t="s">
        <v>3165</v>
      </c>
      <c r="E57" s="98" t="s">
        <v>3166</v>
      </c>
      <c r="F57" s="98" t="s">
        <v>3167</v>
      </c>
      <c r="G57" s="99">
        <v>12</v>
      </c>
      <c r="H57" s="104">
        <v>45520</v>
      </c>
      <c r="I57" s="104">
        <v>45868</v>
      </c>
      <c r="J57" s="104">
        <v>45370</v>
      </c>
      <c r="L57" s="100">
        <v>0</v>
      </c>
      <c r="M57" s="100">
        <v>853</v>
      </c>
      <c r="N57" s="98" t="s">
        <v>3168</v>
      </c>
      <c r="O57" s="98" t="s">
        <v>3169</v>
      </c>
      <c r="P57" s="100">
        <v>70</v>
      </c>
      <c r="Q57" s="101">
        <v>0</v>
      </c>
      <c r="S57" s="100">
        <v>0</v>
      </c>
      <c r="T57" s="100">
        <f>P57</f>
      </c>
      <c r="U57" s="100">
        <v>70</v>
      </c>
    </row>
    <row r="58">
      <c r="O58" s="98" t="s">
        <v>3170</v>
      </c>
      <c r="P58" s="100">
        <v>955</v>
      </c>
      <c r="T58" s="100">
        <f>P58</f>
      </c>
      <c r="U58" s="100">
        <v>955</v>
      </c>
    </row>
    <row r="59">
      <c r="O59" s="96" t="s">
        <v>3171</v>
      </c>
      <c r="P59" s="84">
        <f>SUM(P57:P58)</f>
      </c>
    </row>
    <row r="60">
      <c r="A60" s="98" t="s">
        <v>3172</v>
      </c>
      <c r="B60" s="98" t="s">
        <v>3173</v>
      </c>
      <c r="C60" s="98" t="s">
        <v>3174</v>
      </c>
      <c r="D60" s="98" t="s">
        <v>3175</v>
      </c>
      <c r="E60" s="98" t="s">
        <v>3176</v>
      </c>
      <c r="F60" s="98" t="s">
        <v>3177</v>
      </c>
      <c r="G60" s="99">
        <v>13</v>
      </c>
      <c r="H60" s="104">
        <v>45504</v>
      </c>
      <c r="I60" s="104">
        <v>45869</v>
      </c>
      <c r="J60" s="104">
        <v>45196</v>
      </c>
      <c r="K60" s="104">
        <v>45218</v>
      </c>
      <c r="L60" s="100">
        <v>0</v>
      </c>
      <c r="M60" s="100">
        <v>853</v>
      </c>
      <c r="N60" s="98" t="s">
        <v>3178</v>
      </c>
      <c r="O60" s="98" t="s">
        <v>3179</v>
      </c>
      <c r="P60" s="100">
        <v>250</v>
      </c>
      <c r="Q60" s="101">
        <v>0</v>
      </c>
      <c r="S60" s="100">
        <v>0</v>
      </c>
      <c r="T60" s="100">
        <f>P60</f>
      </c>
      <c r="U60" s="100">
        <v>250</v>
      </c>
    </row>
    <row r="61">
      <c r="O61" s="98" t="s">
        <v>3180</v>
      </c>
      <c r="P61" s="100">
        <v>895</v>
      </c>
      <c r="T61" s="100">
        <f>P61</f>
      </c>
      <c r="U61" s="100">
        <v>895</v>
      </c>
    </row>
    <row r="62">
      <c r="O62" s="98" t="s">
        <v>3181</v>
      </c>
      <c r="P62" s="100">
        <v>-250</v>
      </c>
      <c r="T62" s="100">
        <f>P62</f>
      </c>
      <c r="U62" s="100">
        <v>-250</v>
      </c>
    </row>
    <row r="63">
      <c r="O63" s="96" t="s">
        <v>3182</v>
      </c>
      <c r="P63" s="84">
        <f>SUM(P60:P62)</f>
      </c>
    </row>
    <row r="64">
      <c r="A64" s="98" t="s">
        <v>3183</v>
      </c>
      <c r="B64" s="98" t="s">
        <v>3184</v>
      </c>
      <c r="C64" s="98" t="s">
        <v>3185</v>
      </c>
      <c r="D64" s="98" t="s">
        <v>3186</v>
      </c>
      <c r="E64" s="98" t="s">
        <v>3187</v>
      </c>
      <c r="F64" s="98" t="s">
        <v>3188</v>
      </c>
      <c r="G64" s="99">
        <v>13</v>
      </c>
      <c r="H64" s="104">
        <v>45504</v>
      </c>
      <c r="I64" s="104">
        <v>45869</v>
      </c>
      <c r="J64" s="104">
        <v>45196</v>
      </c>
      <c r="K64" s="104">
        <v>45218</v>
      </c>
      <c r="L64" s="100">
        <v>0</v>
      </c>
      <c r="M64" s="100">
        <v>853</v>
      </c>
      <c r="N64" s="98" t="s">
        <v>3189</v>
      </c>
      <c r="O64" s="98" t="s">
        <v>3190</v>
      </c>
      <c r="P64" s="100">
        <v>-250</v>
      </c>
      <c r="Q64" s="101">
        <v>0</v>
      </c>
      <c r="S64" s="100">
        <v>0</v>
      </c>
      <c r="T64" s="100">
        <f>P64</f>
      </c>
      <c r="U64" s="100">
        <v>-250</v>
      </c>
    </row>
    <row r="65">
      <c r="O65" s="98" t="s">
        <v>3191</v>
      </c>
      <c r="P65" s="100">
        <v>250</v>
      </c>
      <c r="T65" s="100">
        <f>P65</f>
      </c>
      <c r="U65" s="100">
        <v>250</v>
      </c>
    </row>
    <row r="66">
      <c r="O66" s="98" t="s">
        <v>3192</v>
      </c>
      <c r="P66" s="100">
        <v>895</v>
      </c>
      <c r="T66" s="100">
        <f>P66</f>
      </c>
      <c r="U66" s="100">
        <v>895</v>
      </c>
    </row>
    <row r="67">
      <c r="O67" s="98" t="s">
        <v>3193</v>
      </c>
      <c r="P67" s="100">
        <v>70</v>
      </c>
      <c r="T67" s="100">
        <f>P67</f>
      </c>
      <c r="U67" s="100">
        <v>70</v>
      </c>
    </row>
    <row r="68">
      <c r="O68" s="96" t="s">
        <v>3194</v>
      </c>
      <c r="P68" s="84">
        <f>SUM(P64:P67)</f>
      </c>
    </row>
    <row r="69">
      <c r="A69" s="98" t="s">
        <v>3195</v>
      </c>
      <c r="B69" s="98" t="s">
        <v>3196</v>
      </c>
      <c r="C69" s="98" t="s">
        <v>3197</v>
      </c>
      <c r="D69" s="98" t="s">
        <v>3198</v>
      </c>
      <c r="E69" s="98" t="s">
        <v>3199</v>
      </c>
      <c r="F69" s="98" t="s">
        <v>3200</v>
      </c>
      <c r="G69" s="99">
        <v>12</v>
      </c>
      <c r="H69" s="104">
        <v>45520</v>
      </c>
      <c r="I69" s="104">
        <v>45868</v>
      </c>
      <c r="J69" s="104">
        <v>45370</v>
      </c>
      <c r="L69" s="100">
        <v>0</v>
      </c>
      <c r="M69" s="100">
        <v>853</v>
      </c>
      <c r="N69" s="98" t="s">
        <v>3201</v>
      </c>
      <c r="O69" s="98" t="s">
        <v>3202</v>
      </c>
      <c r="P69" s="100">
        <v>70</v>
      </c>
      <c r="Q69" s="101">
        <v>0</v>
      </c>
      <c r="S69" s="100">
        <v>0</v>
      </c>
      <c r="T69" s="100">
        <f>P69</f>
      </c>
      <c r="U69" s="100">
        <v>70</v>
      </c>
    </row>
    <row r="70">
      <c r="O70" s="98" t="s">
        <v>3203</v>
      </c>
      <c r="P70" s="100">
        <v>985</v>
      </c>
      <c r="T70" s="100">
        <f>P70</f>
      </c>
      <c r="U70" s="100">
        <v>985</v>
      </c>
    </row>
    <row r="71">
      <c r="O71" s="96" t="s">
        <v>3204</v>
      </c>
      <c r="P71" s="84">
        <f>SUM(P69:P70)</f>
      </c>
    </row>
    <row r="72">
      <c r="A72" s="98" t="s">
        <v>3205</v>
      </c>
      <c r="B72" s="98" t="s">
        <v>3206</v>
      </c>
      <c r="C72" s="98" t="s">
        <v>3207</v>
      </c>
      <c r="D72" s="98" t="s">
        <v>3208</v>
      </c>
      <c r="E72" s="98" t="s">
        <v>3209</v>
      </c>
      <c r="F72" s="98" t="s">
        <v>3210</v>
      </c>
      <c r="G72" s="99">
        <v>13</v>
      </c>
      <c r="H72" s="104">
        <v>45504</v>
      </c>
      <c r="I72" s="104">
        <v>45869</v>
      </c>
      <c r="J72" s="104">
        <v>45196</v>
      </c>
      <c r="K72" s="104">
        <v>45218</v>
      </c>
      <c r="L72" s="100">
        <v>0</v>
      </c>
      <c r="M72" s="100">
        <v>853</v>
      </c>
      <c r="N72" s="98" t="s">
        <v>3211</v>
      </c>
      <c r="O72" s="98" t="s">
        <v>3212</v>
      </c>
      <c r="P72" s="100">
        <v>-250</v>
      </c>
      <c r="Q72" s="101">
        <v>0</v>
      </c>
      <c r="S72" s="100">
        <v>0</v>
      </c>
      <c r="T72" s="100">
        <f>P72</f>
      </c>
      <c r="U72" s="100">
        <v>-250</v>
      </c>
    </row>
    <row r="73">
      <c r="O73" s="98" t="s">
        <v>3213</v>
      </c>
      <c r="P73" s="100">
        <v>250</v>
      </c>
      <c r="T73" s="100">
        <f>P73</f>
      </c>
      <c r="U73" s="100">
        <v>250</v>
      </c>
    </row>
    <row r="74">
      <c r="O74" s="98" t="s">
        <v>3214</v>
      </c>
      <c r="P74" s="100">
        <v>915</v>
      </c>
      <c r="T74" s="100">
        <f>P74</f>
      </c>
      <c r="U74" s="100">
        <v>915</v>
      </c>
    </row>
    <row r="75">
      <c r="O75" s="96" t="s">
        <v>3215</v>
      </c>
      <c r="P75" s="84">
        <f>SUM(P72:P74)</f>
      </c>
    </row>
    <row r="76">
      <c r="A76" s="98" t="s">
        <v>3216</v>
      </c>
      <c r="B76" s="98" t="s">
        <v>3217</v>
      </c>
      <c r="C76" s="98" t="s">
        <v>3218</v>
      </c>
      <c r="D76" s="98" t="s">
        <v>3219</v>
      </c>
      <c r="E76" s="98" t="s">
        <v>3220</v>
      </c>
      <c r="F76" s="98" t="s">
        <v>3221</v>
      </c>
      <c r="G76" s="99">
        <v>13</v>
      </c>
      <c r="H76" s="104">
        <v>45504</v>
      </c>
      <c r="I76" s="104">
        <v>45869</v>
      </c>
      <c r="J76" s="104">
        <v>45196</v>
      </c>
      <c r="K76" s="104">
        <v>45218</v>
      </c>
      <c r="L76" s="100">
        <v>0</v>
      </c>
      <c r="M76" s="100">
        <v>853</v>
      </c>
      <c r="N76" s="98" t="s">
        <v>3222</v>
      </c>
      <c r="O76" s="98" t="s">
        <v>3223</v>
      </c>
      <c r="P76" s="100">
        <v>-250</v>
      </c>
      <c r="Q76" s="101">
        <v>0</v>
      </c>
      <c r="S76" s="100">
        <v>900</v>
      </c>
      <c r="T76" s="100">
        <f>P76</f>
      </c>
      <c r="U76" s="100">
        <v>-250</v>
      </c>
    </row>
    <row r="77">
      <c r="O77" s="98" t="s">
        <v>3224</v>
      </c>
      <c r="P77" s="100">
        <v>250</v>
      </c>
      <c r="T77" s="100">
        <f>P77</f>
      </c>
      <c r="U77" s="100">
        <v>250</v>
      </c>
    </row>
    <row r="78">
      <c r="O78" s="98" t="s">
        <v>3225</v>
      </c>
      <c r="P78" s="100">
        <v>890</v>
      </c>
      <c r="T78" s="100">
        <f>P78</f>
      </c>
      <c r="U78" s="100">
        <v>890</v>
      </c>
    </row>
    <row r="79">
      <c r="O79" s="96" t="s">
        <v>3226</v>
      </c>
      <c r="P79" s="84">
        <f>SUM(P76:P78)</f>
      </c>
    </row>
    <row r="80">
      <c r="A80" s="98" t="s">
        <v>3227</v>
      </c>
      <c r="B80" s="98" t="s">
        <v>3228</v>
      </c>
      <c r="C80" s="98" t="s">
        <v>3229</v>
      </c>
      <c r="D80" s="98" t="s">
        <v>3230</v>
      </c>
      <c r="E80" s="98" t="s">
        <v>3231</v>
      </c>
      <c r="F80" s="98" t="s">
        <v>3232</v>
      </c>
      <c r="G80" s="99">
        <v>12</v>
      </c>
      <c r="H80" s="104">
        <v>45520</v>
      </c>
      <c r="I80" s="104">
        <v>45869</v>
      </c>
      <c r="J80" s="104">
        <v>45204</v>
      </c>
      <c r="K80" s="104">
        <v>45218</v>
      </c>
      <c r="L80" s="100">
        <v>0</v>
      </c>
      <c r="M80" s="100">
        <v>853</v>
      </c>
      <c r="N80" s="98" t="s">
        <v>3233</v>
      </c>
      <c r="O80" s="98" t="s">
        <v>3234</v>
      </c>
      <c r="P80" s="100">
        <v>250</v>
      </c>
      <c r="Q80" s="101">
        <v>0</v>
      </c>
      <c r="S80" s="100">
        <v>900</v>
      </c>
      <c r="T80" s="100">
        <f>P80</f>
      </c>
      <c r="U80" s="100">
        <v>250</v>
      </c>
    </row>
    <row r="81">
      <c r="O81" s="98" t="s">
        <v>3235</v>
      </c>
      <c r="P81" s="100">
        <v>955</v>
      </c>
      <c r="T81" s="100">
        <f>P81</f>
      </c>
      <c r="U81" s="100">
        <v>955</v>
      </c>
    </row>
    <row r="82">
      <c r="O82" s="98" t="s">
        <v>3236</v>
      </c>
      <c r="P82" s="100">
        <v>-250</v>
      </c>
      <c r="T82" s="100">
        <f>P82</f>
      </c>
      <c r="U82" s="100">
        <v>-250</v>
      </c>
    </row>
    <row r="83">
      <c r="O83" s="96" t="s">
        <v>3237</v>
      </c>
      <c r="P83" s="84">
        <f>SUM(P80:P82)</f>
      </c>
    </row>
    <row r="84">
      <c r="A84" s="98" t="s">
        <v>3238</v>
      </c>
      <c r="B84" s="98" t="s">
        <v>3239</v>
      </c>
      <c r="C84" s="98" t="s">
        <v>3240</v>
      </c>
      <c r="D84" s="98" t="s">
        <v>3241</v>
      </c>
      <c r="E84" s="98" t="s">
        <v>3242</v>
      </c>
      <c r="F84" s="98" t="s">
        <v>3243</v>
      </c>
      <c r="G84" s="99">
        <v>13</v>
      </c>
      <c r="H84" s="104">
        <v>45504</v>
      </c>
      <c r="I84" s="104">
        <v>45869</v>
      </c>
      <c r="J84" s="104">
        <v>45196</v>
      </c>
      <c r="K84" s="104">
        <v>45218</v>
      </c>
      <c r="L84" s="100">
        <v>0</v>
      </c>
      <c r="M84" s="100">
        <v>853</v>
      </c>
      <c r="N84" s="98" t="s">
        <v>3244</v>
      </c>
      <c r="O84" s="98" t="s">
        <v>3245</v>
      </c>
      <c r="P84" s="100">
        <v>250</v>
      </c>
      <c r="Q84" s="101">
        <v>0</v>
      </c>
      <c r="S84" s="100">
        <v>900</v>
      </c>
      <c r="T84" s="100">
        <f>P84</f>
      </c>
      <c r="U84" s="100">
        <v>250</v>
      </c>
    </row>
    <row r="85">
      <c r="O85" s="98" t="s">
        <v>3246</v>
      </c>
      <c r="P85" s="100">
        <v>-250</v>
      </c>
      <c r="T85" s="100">
        <f>P85</f>
      </c>
      <c r="U85" s="100">
        <v>-250</v>
      </c>
    </row>
    <row r="86">
      <c r="O86" s="98" t="s">
        <v>3247</v>
      </c>
      <c r="P86" s="100">
        <v>890</v>
      </c>
      <c r="T86" s="100">
        <f>P86</f>
      </c>
      <c r="U86" s="100">
        <v>890</v>
      </c>
    </row>
    <row r="87">
      <c r="O87" s="96" t="s">
        <v>3248</v>
      </c>
      <c r="P87" s="84">
        <f>SUM(P84:P86)</f>
      </c>
    </row>
    <row r="88">
      <c r="A88" s="98" t="s">
        <v>3249</v>
      </c>
      <c r="B88" s="98" t="s">
        <v>3250</v>
      </c>
      <c r="C88" s="98" t="s">
        <v>3251</v>
      </c>
      <c r="D88" s="98" t="s">
        <v>3252</v>
      </c>
      <c r="E88" s="98" t="s">
        <v>3253</v>
      </c>
      <c r="F88" s="98" t="s">
        <v>3254</v>
      </c>
      <c r="G88" s="99">
        <v>13</v>
      </c>
      <c r="H88" s="104">
        <v>45504</v>
      </c>
      <c r="I88" s="104">
        <v>45869</v>
      </c>
      <c r="J88" s="104">
        <v>45196</v>
      </c>
      <c r="K88" s="104">
        <v>45218</v>
      </c>
      <c r="L88" s="100">
        <v>0</v>
      </c>
      <c r="M88" s="100">
        <v>853</v>
      </c>
      <c r="N88" s="98" t="s">
        <v>3255</v>
      </c>
      <c r="O88" s="98" t="s">
        <v>3256</v>
      </c>
      <c r="P88" s="100">
        <v>250</v>
      </c>
      <c r="Q88" s="101">
        <v>0</v>
      </c>
      <c r="S88" s="100">
        <v>900</v>
      </c>
      <c r="T88" s="100">
        <f>P88</f>
      </c>
      <c r="U88" s="100">
        <v>250</v>
      </c>
    </row>
    <row r="89">
      <c r="O89" s="98" t="s">
        <v>3257</v>
      </c>
      <c r="P89" s="100">
        <v>70</v>
      </c>
      <c r="T89" s="100">
        <f>P89</f>
      </c>
      <c r="U89" s="100">
        <v>70</v>
      </c>
    </row>
    <row r="90">
      <c r="O90" s="98" t="s">
        <v>3258</v>
      </c>
      <c r="P90" s="100">
        <v>915</v>
      </c>
      <c r="T90" s="100">
        <f>P90</f>
      </c>
      <c r="U90" s="100">
        <v>915</v>
      </c>
    </row>
    <row r="91">
      <c r="O91" s="98" t="s">
        <v>3259</v>
      </c>
      <c r="P91" s="100">
        <v>-250</v>
      </c>
      <c r="T91" s="100">
        <f>P91</f>
      </c>
      <c r="U91" s="100">
        <v>-250</v>
      </c>
    </row>
    <row r="92">
      <c r="O92" s="96" t="s">
        <v>3260</v>
      </c>
      <c r="P92" s="84">
        <f>SUM(P88:P91)</f>
      </c>
    </row>
    <row r="93">
      <c r="A93" s="98" t="s">
        <v>3261</v>
      </c>
      <c r="B93" s="98" t="s">
        <v>3262</v>
      </c>
      <c r="C93" s="98" t="s">
        <v>3263</v>
      </c>
      <c r="D93" s="98" t="s">
        <v>3264</v>
      </c>
      <c r="E93" s="98" t="s">
        <v>3265</v>
      </c>
      <c r="F93" s="98" t="s">
        <v>3266</v>
      </c>
      <c r="G93" s="99">
        <v>13</v>
      </c>
      <c r="H93" s="104">
        <v>45504</v>
      </c>
      <c r="I93" s="104">
        <v>45869</v>
      </c>
      <c r="J93" s="104">
        <v>45196</v>
      </c>
      <c r="K93" s="104">
        <v>45218</v>
      </c>
      <c r="L93" s="100">
        <v>0</v>
      </c>
      <c r="M93" s="100">
        <v>853</v>
      </c>
      <c r="N93" s="98" t="s">
        <v>3267</v>
      </c>
      <c r="O93" s="98" t="s">
        <v>3268</v>
      </c>
      <c r="P93" s="100">
        <v>-250</v>
      </c>
      <c r="Q93" s="101">
        <v>0</v>
      </c>
      <c r="S93" s="100">
        <v>900</v>
      </c>
      <c r="T93" s="100">
        <f>P93</f>
      </c>
      <c r="U93" s="100">
        <v>-250</v>
      </c>
    </row>
    <row r="94">
      <c r="O94" s="98" t="s">
        <v>3269</v>
      </c>
      <c r="P94" s="100">
        <v>890</v>
      </c>
      <c r="T94" s="100">
        <f>P94</f>
      </c>
      <c r="U94" s="100">
        <v>890</v>
      </c>
    </row>
    <row r="95">
      <c r="O95" s="98" t="s">
        <v>3270</v>
      </c>
      <c r="P95" s="100">
        <v>250</v>
      </c>
      <c r="T95" s="100">
        <f>P95</f>
      </c>
      <c r="U95" s="100">
        <v>250</v>
      </c>
    </row>
    <row r="96">
      <c r="O96" s="96" t="s">
        <v>3271</v>
      </c>
      <c r="P96" s="84">
        <f>SUM(P93:P95)</f>
      </c>
    </row>
    <row r="97">
      <c r="A97" s="98" t="s">
        <v>3272</v>
      </c>
      <c r="B97" s="98" t="s">
        <v>3273</v>
      </c>
      <c r="C97" s="98" t="s">
        <v>3274</v>
      </c>
      <c r="D97" s="98" t="s">
        <v>3275</v>
      </c>
      <c r="E97" s="98" t="s">
        <v>3276</v>
      </c>
      <c r="F97" s="98" t="s">
        <v>3277</v>
      </c>
      <c r="G97" s="99">
        <v>12</v>
      </c>
      <c r="H97" s="104">
        <v>45504</v>
      </c>
      <c r="I97" s="104">
        <v>45868</v>
      </c>
      <c r="J97" s="104">
        <v>45247</v>
      </c>
      <c r="K97" s="104">
        <v>45247</v>
      </c>
      <c r="L97" s="100">
        <v>0</v>
      </c>
      <c r="M97" s="100">
        <v>853</v>
      </c>
      <c r="N97" s="98" t="s">
        <v>3278</v>
      </c>
      <c r="O97" s="98" t="s">
        <v>3279</v>
      </c>
      <c r="P97" s="100">
        <v>975</v>
      </c>
      <c r="Q97" s="101">
        <v>0</v>
      </c>
      <c r="S97" s="100">
        <v>900</v>
      </c>
      <c r="T97" s="100">
        <f>P97</f>
      </c>
      <c r="U97" s="100">
        <v>975</v>
      </c>
    </row>
    <row r="98">
      <c r="O98" s="98" t="s">
        <v>3280</v>
      </c>
      <c r="P98" s="100">
        <v>250</v>
      </c>
      <c r="T98" s="100">
        <f>P98</f>
      </c>
      <c r="U98" s="100">
        <v>250</v>
      </c>
    </row>
    <row r="99">
      <c r="O99" s="98" t="s">
        <v>3281</v>
      </c>
      <c r="P99" s="100">
        <v>-250</v>
      </c>
      <c r="T99" s="100">
        <f>P99</f>
      </c>
      <c r="U99" s="100">
        <v>-250</v>
      </c>
    </row>
    <row r="100">
      <c r="O100" s="98" t="s">
        <v>3282</v>
      </c>
      <c r="P100" s="100">
        <v>70</v>
      </c>
      <c r="T100" s="100">
        <f>P100</f>
      </c>
      <c r="U100" s="100">
        <v>70</v>
      </c>
    </row>
    <row r="101">
      <c r="O101" s="96" t="s">
        <v>3283</v>
      </c>
      <c r="P101" s="84">
        <f>SUM(P97:P100)</f>
      </c>
    </row>
    <row r="102">
      <c r="A102" s="98" t="s">
        <v>3284</v>
      </c>
      <c r="B102" s="98" t="s">
        <v>3285</v>
      </c>
      <c r="C102" s="98" t="s">
        <v>3286</v>
      </c>
      <c r="D102" s="98" t="s">
        <v>3287</v>
      </c>
      <c r="E102" s="98" t="s">
        <v>3288</v>
      </c>
      <c r="F102" s="98" t="s">
        <v>3289</v>
      </c>
      <c r="G102" s="99">
        <v>13</v>
      </c>
      <c r="H102" s="104">
        <v>45504</v>
      </c>
      <c r="I102" s="104">
        <v>45869</v>
      </c>
      <c r="J102" s="104">
        <v>45196</v>
      </c>
      <c r="K102" s="104">
        <v>45218</v>
      </c>
      <c r="L102" s="100">
        <v>0</v>
      </c>
      <c r="M102" s="100">
        <v>853</v>
      </c>
      <c r="N102" s="98" t="s">
        <v>3290</v>
      </c>
      <c r="O102" s="98" t="s">
        <v>3291</v>
      </c>
      <c r="P102" s="100">
        <v>-250</v>
      </c>
      <c r="Q102" s="101">
        <v>0</v>
      </c>
      <c r="S102" s="100">
        <v>900</v>
      </c>
      <c r="T102" s="100">
        <f>P102</f>
      </c>
      <c r="U102" s="100">
        <v>-250</v>
      </c>
    </row>
    <row r="103">
      <c r="O103" s="98" t="s">
        <v>3292</v>
      </c>
      <c r="P103" s="100">
        <v>890</v>
      </c>
      <c r="T103" s="100">
        <f>P103</f>
      </c>
      <c r="U103" s="100">
        <v>890</v>
      </c>
    </row>
    <row r="104">
      <c r="O104" s="98" t="s">
        <v>3293</v>
      </c>
      <c r="P104" s="100">
        <v>70</v>
      </c>
      <c r="T104" s="100">
        <f>P104</f>
      </c>
      <c r="U104" s="100">
        <v>70</v>
      </c>
    </row>
    <row r="105">
      <c r="O105" s="98" t="s">
        <v>3294</v>
      </c>
      <c r="P105" s="100">
        <v>250</v>
      </c>
      <c r="T105" s="100">
        <f>P105</f>
      </c>
      <c r="U105" s="100">
        <v>250</v>
      </c>
    </row>
    <row r="106">
      <c r="O106" s="96" t="s">
        <v>3295</v>
      </c>
      <c r="P106" s="84">
        <f>SUM(P102:P105)</f>
      </c>
    </row>
    <row r="107">
      <c r="A107" s="98" t="s">
        <v>3296</v>
      </c>
      <c r="B107" s="98" t="s">
        <v>3297</v>
      </c>
      <c r="C107" s="98" t="s">
        <v>3298</v>
      </c>
      <c r="D107" s="98" t="s">
        <v>3299</v>
      </c>
      <c r="E107" s="98" t="s">
        <v>3300</v>
      </c>
      <c r="F107" s="98" t="s">
        <v>3301</v>
      </c>
      <c r="G107" s="99">
        <v>12</v>
      </c>
      <c r="H107" s="104">
        <v>45520</v>
      </c>
      <c r="I107" s="104">
        <v>45869</v>
      </c>
      <c r="J107" s="104">
        <v>45197</v>
      </c>
      <c r="K107" s="104">
        <v>45218</v>
      </c>
      <c r="L107" s="100">
        <v>0</v>
      </c>
      <c r="M107" s="100">
        <v>853</v>
      </c>
      <c r="N107" s="98" t="s">
        <v>3302</v>
      </c>
      <c r="O107" s="98" t="s">
        <v>3303</v>
      </c>
      <c r="P107" s="100">
        <v>70</v>
      </c>
      <c r="Q107" s="101">
        <v>0</v>
      </c>
      <c r="S107" s="100">
        <v>0</v>
      </c>
      <c r="T107" s="100">
        <f>P107</f>
      </c>
      <c r="U107" s="100">
        <v>70</v>
      </c>
    </row>
    <row r="108">
      <c r="O108" s="98" t="s">
        <v>3304</v>
      </c>
      <c r="P108" s="100">
        <v>895</v>
      </c>
      <c r="T108" s="100">
        <f>P108</f>
      </c>
      <c r="U108" s="100">
        <v>895</v>
      </c>
    </row>
    <row r="109">
      <c r="O109" s="96" t="s">
        <v>3305</v>
      </c>
      <c r="P109" s="84">
        <f>SUM(P107:P108)</f>
      </c>
    </row>
    <row r="110">
      <c r="A110" s="98" t="s">
        <v>3306</v>
      </c>
      <c r="B110" s="98" t="s">
        <v>3307</v>
      </c>
      <c r="C110" s="98" t="s">
        <v>3308</v>
      </c>
      <c r="D110" s="98" t="s">
        <v>3309</v>
      </c>
      <c r="E110" s="98" t="s">
        <v>3310</v>
      </c>
      <c r="F110" s="98" t="s">
        <v>3311</v>
      </c>
      <c r="G110" s="99">
        <v>12</v>
      </c>
      <c r="H110" s="104">
        <v>45520</v>
      </c>
      <c r="I110" s="104">
        <v>45869</v>
      </c>
      <c r="J110" s="104">
        <v>45197</v>
      </c>
      <c r="K110" s="104">
        <v>45218</v>
      </c>
      <c r="L110" s="100">
        <v>0</v>
      </c>
      <c r="M110" s="100">
        <v>853</v>
      </c>
      <c r="N110" s="98" t="s">
        <v>3312</v>
      </c>
      <c r="O110" s="98" t="s">
        <v>3313</v>
      </c>
      <c r="P110" s="100">
        <v>70</v>
      </c>
      <c r="Q110" s="101">
        <v>0</v>
      </c>
      <c r="S110" s="100">
        <v>0</v>
      </c>
      <c r="T110" s="100">
        <f>P110</f>
      </c>
      <c r="U110" s="100">
        <v>70</v>
      </c>
    </row>
    <row r="111">
      <c r="O111" s="98" t="s">
        <v>3314</v>
      </c>
      <c r="P111" s="100">
        <v>915</v>
      </c>
      <c r="T111" s="100">
        <f>P111</f>
      </c>
      <c r="U111" s="100">
        <v>915</v>
      </c>
    </row>
    <row r="112">
      <c r="O112" s="96" t="s">
        <v>3315</v>
      </c>
      <c r="P112" s="84">
        <f>SUM(P110:P111)</f>
      </c>
    </row>
    <row r="113">
      <c r="A113" s="98" t="s">
        <v>3316</v>
      </c>
      <c r="B113" s="98" t="s">
        <v>3317</v>
      </c>
      <c r="C113" s="98" t="s">
        <v>3318</v>
      </c>
      <c r="D113" s="98" t="s">
        <v>3319</v>
      </c>
      <c r="E113" s="98" t="s">
        <v>3320</v>
      </c>
      <c r="F113" s="98" t="s">
        <v>3321</v>
      </c>
      <c r="G113" s="99">
        <v>12</v>
      </c>
      <c r="H113" s="104">
        <v>45520</v>
      </c>
      <c r="I113" s="104">
        <v>45869</v>
      </c>
      <c r="J113" s="104">
        <v>45370</v>
      </c>
      <c r="L113" s="100">
        <v>0</v>
      </c>
      <c r="M113" s="100">
        <v>853</v>
      </c>
      <c r="N113" s="98" t="s">
        <v>3322</v>
      </c>
      <c r="O113" s="98" t="s">
        <v>3323</v>
      </c>
      <c r="P113" s="100">
        <v>915</v>
      </c>
      <c r="Q113" s="101">
        <v>0</v>
      </c>
      <c r="S113" s="100">
        <v>0</v>
      </c>
      <c r="T113" s="100">
        <f>P113</f>
      </c>
      <c r="U113" s="100">
        <v>915</v>
      </c>
    </row>
    <row r="114">
      <c r="O114" s="96" t="s">
        <v>3324</v>
      </c>
      <c r="P114" s="84">
        <f>SUM(P113:P113)</f>
      </c>
    </row>
    <row r="115">
      <c r="A115" s="98" t="s">
        <v>3325</v>
      </c>
      <c r="B115" s="98" t="s">
        <v>3326</v>
      </c>
      <c r="C115" s="98" t="s">
        <v>3327</v>
      </c>
      <c r="D115" s="98" t="s">
        <v>3328</v>
      </c>
      <c r="E115" s="98" t="s">
        <v>3329</v>
      </c>
      <c r="F115" s="98" t="s">
        <v>3330</v>
      </c>
      <c r="G115" s="99">
        <v>12</v>
      </c>
      <c r="H115" s="104">
        <v>45520</v>
      </c>
      <c r="I115" s="104">
        <v>45869</v>
      </c>
      <c r="J115" s="104">
        <v>45198</v>
      </c>
      <c r="K115" s="104">
        <v>45218</v>
      </c>
      <c r="L115" s="100">
        <v>0</v>
      </c>
      <c r="M115" s="100">
        <v>853</v>
      </c>
      <c r="N115" s="98" t="s">
        <v>3331</v>
      </c>
      <c r="O115" s="98" t="s">
        <v>3332</v>
      </c>
      <c r="P115" s="100">
        <v>915</v>
      </c>
      <c r="Q115" s="101">
        <v>0</v>
      </c>
      <c r="S115" s="100">
        <v>0</v>
      </c>
      <c r="T115" s="100">
        <f>P115</f>
      </c>
      <c r="U115" s="100">
        <v>915</v>
      </c>
    </row>
    <row r="116">
      <c r="O116" s="98" t="s">
        <v>3333</v>
      </c>
      <c r="P116" s="100">
        <v>70</v>
      </c>
      <c r="T116" s="100">
        <f>P116</f>
      </c>
      <c r="U116" s="100">
        <v>70</v>
      </c>
    </row>
    <row r="117">
      <c r="O117" s="96" t="s">
        <v>3334</v>
      </c>
      <c r="P117" s="84">
        <f>SUM(P115:P116)</f>
      </c>
    </row>
    <row r="118">
      <c r="A118" s="98" t="s">
        <v>3335</v>
      </c>
      <c r="B118" s="98" t="s">
        <v>3336</v>
      </c>
      <c r="C118" s="98" t="s">
        <v>3337</v>
      </c>
      <c r="D118" s="98" t="s">
        <v>3338</v>
      </c>
      <c r="E118" s="98" t="s">
        <v>3339</v>
      </c>
      <c r="F118" s="98" t="s">
        <v>3340</v>
      </c>
      <c r="G118" s="99">
        <v>13</v>
      </c>
      <c r="H118" s="104">
        <v>45504</v>
      </c>
      <c r="I118" s="104">
        <v>45869</v>
      </c>
      <c r="J118" s="104">
        <v>45195</v>
      </c>
      <c r="K118" s="104">
        <v>45195</v>
      </c>
      <c r="L118" s="100">
        <v>0</v>
      </c>
      <c r="M118" s="100">
        <v>853</v>
      </c>
      <c r="N118" s="98" t="s">
        <v>3341</v>
      </c>
      <c r="O118" s="98" t="s">
        <v>3342</v>
      </c>
      <c r="P118" s="100">
        <v>250</v>
      </c>
      <c r="Q118" s="101">
        <v>0</v>
      </c>
      <c r="S118" s="100">
        <v>900</v>
      </c>
      <c r="T118" s="100">
        <f>P118</f>
      </c>
      <c r="U118" s="100">
        <v>250</v>
      </c>
    </row>
    <row r="119">
      <c r="O119" s="98" t="s">
        <v>3343</v>
      </c>
      <c r="P119" s="100">
        <v>-250</v>
      </c>
      <c r="T119" s="100">
        <f>P119</f>
      </c>
      <c r="U119" s="100">
        <v>-250</v>
      </c>
    </row>
    <row r="120">
      <c r="O120" s="98" t="s">
        <v>3344</v>
      </c>
      <c r="P120" s="100">
        <v>890</v>
      </c>
      <c r="T120" s="100">
        <f>P120</f>
      </c>
      <c r="U120" s="100">
        <v>890</v>
      </c>
    </row>
    <row r="121">
      <c r="O121" s="96" t="s">
        <v>3345</v>
      </c>
      <c r="P121" s="84">
        <f>SUM(P118:P120)</f>
      </c>
    </row>
    <row r="122">
      <c r="A122" s="98" t="s">
        <v>3346</v>
      </c>
      <c r="B122" s="98" t="s">
        <v>3347</v>
      </c>
      <c r="C122" s="98" t="s">
        <v>3348</v>
      </c>
      <c r="D122" s="98" t="s">
        <v>3349</v>
      </c>
      <c r="E122" s="98" t="s">
        <v>3350</v>
      </c>
      <c r="F122" s="98" t="s">
        <v>3351</v>
      </c>
      <c r="G122" s="99">
        <v>13</v>
      </c>
      <c r="H122" s="104">
        <v>45504</v>
      </c>
      <c r="I122" s="104">
        <v>45869</v>
      </c>
      <c r="J122" s="104">
        <v>45194</v>
      </c>
      <c r="K122" s="104">
        <v>45195</v>
      </c>
      <c r="L122" s="100">
        <v>0</v>
      </c>
      <c r="M122" s="100">
        <v>853</v>
      </c>
      <c r="N122" s="98" t="s">
        <v>3352</v>
      </c>
      <c r="O122" s="98" t="s">
        <v>3353</v>
      </c>
      <c r="P122" s="100">
        <v>890</v>
      </c>
      <c r="Q122" s="101">
        <v>0</v>
      </c>
      <c r="S122" s="100">
        <v>900</v>
      </c>
      <c r="T122" s="100">
        <f>P122</f>
      </c>
      <c r="U122" s="100">
        <v>890</v>
      </c>
    </row>
    <row r="123">
      <c r="O123" s="98" t="s">
        <v>3354</v>
      </c>
      <c r="P123" s="100">
        <v>70</v>
      </c>
      <c r="T123" s="100">
        <f>P123</f>
      </c>
      <c r="U123" s="100">
        <v>70</v>
      </c>
    </row>
    <row r="124">
      <c r="O124" s="98" t="s">
        <v>3355</v>
      </c>
      <c r="P124" s="100">
        <v>-250</v>
      </c>
      <c r="T124" s="100">
        <f>P124</f>
      </c>
      <c r="U124" s="100">
        <v>-250</v>
      </c>
    </row>
    <row r="125">
      <c r="O125" s="98" t="s">
        <v>3356</v>
      </c>
      <c r="P125" s="100">
        <v>250</v>
      </c>
      <c r="T125" s="100">
        <f>P125</f>
      </c>
      <c r="U125" s="100">
        <v>250</v>
      </c>
    </row>
    <row r="126">
      <c r="O126" s="96" t="s">
        <v>3357</v>
      </c>
      <c r="P126" s="84">
        <f>SUM(P122:P125)</f>
      </c>
    </row>
    <row r="127">
      <c r="A127" s="98" t="s">
        <v>3358</v>
      </c>
      <c r="B127" s="98" t="s">
        <v>3359</v>
      </c>
      <c r="C127" s="98" t="s">
        <v>3360</v>
      </c>
      <c r="D127" s="98" t="s">
        <v>3361</v>
      </c>
      <c r="E127" s="98" t="s">
        <v>3362</v>
      </c>
      <c r="F127" s="98" t="s">
        <v>3363</v>
      </c>
      <c r="G127" s="99">
        <v>13</v>
      </c>
      <c r="H127" s="104">
        <v>45504</v>
      </c>
      <c r="I127" s="104">
        <v>45869</v>
      </c>
      <c r="J127" s="104">
        <v>45196</v>
      </c>
      <c r="K127" s="104">
        <v>45218</v>
      </c>
      <c r="L127" s="100">
        <v>0</v>
      </c>
      <c r="M127" s="100">
        <v>853</v>
      </c>
      <c r="N127" s="98" t="s">
        <v>3364</v>
      </c>
      <c r="O127" s="98" t="s">
        <v>3365</v>
      </c>
      <c r="P127" s="100">
        <v>890</v>
      </c>
      <c r="Q127" s="101">
        <v>0</v>
      </c>
      <c r="S127" s="100">
        <v>900</v>
      </c>
      <c r="T127" s="100">
        <f>P127</f>
      </c>
      <c r="U127" s="100">
        <v>890</v>
      </c>
    </row>
    <row r="128">
      <c r="O128" s="98" t="s">
        <v>3366</v>
      </c>
      <c r="P128" s="100">
        <v>-250</v>
      </c>
      <c r="T128" s="100">
        <f>P128</f>
      </c>
      <c r="U128" s="100">
        <v>-250</v>
      </c>
    </row>
    <row r="129">
      <c r="O129" s="98" t="s">
        <v>3367</v>
      </c>
      <c r="P129" s="100">
        <v>250</v>
      </c>
      <c r="T129" s="100">
        <f>P129</f>
      </c>
      <c r="U129" s="100">
        <v>250</v>
      </c>
    </row>
    <row r="130">
      <c r="O130" s="98" t="s">
        <v>3368</v>
      </c>
      <c r="P130" s="100">
        <v>70</v>
      </c>
      <c r="T130" s="100">
        <f>P130</f>
      </c>
      <c r="U130" s="100">
        <v>70</v>
      </c>
    </row>
    <row r="131">
      <c r="O131" s="96" t="s">
        <v>3369</v>
      </c>
      <c r="P131" s="84">
        <f>SUM(P127:P130)</f>
      </c>
    </row>
    <row r="132">
      <c r="A132" s="98" t="s">
        <v>3370</v>
      </c>
      <c r="B132" s="98" t="s">
        <v>3371</v>
      </c>
      <c r="C132" s="98" t="s">
        <v>3372</v>
      </c>
      <c r="D132" s="98" t="s">
        <v>3373</v>
      </c>
      <c r="E132" s="98" t="s">
        <v>3374</v>
      </c>
      <c r="F132" s="98" t="s">
        <v>3375</v>
      </c>
      <c r="G132" s="99">
        <v>13</v>
      </c>
      <c r="H132" s="104">
        <v>45504</v>
      </c>
      <c r="I132" s="104">
        <v>45869</v>
      </c>
      <c r="J132" s="104">
        <v>45196</v>
      </c>
      <c r="K132" s="104">
        <v>45218</v>
      </c>
      <c r="L132" s="100">
        <v>0</v>
      </c>
      <c r="M132" s="100">
        <v>853</v>
      </c>
      <c r="N132" s="98" t="s">
        <v>3376</v>
      </c>
      <c r="O132" s="98" t="s">
        <v>3377</v>
      </c>
      <c r="P132" s="100">
        <v>890</v>
      </c>
      <c r="Q132" s="101">
        <v>0</v>
      </c>
      <c r="S132" s="100">
        <v>900</v>
      </c>
      <c r="T132" s="100">
        <f>P132</f>
      </c>
      <c r="U132" s="100">
        <v>890</v>
      </c>
    </row>
    <row r="133">
      <c r="O133" s="98" t="s">
        <v>3378</v>
      </c>
      <c r="P133" s="100">
        <v>-250</v>
      </c>
      <c r="T133" s="100">
        <f>P133</f>
      </c>
      <c r="U133" s="100">
        <v>-250</v>
      </c>
    </row>
    <row r="134">
      <c r="O134" s="98" t="s">
        <v>3379</v>
      </c>
      <c r="P134" s="100">
        <v>250</v>
      </c>
      <c r="T134" s="100">
        <f>P134</f>
      </c>
      <c r="U134" s="100">
        <v>250</v>
      </c>
    </row>
    <row r="135">
      <c r="O135" s="96" t="s">
        <v>3380</v>
      </c>
      <c r="P135" s="84">
        <f>SUM(P132:P134)</f>
      </c>
    </row>
    <row r="136">
      <c r="A136" s="81" t="s">
        <v>3381</v>
      </c>
      <c r="B136" s="67">
        <f>COUNTA(B16:B17)+COUNTA(B19:B19)+COUNTA(B21:B21)+COUNTA(B23:B24)+COUNTA(B26:B26)+COUNTA(B28:B28)+COUNTA(B30:B30)+COUNTA(B32:B32)+COUNTA(B34:B34)+COUNTA(B36:B36)+COUNTA(B38:B38)+COUNTA(B40:B40)+COUNTA(B42:B42)+COUNTA(B44:B44)+COUNTA(B46:B46)+COUNTA(B48:B48)+COUNTA(B50:B50)+COUNTA(B52:B53)+COUNTA(B55:B55)+COUNTA(B57:B58)+COUNTA(B60:B62)+COUNTA(B64:B67)+COUNTA(B69:B70)+COUNTA(B72:B74)+COUNTA(B76:B78)+COUNTA(B80:B82)+COUNTA(B84:B86)+COUNTA(B88:B91)+COUNTA(B93:B95)+COUNTA(B97:B100)+COUNTA(B102:B105)+COUNTA(B107:B108)+COUNTA(B110:B111)+COUNTA(B113:B113)+COUNTA(B115:B116)+COUNTA(B118:B120)+COUNTA(B122:B125)+COUNTA(B127:B130)+COUNTA(B132:B134)</f>
      </c>
      <c r="G136" s="68">
        <f>IF((COUNTA(G16:G17)+COUNTA(G19:G19)+COUNTA(G21:G21)+COUNTA(G23:G24)+COUNTA(G26:G26)+COUNTA(G28:G28)+COUNTA(G30:G30)+COUNTA(G32:G32)+COUNTA(G34:G34)+COUNTA(G36:G36)+COUNTA(G38:G38)+COUNTA(G40:G40)+COUNTA(G42:G42)+COUNTA(G44:G44)+COUNTA(G46:G46)+COUNTA(G48:G48)+COUNTA(G50:G50)+COUNTA(G52:G53)+COUNTA(G55:G55)+COUNTA(G57:G58)+COUNTA(G60:G62)+COUNTA(G64:G67)+COUNTA(G69:G70)+COUNTA(G72:G74)+COUNTA(G76:G78)+COUNTA(G80:G82)+COUNTA(G84:G86)+COUNTA(G88:G91)+COUNTA(G93:G95)+COUNTA(G97:G100)+COUNTA(G102:G105)+COUNTA(G107:G108)+COUNTA(G110:G111)+COUNTA(G113:G113)+COUNTA(G115:G116)+COUNTA(G118:G120)+COUNTA(G122:G125)+COUNTA(G127:G130)+COUNTA(G132:G134))=0,0,(SUM(G16:G17)+SUM(G19:G19)+SUM(G21:G21)+SUM(G23:G24)+SUM(G26:G26)+SUM(G28:G28)+SUM(G30:G30)+SUM(G32:G32)+SUM(G34:G34)+SUM(G36:G36)+SUM(G38:G38)+SUM(G40:G40)+SUM(G42:G42)+SUM(G44:G44)+SUM(G46:G46)+SUM(G48:G48)+SUM(G50:G50)+SUM(G52:G53)+SUM(G55:G55)+SUM(G57:G58)+SUM(G60:G62)+SUM(G64:G67)+SUM(G69:G70)+SUM(G72:G74)+SUM(G76:G78)+SUM(G80:G82)+SUM(G84:G86)+SUM(G88:G91)+SUM(G93:G95)+SUM(G97:G100)+SUM(G102:G105)+SUM(G107:G108)+SUM(G110:G111)+SUM(G113:G113)+SUM(G115:G116)+SUM(G118:G120)+SUM(G122:G125)+SUM(G127:G130)+SUM(G132:G134))/(COUNTA(G16:G17)+COUNTA(G19:G19)+COUNTA(G21:G21)+COUNTA(G23:G24)+COUNTA(G26:G26)+COUNTA(G28:G28)+COUNTA(G30:G30)+COUNTA(G32:G32)+COUNTA(G34:G34)+COUNTA(G36:G36)+COUNTA(G38:G38)+COUNTA(G40:G40)+COUNTA(G42:G42)+COUNTA(G44:G44)+COUNTA(G46:G46)+COUNTA(G48:G48)+COUNTA(G50:G50)+COUNTA(G52:G53)+COUNTA(G55:G55)+COUNTA(G57:G58)+COUNTA(G60:G62)+COUNTA(G64:G67)+COUNTA(G69:G70)+COUNTA(G72:G74)+COUNTA(G76:G78)+COUNTA(G80:G82)+COUNTA(G84:G86)+COUNTA(G88:G91)+COUNTA(G93:G95)+COUNTA(G97:G100)+COUNTA(G102:G105)+COUNTA(G107:G108)+COUNTA(G110:G111)+COUNTA(G113:G113)+COUNTA(G115:G116)+COUNTA(G118:G120)+COUNTA(G122:G125)+COUNTA(G127:G130)+COUNTA(G132:G134)))</f>
      </c>
      <c r="L136" s="69">
        <f>IF((COUNTA(L16:L17)+COUNTA(L19:L19)+COUNTA(L21:L21)+COUNTA(L23:L24)+COUNTA(L26:L26)+COUNTA(L28:L28)+COUNTA(L30:L30)+COUNTA(L32:L32)+COUNTA(L34:L34)+COUNTA(L36:L36)+COUNTA(L38:L38)+COUNTA(L40:L40)+COUNTA(L42:L42)+COUNTA(L44:L44)+COUNTA(L46:L46)+COUNTA(L48:L48)+COUNTA(L50:L50)+COUNTA(L52:L53)+COUNTA(L55:L55)+COUNTA(L57:L58)+COUNTA(L60:L62)+COUNTA(L64:L67)+COUNTA(L69:L70)+COUNTA(L72:L74)+COUNTA(L76:L78)+COUNTA(L80:L82)+COUNTA(L84:L86)+COUNTA(L88:L91)+COUNTA(L93:L95)+COUNTA(L97:L100)+COUNTA(L102:L105)+COUNTA(L107:L108)+COUNTA(L110:L111)+COUNTA(L113:L113)+COUNTA(L115:L116)+COUNTA(L118:L120)+COUNTA(L122:L125)+COUNTA(L127:L130)+COUNTA(L132:L134))=0,0,(SUM(L16:L17)+SUM(L19:L19)+SUM(L21:L21)+SUM(L23:L24)+SUM(L26:L26)+SUM(L28:L28)+SUM(L30:L30)+SUM(L32:L32)+SUM(L34:L34)+SUM(L36:L36)+SUM(L38:L38)+SUM(L40:L40)+SUM(L42:L42)+SUM(L44:L44)+SUM(L46:L46)+SUM(L48:L48)+SUM(L50:L50)+SUM(L52:L53)+SUM(L55:L55)+SUM(L57:L58)+SUM(L60:L62)+SUM(L64:L67)+SUM(L69:L70)+SUM(L72:L74)+SUM(L76:L78)+SUM(L80:L82)+SUM(L84:L86)+SUM(L88:L91)+SUM(L93:L95)+SUM(L97:L100)+SUM(L102:L105)+SUM(L107:L108)+SUM(L110:L111)+SUM(L113:L113)+SUM(L115:L116)+SUM(L118:L120)+SUM(L122:L125)+SUM(L127:L130)+SUM(L132:L134))/(COUNTA(L16:L17)+COUNTA(L19:L19)+COUNTA(L21:L21)+COUNTA(L23:L24)+COUNTA(L26:L26)+COUNTA(L28:L28)+COUNTA(L30:L30)+COUNTA(L32:L32)+COUNTA(L34:L34)+COUNTA(L36:L36)+COUNTA(L38:L38)+COUNTA(L40:L40)+COUNTA(L42:L42)+COUNTA(L44:L44)+COUNTA(L46:L46)+COUNTA(L48:L48)+COUNTA(L50:L50)+COUNTA(L52:L53)+COUNTA(L55:L55)+COUNTA(L57:L58)+COUNTA(L60:L62)+COUNTA(L64:L67)+COUNTA(L69:L70)+COUNTA(L72:L74)+COUNTA(L76:L78)+COUNTA(L80:L82)+COUNTA(L84:L86)+COUNTA(L88:L91)+COUNTA(L93:L95)+COUNTA(L97:L100)+COUNTA(L102:L105)+COUNTA(L107:L108)+COUNTA(L110:L111)+COUNTA(L113:L113)+COUNTA(L115:L116)+COUNTA(L118:L120)+COUNTA(L122:L125)+COUNTA(L127:L130)+COUNTA(L132:L134)))</f>
      </c>
      <c r="M136" s="69">
        <f>IF((COUNTA(M16:M17)+COUNTA(M19:M19)+COUNTA(M21:M21)+COUNTA(M23:M24)+COUNTA(M26:M26)+COUNTA(M28:M28)+COUNTA(M30:M30)+COUNTA(M32:M32)+COUNTA(M34:M34)+COUNTA(M36:M36)+COUNTA(M38:M38)+COUNTA(M40:M40)+COUNTA(M42:M42)+COUNTA(M44:M44)+COUNTA(M46:M46)+COUNTA(M48:M48)+COUNTA(M50:M50)+COUNTA(M52:M53)+COUNTA(M55:M55)+COUNTA(M57:M58)+COUNTA(M60:M62)+COUNTA(M64:M67)+COUNTA(M69:M70)+COUNTA(M72:M74)+COUNTA(M76:M78)+COUNTA(M80:M82)+COUNTA(M84:M86)+COUNTA(M88:M91)+COUNTA(M93:M95)+COUNTA(M97:M100)+COUNTA(M102:M105)+COUNTA(M107:M108)+COUNTA(M110:M111)+COUNTA(M113:M113)+COUNTA(M115:M116)+COUNTA(M118:M120)+COUNTA(M122:M125)+COUNTA(M127:M130)+COUNTA(M132:M134))=0,0,(SUM(M16:M17)+SUM(M19:M19)+SUM(M21:M21)+SUM(M23:M24)+SUM(M26:M26)+SUM(M28:M28)+SUM(M30:M30)+SUM(M32:M32)+SUM(M34:M34)+SUM(M36:M36)+SUM(M38:M38)+SUM(M40:M40)+SUM(M42:M42)+SUM(M44:M44)+SUM(M46:M46)+SUM(M48:M48)+SUM(M50:M50)+SUM(M52:M53)+SUM(M55:M55)+SUM(M57:M58)+SUM(M60:M62)+SUM(M64:M67)+SUM(M69:M70)+SUM(M72:M74)+SUM(M76:M78)+SUM(M80:M82)+SUM(M84:M86)+SUM(M88:M91)+SUM(M93:M95)+SUM(M97:M100)+SUM(M102:M105)+SUM(M107:M108)+SUM(M110:M111)+SUM(M113:M113)+SUM(M115:M116)+SUM(M118:M120)+SUM(M122:M125)+SUM(M127:M130)+SUM(M132:M134))/(COUNTA(M16:M17)+COUNTA(M19:M19)+COUNTA(M21:M21)+COUNTA(M23:M24)+COUNTA(M26:M26)+COUNTA(M28:M28)+COUNTA(M30:M30)+COUNTA(M32:M32)+COUNTA(M34:M34)+COUNTA(M36:M36)+COUNTA(M38:M38)+COUNTA(M40:M40)+COUNTA(M42:M42)+COUNTA(M44:M44)+COUNTA(M46:M46)+COUNTA(M48:M48)+COUNTA(M50:M50)+COUNTA(M52:M53)+COUNTA(M55:M55)+COUNTA(M57:M58)+COUNTA(M60:M62)+COUNTA(M64:M67)+COUNTA(M69:M70)+COUNTA(M72:M74)+COUNTA(M76:M78)+COUNTA(M80:M82)+COUNTA(M84:M86)+COUNTA(M88:M91)+COUNTA(M93:M95)+COUNTA(M97:M100)+COUNTA(M102:M105)+COUNTA(M107:M108)+COUNTA(M110:M111)+COUNTA(M113:M113)+COUNTA(M115:M116)+COUNTA(M118:M120)+COUNTA(M122:M125)+COUNTA(M127:M130)+COUNTA(M132:M134)))</f>
      </c>
      <c r="P136" s="69">
        <f>IF(B136 &gt; 0, T136 / B136, 0)</f>
      </c>
      <c r="S136" s="69">
        <f>IF((COUNTA(S16:S17)+COUNTA(S19:S19)+COUNTA(S21:S21)+COUNTA(S23:S24)+COUNTA(S26:S26)+COUNTA(S28:S28)+COUNTA(S30:S30)+COUNTA(S32:S32)+COUNTA(S34:S34)+COUNTA(S36:S36)+COUNTA(S38:S38)+COUNTA(S40:S40)+COUNTA(S42:S42)+COUNTA(S44:S44)+COUNTA(S46:S46)+COUNTA(S48:S48)+COUNTA(S50:S50)+COUNTA(S52:S53)+COUNTA(S55:S55)+COUNTA(S57:S58)+COUNTA(S60:S62)+COUNTA(S64:S67)+COUNTA(S69:S70)+COUNTA(S72:S74)+COUNTA(S76:S78)+COUNTA(S80:S82)+COUNTA(S84:S86)+COUNTA(S88:S91)+COUNTA(S93:S95)+COUNTA(S97:S100)+COUNTA(S102:S105)+COUNTA(S107:S108)+COUNTA(S110:S111)+COUNTA(S113:S113)+COUNTA(S115:S116)+COUNTA(S118:S120)+COUNTA(S122:S125)+COUNTA(S127:S130)+COUNTA(S132:S134))=0,0,(SUM(S16:S17)+SUM(S19:S19)+SUM(S21:S21)+SUM(S23:S24)+SUM(S26:S26)+SUM(S28:S28)+SUM(S30:S30)+SUM(S32:S32)+SUM(S34:S34)+SUM(S36:S36)+SUM(S38:S38)+SUM(S40:S40)+SUM(S42:S42)+SUM(S44:S44)+SUM(S46:S46)+SUM(S48:S48)+SUM(S50:S50)+SUM(S52:S53)+SUM(S55:S55)+SUM(S57:S58)+SUM(S60:S62)+SUM(S64:S67)+SUM(S69:S70)+SUM(S72:S74)+SUM(S76:S78)+SUM(S80:S82)+SUM(S84:S86)+SUM(S88:S91)+SUM(S93:S95)+SUM(S97:S100)+SUM(S102:S105)+SUM(S107:S108)+SUM(S110:S111)+SUM(S113:S113)+SUM(S115:S116)+SUM(S118:S120)+SUM(S122:S125)+SUM(S127:S130)+SUM(S132:S134))/(COUNTA(S16:S17)+COUNTA(S19:S19)+COUNTA(S21:S21)+COUNTA(S23:S24)+COUNTA(S26:S26)+COUNTA(S28:S28)+COUNTA(S30:S30)+COUNTA(S32:S32)+COUNTA(S34:S34)+COUNTA(S36:S36)+COUNTA(S38:S38)+COUNTA(S40:S40)+COUNTA(S42:S42)+COUNTA(S44:S44)+COUNTA(S46:S46)+COUNTA(S48:S48)+COUNTA(S50:S50)+COUNTA(S52:S53)+COUNTA(S55:S55)+COUNTA(S57:S58)+COUNTA(S60:S62)+COUNTA(S64:S67)+COUNTA(S69:S70)+COUNTA(S72:S74)+COUNTA(S76:S78)+COUNTA(S80:S82)+COUNTA(S84:S86)+COUNTA(S88:S91)+COUNTA(S93:S95)+COUNTA(S97:S100)+COUNTA(S102:S105)+COUNTA(S107:S108)+COUNTA(S110:S111)+COUNTA(S113:S113)+COUNTA(S115:S116)+COUNTA(S118:S120)+COUNTA(S122:S125)+COUNTA(S127:S130)+COUNTA(S132:S134)))</f>
      </c>
      <c r="T136" s="69">
        <f>SUM(T16:T17)+SUM(T19:T19)+SUM(T21:T21)+SUM(T23:T24)+SUM(T26:T26)+SUM(T28:T28)+SUM(T30:T30)+SUM(T32:T32)+SUM(T34:T34)+SUM(T36:T36)+SUM(T38:T38)+SUM(T40:T40)+SUM(T42:T42)+SUM(T44:T44)+SUM(T46:T46)+SUM(T48:T48)+SUM(T50:T50)+SUM(T52:T53)+SUM(T55:T55)+SUM(T57:T58)+SUM(T60:T62)+SUM(T64:T67)+SUM(T69:T70)+SUM(T72:T74)+SUM(T76:T78)+SUM(T80:T82)+SUM(T84:T86)+SUM(T88:T91)+SUM(T93:T95)+SUM(T97:T100)+SUM(T102:T105)+SUM(T107:T108)+SUM(T110:T111)+SUM(T113:T113)+SUM(T115:T116)+SUM(T118:T120)+SUM(T122:T125)+SUM(T127:T130)+SUM(T132:T134)</f>
      </c>
    </row>
  </sheetData>
  <mergeCells count="6">
    <mergeCell ref="A7:E7"/>
    <mergeCell ref="F7:N7"/>
    <mergeCell ref="O7:O7"/>
    <mergeCell ref="A13:I13"/>
    <mergeCell ref="J13:K13"/>
    <mergeCell ref="L13:Q13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generated06/05/2024 at 2:39pm EDT&amp;I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AA329"/>
  <sheetFormatPr defaultRowHeight="15"/>
  <cols>
    <col min="1" max="1" width="20" customWidth="true"/>
    <col min="2" max="2" width="15" customWidth="true"/>
    <col min="3" max="3" width="17.140625" customWidth="true"/>
    <col min="4" max="4" width="17.140625" customWidth="true"/>
    <col min="5" max="5" width="16.42578125" customWidth="true"/>
    <col min="19" max="19" width="17.140625" hidden="true" customWidth="true"/>
    <col min="20" max="20" width="11.421875" hidden="true" customWidth="true"/>
    <col min="21" max="21" width="18.140625" hidden="true" customWidth="true"/>
    <col min="22" max="22" width="8.57421875" hidden="true" customWidth="true"/>
    <col min="6" max="6" width="16.42578125" customWidth="true"/>
    <col min="7" max="7" width="15" customWidth="true"/>
    <col min="8" max="8" width="18.5703125" customWidth="true"/>
    <col min="9" max="9" width="18.5703125" customWidth="true"/>
    <col min="10" max="10" width="18.5703125" customWidth="true"/>
    <col min="11" max="11" width="11.42578125" customWidth="true"/>
    <col min="12" max="12" width="17.140625" customWidth="true"/>
    <col min="13" max="13" width="17.140625" customWidth="true"/>
    <col min="14" max="14" width="17.140625" customWidth="true"/>
    <col min="15" max="15" width="17.85546875" customWidth="true"/>
    <col min="23" max="23" width="11.421875" hidden="true" customWidth="true"/>
    <col min="24" max="24" width="18.140625" hidden="true" customWidth="true"/>
    <col min="25" max="25" width="18.140625" hidden="true" customWidth="true"/>
    <col min="26" max="26" width="18.140625" hidden="true" customWidth="true"/>
    <col min="27" max="27" width="18.140625" hidden="true" customWidth="true"/>
    <col min="28" max="28" width="9.140625" hidden="true" customWidth="true"/>
    <col min="29" max="29" width="9.140625" hidden="true" customWidth="true"/>
    <col min="30" max="30" width="9.140625" hidden="true" customWidth="true"/>
    <col min="31" max="31" width="9.140625" hidden="true" customWidth="true"/>
    <col min="33" max="33" width="9.140625" hidden="true" customWidth="true"/>
    <col min="34" max="34" width="9.140625" hidden="true" customWidth="true"/>
    <col min="35" max="35" width="9.140625" hidden="true" customWidth="true"/>
    <col min="36" max="36" width="9.140625" hidden="true" customWidth="true"/>
    <col min="37" max="37" width="9.140625" hidden="true" customWidth="true"/>
    <col min="38" max="38" width="9.140625" hidden="true" customWidth="true"/>
    <col min="40" max="40" width="9.140625" hidden="true" customWidth="true"/>
    <col min="41" max="41" width="9.140625" hidden="true" customWidth="true"/>
    <col min="42" max="42" width="9.140625" hidden="true" customWidth="true"/>
    <col min="43" max="43" width="9.140625" hidden="true" customWidth="true"/>
    <col min="44" max="44" width="9.140625" hidden="true" customWidth="true"/>
    <col min="45" max="45" width="9.140625" hidden="true" customWidth="true"/>
    <col min="47" max="47" width="9.140625" hidden="true" customWidth="true"/>
    <col min="16" max="16" width="17.140625" customWidth="true"/>
    <col min="17" max="17" width="17.140625" customWidth="true"/>
    <col min="32" max="32" width="9.140625" hidden="true" customWidth="true"/>
  </cols>
  <sheetData>
    <row r="2">
      <c r="A2" s="1" t="s">
        <v>3382</v>
      </c>
    </row>
    <row r="3">
      <c r="A3" s="2" t="s">
        <v>3383</v>
      </c>
    </row>
    <row r="4">
      <c r="A4" s="2" t="s">
        <v>3384</v>
      </c>
    </row>
    <row r="6">
      <c r="A6" s="3" t="s">
        <v>3385</v>
      </c>
    </row>
    <row r="7">
      <c r="B7" s="0"/>
      <c r="C7" s="0"/>
      <c r="D7" s="0"/>
      <c r="E7" s="0"/>
      <c r="F7" s="5" t="s">
        <v>3386</v>
      </c>
      <c r="G7" s="5"/>
      <c r="H7" s="5"/>
      <c r="I7" s="5"/>
      <c r="J7" s="5"/>
      <c r="K7" s="5"/>
      <c r="L7" s="5"/>
      <c r="M7" s="5"/>
      <c r="N7" s="5"/>
    </row>
    <row r="8">
      <c r="A8" s="6" t="s">
        <v>3387</v>
      </c>
      <c r="B8" s="7" t="s">
        <v>3388</v>
      </c>
      <c r="C8" s="7" t="s">
        <v>3389</v>
      </c>
      <c r="D8" s="8" t="s">
        <v>3390</v>
      </c>
      <c r="E8" s="7" t="s">
        <v>3391</v>
      </c>
      <c r="F8" s="7" t="s">
        <v>3393</v>
      </c>
      <c r="G8" s="7" t="s">
        <v>3394</v>
      </c>
      <c r="H8" s="7" t="s">
        <v>3395</v>
      </c>
      <c r="I8" s="7" t="s">
        <v>3396</v>
      </c>
      <c r="J8" s="7" t="s">
        <v>3397</v>
      </c>
      <c r="K8" s="7" t="s">
        <v>3398</v>
      </c>
      <c r="L8" s="11" t="s">
        <v>3399</v>
      </c>
      <c r="M8" s="11" t="s">
        <v>3400</v>
      </c>
      <c r="N8" s="11" t="s">
        <v>3401</v>
      </c>
      <c r="O8" s="7" t="s">
        <v>3402</v>
      </c>
      <c r="S8" s="38" t="s">
        <v>3392</v>
      </c>
      <c r="T8" s="38" t="s">
        <v>3392</v>
      </c>
      <c r="U8" s="38" t="s">
        <v>3392</v>
      </c>
      <c r="V8" s="38" t="s">
        <v>3392</v>
      </c>
      <c r="W8" s="39" t="s">
        <v>3403</v>
      </c>
      <c r="X8" s="39" t="s">
        <v>3404</v>
      </c>
      <c r="Y8" s="39" t="s">
        <v>3405</v>
      </c>
      <c r="Z8" s="39" t="s">
        <v>3406</v>
      </c>
      <c r="AA8" s="39" t="s">
        <v>3407</v>
      </c>
    </row>
    <row r="9">
      <c r="A9" s="98" t="s">
        <v>3408</v>
      </c>
      <c r="B9" s="99">
        <v>0</v>
      </c>
      <c r="C9" s="99">
        <v>2</v>
      </c>
      <c r="D9" s="100">
        <v>895</v>
      </c>
      <c r="E9" s="99">
        <v>2</v>
      </c>
      <c r="F9" s="99">
        <v>2</v>
      </c>
      <c r="G9" s="99">
        <v>0</v>
      </c>
      <c r="H9" s="99">
        <v>0</v>
      </c>
      <c r="I9" s="99">
        <v>2</v>
      </c>
      <c r="J9" s="99">
        <v>2</v>
      </c>
      <c r="K9" s="99">
        <v>2</v>
      </c>
      <c r="L9" s="103">
        <v>1</v>
      </c>
      <c r="M9" s="103">
        <v>1</v>
      </c>
      <c r="N9" s="103">
        <v>0</v>
      </c>
      <c r="O9" s="99">
        <v>0</v>
      </c>
      <c r="S9" s="99">
        <v>0</v>
      </c>
      <c r="T9" s="99">
        <v>0</v>
      </c>
      <c r="U9" s="99">
        <v>0</v>
      </c>
      <c r="V9" s="99">
        <v>2</v>
      </c>
      <c r="W9" s="100">
        <v>1790</v>
      </c>
      <c r="X9" s="100">
        <v>0</v>
      </c>
      <c r="Y9" s="100">
        <v>1146</v>
      </c>
      <c r="Z9" s="100">
        <v>2</v>
      </c>
      <c r="AA9" s="100">
        <v>2</v>
      </c>
    </row>
    <row r="10">
      <c r="A10" s="98" t="s">
        <v>3409</v>
      </c>
      <c r="B10" s="99">
        <v>0</v>
      </c>
      <c r="C10" s="99">
        <v>2</v>
      </c>
      <c r="D10" s="100">
        <v>915</v>
      </c>
      <c r="E10" s="99">
        <v>2</v>
      </c>
      <c r="F10" s="99">
        <v>2</v>
      </c>
      <c r="G10" s="99">
        <v>0</v>
      </c>
      <c r="H10" s="99">
        <v>0</v>
      </c>
      <c r="I10" s="99">
        <v>2</v>
      </c>
      <c r="J10" s="99">
        <v>2</v>
      </c>
      <c r="K10" s="99">
        <v>2</v>
      </c>
      <c r="L10" s="103">
        <v>1</v>
      </c>
      <c r="M10" s="103">
        <v>1</v>
      </c>
      <c r="N10" s="103">
        <v>0</v>
      </c>
      <c r="O10" s="99">
        <v>0</v>
      </c>
      <c r="S10" s="99">
        <v>0</v>
      </c>
      <c r="T10" s="99">
        <v>0</v>
      </c>
      <c r="U10" s="99">
        <v>0</v>
      </c>
      <c r="V10" s="99">
        <v>2</v>
      </c>
      <c r="W10" s="100">
        <v>1830</v>
      </c>
      <c r="X10" s="100">
        <v>0</v>
      </c>
      <c r="Y10" s="100">
        <v>1180</v>
      </c>
      <c r="Z10" s="100">
        <v>2</v>
      </c>
      <c r="AA10" s="100">
        <v>2</v>
      </c>
    </row>
    <row r="11">
      <c r="A11" s="98" t="s">
        <v>3410</v>
      </c>
      <c r="B11" s="99">
        <v>0</v>
      </c>
      <c r="C11" s="99">
        <v>12</v>
      </c>
      <c r="D11" s="100">
        <v>931.66666666666663</v>
      </c>
      <c r="E11" s="99">
        <v>12</v>
      </c>
      <c r="F11" s="99">
        <v>9</v>
      </c>
      <c r="G11" s="99">
        <v>12</v>
      </c>
      <c r="H11" s="99">
        <v>3</v>
      </c>
      <c r="I11" s="99">
        <v>0</v>
      </c>
      <c r="J11" s="99">
        <v>12</v>
      </c>
      <c r="K11" s="99">
        <v>12</v>
      </c>
      <c r="L11" s="103">
        <v>1</v>
      </c>
      <c r="M11" s="103">
        <v>1</v>
      </c>
      <c r="N11" s="103">
        <v>0</v>
      </c>
      <c r="O11" s="99">
        <v>0</v>
      </c>
      <c r="S11" s="99">
        <v>0</v>
      </c>
      <c r="T11" s="99">
        <v>0</v>
      </c>
      <c r="U11" s="99">
        <v>2</v>
      </c>
      <c r="V11" s="99">
        <v>10</v>
      </c>
      <c r="W11" s="100">
        <v>11180</v>
      </c>
      <c r="X11" s="100">
        <v>0</v>
      </c>
      <c r="Y11" s="100">
        <v>5337</v>
      </c>
      <c r="Z11" s="100">
        <v>0</v>
      </c>
      <c r="AA11" s="100">
        <v>12</v>
      </c>
    </row>
    <row r="12">
      <c r="A12" s="98" t="s">
        <v>3411</v>
      </c>
      <c r="B12" s="99">
        <v>0</v>
      </c>
      <c r="C12" s="99">
        <v>12</v>
      </c>
      <c r="D12" s="100">
        <v>966.25</v>
      </c>
      <c r="E12" s="99">
        <v>12</v>
      </c>
      <c r="F12" s="99">
        <v>12</v>
      </c>
      <c r="G12" s="99">
        <v>9</v>
      </c>
      <c r="H12" s="99">
        <v>0</v>
      </c>
      <c r="I12" s="99">
        <v>3</v>
      </c>
      <c r="J12" s="99">
        <v>12</v>
      </c>
      <c r="K12" s="99">
        <v>12</v>
      </c>
      <c r="L12" s="103">
        <v>1</v>
      </c>
      <c r="M12" s="103">
        <v>1</v>
      </c>
      <c r="N12" s="103">
        <v>0</v>
      </c>
      <c r="O12" s="99">
        <v>0</v>
      </c>
      <c r="S12" s="99">
        <v>0</v>
      </c>
      <c r="T12" s="99">
        <v>0</v>
      </c>
      <c r="U12" s="99">
        <v>1</v>
      </c>
      <c r="V12" s="99">
        <v>11</v>
      </c>
      <c r="W12" s="100">
        <v>11595</v>
      </c>
      <c r="X12" s="100">
        <v>0</v>
      </c>
      <c r="Y12" s="100">
        <v>5376</v>
      </c>
      <c r="Z12" s="100">
        <v>3</v>
      </c>
      <c r="AA12" s="100">
        <v>12</v>
      </c>
    </row>
    <row r="13">
      <c r="A13" s="98" t="s">
        <v>3412</v>
      </c>
      <c r="B13" s="99">
        <v>0</v>
      </c>
      <c r="C13" s="99">
        <v>16</v>
      </c>
      <c r="D13" s="100">
        <v>706.875</v>
      </c>
      <c r="E13" s="99">
        <v>16</v>
      </c>
      <c r="F13" s="99">
        <v>16</v>
      </c>
      <c r="G13" s="99">
        <v>3</v>
      </c>
      <c r="H13" s="99">
        <v>0</v>
      </c>
      <c r="I13" s="99">
        <v>13</v>
      </c>
      <c r="J13" s="99">
        <v>16</v>
      </c>
      <c r="K13" s="99">
        <v>16</v>
      </c>
      <c r="L13" s="103">
        <v>1</v>
      </c>
      <c r="M13" s="103">
        <v>1</v>
      </c>
      <c r="N13" s="103">
        <v>0</v>
      </c>
      <c r="O13" s="99">
        <v>0</v>
      </c>
      <c r="S13" s="99">
        <v>0</v>
      </c>
      <c r="T13" s="99">
        <v>0</v>
      </c>
      <c r="U13" s="99">
        <v>1</v>
      </c>
      <c r="V13" s="99">
        <v>15</v>
      </c>
      <c r="W13" s="100">
        <v>11310</v>
      </c>
      <c r="X13" s="100">
        <v>0</v>
      </c>
      <c r="Y13" s="100">
        <v>6944</v>
      </c>
      <c r="Z13" s="100">
        <v>13</v>
      </c>
      <c r="AA13" s="100">
        <v>16</v>
      </c>
    </row>
    <row r="14">
      <c r="A14" s="98" t="s">
        <v>3413</v>
      </c>
      <c r="B14" s="99">
        <v>0</v>
      </c>
      <c r="C14" s="99">
        <v>16</v>
      </c>
      <c r="D14" s="100">
        <v>711.25</v>
      </c>
      <c r="E14" s="99">
        <v>16</v>
      </c>
      <c r="F14" s="99">
        <v>5</v>
      </c>
      <c r="G14" s="99">
        <v>8</v>
      </c>
      <c r="H14" s="99">
        <v>11</v>
      </c>
      <c r="I14" s="99">
        <v>8</v>
      </c>
      <c r="J14" s="99">
        <v>16</v>
      </c>
      <c r="K14" s="99">
        <v>16</v>
      </c>
      <c r="L14" s="103">
        <v>1</v>
      </c>
      <c r="M14" s="103">
        <v>1</v>
      </c>
      <c r="N14" s="103">
        <v>0</v>
      </c>
      <c r="O14" s="99">
        <v>0</v>
      </c>
      <c r="S14" s="99">
        <v>0</v>
      </c>
      <c r="T14" s="99">
        <v>0</v>
      </c>
      <c r="U14" s="99">
        <v>4</v>
      </c>
      <c r="V14" s="99">
        <v>12</v>
      </c>
      <c r="W14" s="100">
        <v>11380</v>
      </c>
      <c r="X14" s="100">
        <v>0</v>
      </c>
      <c r="Y14" s="100">
        <v>5856</v>
      </c>
      <c r="Z14" s="100">
        <v>8</v>
      </c>
      <c r="AA14" s="100">
        <v>16</v>
      </c>
    </row>
    <row r="15">
      <c r="A15" s="98" t="s">
        <v>3414</v>
      </c>
      <c r="B15" s="99">
        <v>0</v>
      </c>
      <c r="C15" s="99">
        <v>4</v>
      </c>
      <c r="D15" s="100">
        <v>825</v>
      </c>
      <c r="E15" s="99">
        <v>4</v>
      </c>
      <c r="F15" s="99">
        <v>1</v>
      </c>
      <c r="G15" s="99">
        <v>4</v>
      </c>
      <c r="H15" s="99">
        <v>2</v>
      </c>
      <c r="I15" s="99">
        <v>0</v>
      </c>
      <c r="J15" s="99">
        <v>3</v>
      </c>
      <c r="K15" s="99">
        <v>4</v>
      </c>
      <c r="L15" s="103">
        <v>0.75</v>
      </c>
      <c r="M15" s="103">
        <v>1</v>
      </c>
      <c r="N15" s="103">
        <v>0.25</v>
      </c>
      <c r="O15" s="99">
        <v>0</v>
      </c>
      <c r="S15" s="99">
        <v>0</v>
      </c>
      <c r="T15" s="99">
        <v>0</v>
      </c>
      <c r="U15" s="99">
        <v>1</v>
      </c>
      <c r="V15" s="99">
        <v>3</v>
      </c>
      <c r="W15" s="100">
        <v>3300</v>
      </c>
      <c r="X15" s="100">
        <v>0</v>
      </c>
      <c r="Y15" s="100">
        <v>1932</v>
      </c>
      <c r="Z15" s="100">
        <v>0</v>
      </c>
      <c r="AA15" s="100">
        <v>4</v>
      </c>
    </row>
    <row r="16">
      <c r="A16" s="98" t="s">
        <v>3415</v>
      </c>
      <c r="B16" s="99">
        <v>0</v>
      </c>
      <c r="C16" s="99">
        <v>20</v>
      </c>
      <c r="D16" s="100">
        <v>791.5</v>
      </c>
      <c r="E16" s="99">
        <v>20</v>
      </c>
      <c r="F16" s="99">
        <v>15</v>
      </c>
      <c r="G16" s="99">
        <v>8</v>
      </c>
      <c r="H16" s="99">
        <v>3</v>
      </c>
      <c r="I16" s="99">
        <v>12</v>
      </c>
      <c r="J16" s="99">
        <v>18</v>
      </c>
      <c r="K16" s="99">
        <v>20</v>
      </c>
      <c r="L16" s="103">
        <v>0.90000000000000002</v>
      </c>
      <c r="M16" s="103">
        <v>1</v>
      </c>
      <c r="N16" s="103">
        <v>0.099999999999999978</v>
      </c>
      <c r="O16" s="99">
        <v>0</v>
      </c>
      <c r="S16" s="99">
        <v>0</v>
      </c>
      <c r="T16" s="99">
        <v>0</v>
      </c>
      <c r="U16" s="99">
        <v>2</v>
      </c>
      <c r="V16" s="99">
        <v>18</v>
      </c>
      <c r="W16" s="100">
        <v>15830</v>
      </c>
      <c r="X16" s="100">
        <v>0</v>
      </c>
      <c r="Y16" s="100">
        <v>9040</v>
      </c>
      <c r="Z16" s="100">
        <v>12</v>
      </c>
      <c r="AA16" s="100">
        <v>20</v>
      </c>
    </row>
    <row r="17">
      <c r="A17" s="98" t="s">
        <v>3416</v>
      </c>
      <c r="B17" s="99">
        <v>0</v>
      </c>
      <c r="C17" s="99">
        <v>20</v>
      </c>
      <c r="D17" s="100">
        <v>812.63157894736844</v>
      </c>
      <c r="E17" s="99">
        <v>19</v>
      </c>
      <c r="F17" s="99">
        <v>11</v>
      </c>
      <c r="G17" s="99">
        <v>5</v>
      </c>
      <c r="H17" s="99">
        <v>5</v>
      </c>
      <c r="I17" s="99">
        <v>14</v>
      </c>
      <c r="J17" s="99">
        <v>16</v>
      </c>
      <c r="K17" s="99">
        <v>19</v>
      </c>
      <c r="L17" s="103">
        <v>0.80000000000000004</v>
      </c>
      <c r="M17" s="103">
        <v>0.94999999999999996</v>
      </c>
      <c r="N17" s="103">
        <v>0.14999999999999991</v>
      </c>
      <c r="O17" s="99">
        <v>1</v>
      </c>
      <c r="S17" s="99">
        <v>0</v>
      </c>
      <c r="T17" s="99">
        <v>0</v>
      </c>
      <c r="U17" s="99">
        <v>0</v>
      </c>
      <c r="V17" s="99">
        <v>19</v>
      </c>
      <c r="W17" s="100">
        <v>15440</v>
      </c>
      <c r="X17" s="100">
        <v>0</v>
      </c>
      <c r="Y17" s="100">
        <v>9860</v>
      </c>
      <c r="Z17" s="100">
        <v>14</v>
      </c>
      <c r="AA17" s="100">
        <v>19</v>
      </c>
    </row>
    <row r="18">
      <c r="A18" s="81" t="s">
        <v>3417</v>
      </c>
      <c r="B18" s="68">
        <f>SUM(B9:B17)</f>
      </c>
      <c r="C18" s="68">
        <f>SUM(C9:C17)</f>
      </c>
      <c r="D18" s="69">
        <f>IF(K18 &gt; 0, W18 / K18, 0)</f>
      </c>
      <c r="E18" s="68">
        <f>SUM(E9:E17)</f>
      </c>
      <c r="F18" s="68">
        <f>SUM(F9:F17)</f>
      </c>
      <c r="G18" s="68">
        <f>SUM(G9:G17)</f>
      </c>
      <c r="H18" s="68">
        <f>SUM(H9:H17)</f>
      </c>
      <c r="I18" s="68">
        <f>SUM(I9:I17)</f>
      </c>
      <c r="J18" s="68">
        <f>SUM(J9:J17)</f>
      </c>
      <c r="K18" s="68">
        <f>SUM(K9:K17)</f>
      </c>
      <c r="L18" s="72">
        <f>IF(C18 &gt; 0, J18 / C18, 0)</f>
      </c>
      <c r="M18" s="72">
        <f>IF(C18 &gt; 0, K18 / (C18), 0)</f>
      </c>
      <c r="N18" s="72">
        <f>M18 - L18</f>
      </c>
      <c r="O18" s="68">
        <f>SUM(O9:O17)</f>
      </c>
      <c r="S18" s="68">
        <f>SUM(S9:S17)</f>
      </c>
      <c r="T18" s="68">
        <f>SUM(T9:T17)</f>
      </c>
      <c r="U18" s="68">
        <f>SUM(U9:U17)</f>
      </c>
      <c r="V18" s="68">
        <f>SUM(V9:V17)</f>
      </c>
      <c r="W18" s="69">
        <f>SUM(W9:W17)</f>
      </c>
      <c r="X18" s="69">
        <f>SUM(X9:X17)</f>
      </c>
      <c r="Y18" s="69">
        <f>SUM(Y9:Y17)</f>
      </c>
      <c r="Z18" s="69">
        <f>SUM(Z9:Z17)</f>
      </c>
      <c r="AA18" s="69">
        <f>SUM(AA9:AA17)</f>
      </c>
    </row>
    <row r="20">
      <c r="A20" s="3" t="s">
        <v>3418</v>
      </c>
    </row>
    <row r="21">
      <c r="B21" s="0"/>
      <c r="C21" s="0"/>
      <c r="D21" s="0"/>
      <c r="E21" s="0"/>
      <c r="F21" s="0"/>
      <c r="G21" s="0"/>
      <c r="H21" s="0"/>
      <c r="I21" s="0"/>
      <c r="J21" s="5" t="s">
        <v>3419</v>
      </c>
      <c r="K21" s="5"/>
      <c r="M21" s="0"/>
      <c r="N21" s="0"/>
      <c r="O21" s="0"/>
      <c r="P21" s="0"/>
      <c r="Q21" s="0"/>
    </row>
    <row r="22">
      <c r="A22" s="6" t="s">
        <v>3420</v>
      </c>
      <c r="B22" s="6" t="s">
        <v>3421</v>
      </c>
      <c r="C22" s="6" t="s">
        <v>3422</v>
      </c>
      <c r="D22" s="6" t="s">
        <v>3423</v>
      </c>
      <c r="E22" s="6" t="s">
        <v>3424</v>
      </c>
      <c r="F22" s="6" t="s">
        <v>3425</v>
      </c>
      <c r="G22" s="7" t="s">
        <v>3426</v>
      </c>
      <c r="H22" s="12" t="s">
        <v>3427</v>
      </c>
      <c r="I22" s="12" t="s">
        <v>3428</v>
      </c>
      <c r="J22" s="12" t="s">
        <v>3429</v>
      </c>
      <c r="K22" s="12" t="s">
        <v>3430</v>
      </c>
      <c r="L22" s="8" t="s">
        <v>3431</v>
      </c>
      <c r="M22" s="8" t="s">
        <v>3433</v>
      </c>
      <c r="N22" s="6" t="s">
        <v>3434</v>
      </c>
      <c r="O22" s="6" t="s">
        <v>3435</v>
      </c>
      <c r="P22" s="8" t="s">
        <v>3436</v>
      </c>
      <c r="Q22" s="9" t="s">
        <v>3437</v>
      </c>
      <c r="S22" s="39" t="s">
        <v>3432</v>
      </c>
      <c r="T22" s="39" t="s">
        <v>3438</v>
      </c>
      <c r="U22" s="39" t="s">
        <v>3439</v>
      </c>
    </row>
    <row r="23">
      <c r="A23" s="97" t="s">
        <v>3440</v>
      </c>
    </row>
    <row r="24">
      <c r="A24" s="98" t="s">
        <v>3441</v>
      </c>
      <c r="B24" s="98" t="s">
        <v>3442</v>
      </c>
      <c r="C24" s="98" t="s">
        <v>3443</v>
      </c>
      <c r="D24" s="98" t="s">
        <v>3444</v>
      </c>
      <c r="E24" s="98" t="s">
        <v>3445</v>
      </c>
      <c r="F24" s="98" t="s">
        <v>3446</v>
      </c>
      <c r="G24" s="99">
        <v>13</v>
      </c>
      <c r="H24" s="104">
        <v>45504</v>
      </c>
      <c r="I24" s="104">
        <v>45869</v>
      </c>
      <c r="J24" s="104">
        <v>45196</v>
      </c>
      <c r="K24" s="104">
        <v>45196</v>
      </c>
      <c r="L24" s="100">
        <v>0</v>
      </c>
      <c r="M24" s="100">
        <v>840</v>
      </c>
      <c r="N24" s="98" t="s">
        <v>3447</v>
      </c>
      <c r="O24" s="98" t="s">
        <v>3448</v>
      </c>
      <c r="P24" s="100">
        <v>895</v>
      </c>
      <c r="Q24" s="101">
        <v>0</v>
      </c>
      <c r="S24" s="100">
        <v>990</v>
      </c>
      <c r="T24" s="100">
        <f>P24</f>
      </c>
      <c r="U24" s="100">
        <v>895</v>
      </c>
    </row>
    <row r="25">
      <c r="O25" s="96" t="s">
        <v>3449</v>
      </c>
      <c r="P25" s="84">
        <f>SUM(P24:P24)</f>
      </c>
    </row>
    <row r="26">
      <c r="A26" s="98" t="s">
        <v>3450</v>
      </c>
      <c r="B26" s="98" t="s">
        <v>3451</v>
      </c>
      <c r="C26" s="98" t="s">
        <v>3452</v>
      </c>
      <c r="D26" s="98" t="s">
        <v>3453</v>
      </c>
      <c r="E26" s="98" t="s">
        <v>3454</v>
      </c>
      <c r="F26" s="98" t="s">
        <v>3455</v>
      </c>
      <c r="G26" s="99">
        <v>13</v>
      </c>
      <c r="H26" s="104">
        <v>45504</v>
      </c>
      <c r="I26" s="104">
        <v>45869</v>
      </c>
      <c r="J26" s="104">
        <v>45196</v>
      </c>
      <c r="K26" s="104">
        <v>45196</v>
      </c>
      <c r="L26" s="100">
        <v>0</v>
      </c>
      <c r="M26" s="100">
        <v>840</v>
      </c>
      <c r="N26" s="98" t="s">
        <v>3456</v>
      </c>
      <c r="O26" s="98" t="s">
        <v>3457</v>
      </c>
      <c r="P26" s="100">
        <v>895</v>
      </c>
      <c r="Q26" s="101">
        <v>0</v>
      </c>
      <c r="S26" s="100">
        <v>990</v>
      </c>
      <c r="T26" s="100">
        <f>P26</f>
      </c>
      <c r="U26" s="100">
        <v>895</v>
      </c>
    </row>
    <row r="27">
      <c r="O27" s="96" t="s">
        <v>3458</v>
      </c>
      <c r="P27" s="84">
        <f>SUM(P26:P26)</f>
      </c>
    </row>
    <row r="28">
      <c r="A28" s="97" t="s">
        <v>3459</v>
      </c>
    </row>
    <row r="29">
      <c r="A29" s="98" t="s">
        <v>3460</v>
      </c>
      <c r="B29" s="98" t="s">
        <v>3461</v>
      </c>
      <c r="C29" s="98" t="s">
        <v>3462</v>
      </c>
      <c r="D29" s="98" t="s">
        <v>3463</v>
      </c>
      <c r="E29" s="98" t="s">
        <v>3464</v>
      </c>
      <c r="F29" s="98" t="s">
        <v>3465</v>
      </c>
      <c r="G29" s="99">
        <v>13</v>
      </c>
      <c r="H29" s="104">
        <v>45504</v>
      </c>
      <c r="I29" s="104">
        <v>45869</v>
      </c>
      <c r="J29" s="104">
        <v>45191</v>
      </c>
      <c r="K29" s="104">
        <v>45196</v>
      </c>
      <c r="L29" s="100">
        <v>850</v>
      </c>
      <c r="M29" s="100">
        <v>850</v>
      </c>
      <c r="N29" s="98" t="s">
        <v>3466</v>
      </c>
      <c r="O29" s="98" t="s">
        <v>3467</v>
      </c>
      <c r="P29" s="100">
        <v>915</v>
      </c>
      <c r="Q29" s="101">
        <v>0</v>
      </c>
      <c r="S29" s="100">
        <v>1030</v>
      </c>
      <c r="T29" s="100">
        <f>P29</f>
      </c>
      <c r="U29" s="100">
        <v>915</v>
      </c>
    </row>
    <row r="30">
      <c r="O30" s="96" t="s">
        <v>3468</v>
      </c>
      <c r="P30" s="84">
        <f>SUM(P29:P29)</f>
      </c>
    </row>
    <row r="31">
      <c r="A31" s="98" t="s">
        <v>3469</v>
      </c>
      <c r="B31" s="98" t="s">
        <v>3470</v>
      </c>
      <c r="C31" s="98" t="s">
        <v>3471</v>
      </c>
      <c r="D31" s="98" t="s">
        <v>3472</v>
      </c>
      <c r="E31" s="98" t="s">
        <v>3473</v>
      </c>
      <c r="F31" s="98" t="s">
        <v>3474</v>
      </c>
      <c r="G31" s="99">
        <v>13</v>
      </c>
      <c r="H31" s="104">
        <v>45504</v>
      </c>
      <c r="I31" s="104">
        <v>45869</v>
      </c>
      <c r="J31" s="104">
        <v>45196</v>
      </c>
      <c r="K31" s="104">
        <v>45196</v>
      </c>
      <c r="L31" s="100">
        <v>0</v>
      </c>
      <c r="M31" s="100">
        <v>850</v>
      </c>
      <c r="N31" s="98" t="s">
        <v>3475</v>
      </c>
      <c r="O31" s="98" t="s">
        <v>3476</v>
      </c>
      <c r="P31" s="100">
        <v>915</v>
      </c>
      <c r="Q31" s="101">
        <v>0</v>
      </c>
      <c r="S31" s="100">
        <v>1030</v>
      </c>
      <c r="T31" s="100">
        <f>P31</f>
      </c>
      <c r="U31" s="100">
        <v>915</v>
      </c>
    </row>
    <row r="32">
      <c r="O32" s="96" t="s">
        <v>3477</v>
      </c>
      <c r="P32" s="84">
        <f>SUM(P31:P31)</f>
      </c>
    </row>
    <row r="33">
      <c r="A33" s="97" t="s">
        <v>3478</v>
      </c>
    </row>
    <row r="34">
      <c r="A34" s="98" t="s">
        <v>3479</v>
      </c>
      <c r="B34" s="98" t="s">
        <v>3480</v>
      </c>
      <c r="C34" s="98" t="s">
        <v>3481</v>
      </c>
      <c r="D34" s="98" t="s">
        <v>3482</v>
      </c>
      <c r="E34" s="98" t="s">
        <v>3483</v>
      </c>
      <c r="F34" s="98" t="s">
        <v>3484</v>
      </c>
      <c r="G34" s="99">
        <v>12</v>
      </c>
      <c r="H34" s="104">
        <v>45520</v>
      </c>
      <c r="I34" s="104">
        <v>45868</v>
      </c>
      <c r="J34" s="104">
        <v>45370</v>
      </c>
      <c r="L34" s="100">
        <v>0</v>
      </c>
      <c r="M34" s="100">
        <v>827.5</v>
      </c>
      <c r="N34" s="98" t="s">
        <v>3485</v>
      </c>
      <c r="O34" s="98" t="s">
        <v>3486</v>
      </c>
      <c r="P34" s="100">
        <v>920</v>
      </c>
      <c r="Q34" s="101">
        <v>0</v>
      </c>
      <c r="S34" s="100">
        <v>0</v>
      </c>
      <c r="T34" s="100">
        <f>P34</f>
      </c>
      <c r="U34" s="100">
        <v>920</v>
      </c>
    </row>
    <row r="35">
      <c r="O35" s="96" t="s">
        <v>3487</v>
      </c>
      <c r="P35" s="84">
        <f>SUM(P34:P34)</f>
      </c>
    </row>
    <row r="36">
      <c r="A36" s="98" t="s">
        <v>3488</v>
      </c>
      <c r="B36" s="98" t="s">
        <v>3489</v>
      </c>
      <c r="C36" s="98" t="s">
        <v>3490</v>
      </c>
      <c r="D36" s="98" t="s">
        <v>3491</v>
      </c>
      <c r="E36" s="98" t="s">
        <v>3492</v>
      </c>
      <c r="F36" s="98" t="s">
        <v>3493</v>
      </c>
      <c r="G36" s="99">
        <v>12</v>
      </c>
      <c r="H36" s="104">
        <v>45520</v>
      </c>
      <c r="I36" s="104">
        <v>45868</v>
      </c>
      <c r="J36" s="104">
        <v>45197</v>
      </c>
      <c r="K36" s="104">
        <v>45218</v>
      </c>
      <c r="L36" s="100">
        <v>920</v>
      </c>
      <c r="M36" s="100">
        <v>827.5</v>
      </c>
      <c r="N36" s="98" t="s">
        <v>3494</v>
      </c>
      <c r="O36" s="98" t="s">
        <v>3495</v>
      </c>
      <c r="P36" s="100">
        <v>70</v>
      </c>
      <c r="Q36" s="101">
        <v>0</v>
      </c>
      <c r="S36" s="100">
        <v>0</v>
      </c>
      <c r="T36" s="100">
        <f>P36</f>
      </c>
      <c r="U36" s="100">
        <v>70</v>
      </c>
    </row>
    <row r="37">
      <c r="O37" s="98" t="s">
        <v>3496</v>
      </c>
      <c r="P37" s="100">
        <v>920</v>
      </c>
      <c r="T37" s="100">
        <f>P37</f>
      </c>
      <c r="U37" s="100">
        <v>920</v>
      </c>
    </row>
    <row r="38">
      <c r="O38" s="96" t="s">
        <v>3497</v>
      </c>
      <c r="P38" s="84">
        <f>SUM(P36:P37)</f>
      </c>
    </row>
    <row r="39">
      <c r="A39" s="98" t="s">
        <v>3498</v>
      </c>
      <c r="B39" s="98" t="s">
        <v>3499</v>
      </c>
      <c r="C39" s="98" t="s">
        <v>3500</v>
      </c>
      <c r="D39" s="98" t="s">
        <v>3501</v>
      </c>
      <c r="E39" s="98" t="s">
        <v>3502</v>
      </c>
      <c r="F39" s="98" t="s">
        <v>3503</v>
      </c>
      <c r="G39" s="99">
        <v>12</v>
      </c>
      <c r="H39" s="104">
        <v>45520</v>
      </c>
      <c r="I39" s="104">
        <v>45868</v>
      </c>
      <c r="J39" s="104">
        <v>45236</v>
      </c>
      <c r="K39" s="104">
        <v>45238</v>
      </c>
      <c r="L39" s="100">
        <v>0</v>
      </c>
      <c r="M39" s="100">
        <v>827.5</v>
      </c>
      <c r="N39" s="98" t="s">
        <v>3504</v>
      </c>
      <c r="O39" s="98" t="s">
        <v>3505</v>
      </c>
      <c r="P39" s="100">
        <v>920</v>
      </c>
      <c r="Q39" s="101">
        <v>0</v>
      </c>
      <c r="S39" s="100">
        <v>830</v>
      </c>
      <c r="T39" s="100">
        <f>P39</f>
      </c>
      <c r="U39" s="100">
        <v>920</v>
      </c>
    </row>
    <row r="40">
      <c r="O40" s="96" t="s">
        <v>3506</v>
      </c>
      <c r="P40" s="84">
        <f>SUM(P39:P39)</f>
      </c>
    </row>
    <row r="41">
      <c r="A41" s="98" t="s">
        <v>3507</v>
      </c>
      <c r="B41" s="98" t="s">
        <v>3508</v>
      </c>
      <c r="C41" s="98" t="s">
        <v>3509</v>
      </c>
      <c r="D41" s="98" t="s">
        <v>3510</v>
      </c>
      <c r="E41" s="98" t="s">
        <v>3511</v>
      </c>
      <c r="F41" s="98" t="s">
        <v>3512</v>
      </c>
      <c r="G41" s="99">
        <v>12</v>
      </c>
      <c r="H41" s="104">
        <v>45520</v>
      </c>
      <c r="I41" s="104">
        <v>45868</v>
      </c>
      <c r="J41" s="104">
        <v>45233</v>
      </c>
      <c r="K41" s="104">
        <v>45233</v>
      </c>
      <c r="L41" s="100">
        <v>920</v>
      </c>
      <c r="M41" s="100">
        <v>827.5</v>
      </c>
      <c r="N41" s="98" t="s">
        <v>3513</v>
      </c>
      <c r="O41" s="98" t="s">
        <v>3514</v>
      </c>
      <c r="P41" s="100">
        <v>920</v>
      </c>
      <c r="Q41" s="101">
        <v>0</v>
      </c>
      <c r="S41" s="100">
        <v>830</v>
      </c>
      <c r="T41" s="100">
        <f>P41</f>
      </c>
      <c r="U41" s="100">
        <v>920</v>
      </c>
    </row>
    <row r="42">
      <c r="O42" s="98" t="s">
        <v>3515</v>
      </c>
      <c r="P42" s="100">
        <v>70</v>
      </c>
      <c r="T42" s="100">
        <f>P42</f>
      </c>
      <c r="U42" s="100">
        <v>70</v>
      </c>
    </row>
    <row r="43">
      <c r="O43" s="96" t="s">
        <v>3516</v>
      </c>
      <c r="P43" s="84">
        <f>SUM(P41:P42)</f>
      </c>
    </row>
    <row r="44">
      <c r="A44" s="98" t="s">
        <v>3517</v>
      </c>
      <c r="B44" s="98" t="s">
        <v>3518</v>
      </c>
      <c r="C44" s="98" t="s">
        <v>3519</v>
      </c>
      <c r="D44" s="98" t="s">
        <v>3520</v>
      </c>
      <c r="E44" s="98" t="s">
        <v>3521</v>
      </c>
      <c r="F44" s="98" t="s">
        <v>3522</v>
      </c>
      <c r="G44" s="99">
        <v>12</v>
      </c>
      <c r="H44" s="104">
        <v>45520</v>
      </c>
      <c r="I44" s="104">
        <v>45868</v>
      </c>
      <c r="J44" s="104">
        <v>45233</v>
      </c>
      <c r="K44" s="104">
        <v>45238</v>
      </c>
      <c r="L44" s="100">
        <v>0</v>
      </c>
      <c r="M44" s="100">
        <v>827.5</v>
      </c>
      <c r="N44" s="98" t="s">
        <v>3523</v>
      </c>
      <c r="O44" s="98" t="s">
        <v>3524</v>
      </c>
      <c r="P44" s="100">
        <v>920</v>
      </c>
      <c r="Q44" s="101">
        <v>0</v>
      </c>
      <c r="S44" s="100">
        <v>830</v>
      </c>
      <c r="T44" s="100">
        <f>P44</f>
      </c>
      <c r="U44" s="100">
        <v>920</v>
      </c>
    </row>
    <row r="45">
      <c r="O45" s="96" t="s">
        <v>3525</v>
      </c>
      <c r="P45" s="84">
        <f>SUM(P44:P44)</f>
      </c>
    </row>
    <row r="46">
      <c r="A46" s="98" t="s">
        <v>3526</v>
      </c>
      <c r="B46" s="98" t="s">
        <v>3527</v>
      </c>
      <c r="C46" s="98" t="s">
        <v>3528</v>
      </c>
      <c r="D46" s="98" t="s">
        <v>3529</v>
      </c>
      <c r="E46" s="98" t="s">
        <v>3530</v>
      </c>
      <c r="F46" s="98" t="s">
        <v>3531</v>
      </c>
      <c r="G46" s="99">
        <v>12</v>
      </c>
      <c r="H46" s="104">
        <v>45520</v>
      </c>
      <c r="I46" s="104">
        <v>45868</v>
      </c>
      <c r="J46" s="104">
        <v>45236</v>
      </c>
      <c r="K46" s="104">
        <v>45238</v>
      </c>
      <c r="L46" s="100">
        <v>0</v>
      </c>
      <c r="M46" s="100">
        <v>827.5</v>
      </c>
      <c r="N46" s="98" t="s">
        <v>3532</v>
      </c>
      <c r="O46" s="98" t="s">
        <v>3533</v>
      </c>
      <c r="P46" s="100">
        <v>920</v>
      </c>
      <c r="Q46" s="101">
        <v>0</v>
      </c>
      <c r="S46" s="100">
        <v>820</v>
      </c>
      <c r="T46" s="100">
        <f>P46</f>
      </c>
      <c r="U46" s="100">
        <v>920</v>
      </c>
    </row>
    <row r="47">
      <c r="O47" s="96" t="s">
        <v>3534</v>
      </c>
      <c r="P47" s="84">
        <f>SUM(P46:P46)</f>
      </c>
    </row>
    <row r="48">
      <c r="A48" s="98" t="s">
        <v>3535</v>
      </c>
      <c r="B48" s="98" t="s">
        <v>3536</v>
      </c>
      <c r="C48" s="98" t="s">
        <v>3537</v>
      </c>
      <c r="D48" s="98" t="s">
        <v>3538</v>
      </c>
      <c r="E48" s="98" t="s">
        <v>3539</v>
      </c>
      <c r="F48" s="98" t="s">
        <v>3540</v>
      </c>
      <c r="G48" s="99">
        <v>12</v>
      </c>
      <c r="H48" s="104">
        <v>45520</v>
      </c>
      <c r="I48" s="104">
        <v>45868</v>
      </c>
      <c r="J48" s="104">
        <v>45224</v>
      </c>
      <c r="K48" s="104">
        <v>45226</v>
      </c>
      <c r="L48" s="100">
        <v>0</v>
      </c>
      <c r="M48" s="100">
        <v>827.5</v>
      </c>
      <c r="N48" s="98" t="s">
        <v>3541</v>
      </c>
      <c r="O48" s="98" t="s">
        <v>3542</v>
      </c>
      <c r="P48" s="100">
        <v>920</v>
      </c>
      <c r="Q48" s="101">
        <v>0</v>
      </c>
      <c r="S48" s="100">
        <v>830</v>
      </c>
      <c r="T48" s="100">
        <f>P48</f>
      </c>
      <c r="U48" s="100">
        <v>920</v>
      </c>
    </row>
    <row r="49">
      <c r="O49" s="96" t="s">
        <v>3543</v>
      </c>
      <c r="P49" s="84">
        <f>SUM(P48:P48)</f>
      </c>
    </row>
    <row r="50">
      <c r="A50" s="98" t="s">
        <v>3544</v>
      </c>
      <c r="B50" s="98" t="s">
        <v>3545</v>
      </c>
      <c r="C50" s="98" t="s">
        <v>3546</v>
      </c>
      <c r="D50" s="98" t="s">
        <v>3547</v>
      </c>
      <c r="E50" s="98" t="s">
        <v>3548</v>
      </c>
      <c r="F50" s="98" t="s">
        <v>3549</v>
      </c>
      <c r="G50" s="99">
        <v>12</v>
      </c>
      <c r="H50" s="104">
        <v>45520</v>
      </c>
      <c r="I50" s="104">
        <v>45868</v>
      </c>
      <c r="J50" s="104">
        <v>45370</v>
      </c>
      <c r="L50" s="100">
        <v>0</v>
      </c>
      <c r="M50" s="100">
        <v>827.5</v>
      </c>
      <c r="N50" s="98" t="s">
        <v>3550</v>
      </c>
      <c r="O50" s="98" t="s">
        <v>3551</v>
      </c>
      <c r="P50" s="100">
        <v>920</v>
      </c>
      <c r="Q50" s="101">
        <v>0</v>
      </c>
      <c r="S50" s="100">
        <v>830</v>
      </c>
      <c r="T50" s="100">
        <f>P50</f>
      </c>
      <c r="U50" s="100">
        <v>920</v>
      </c>
    </row>
    <row r="51">
      <c r="O51" s="96" t="s">
        <v>3552</v>
      </c>
      <c r="P51" s="84">
        <f>SUM(P50:P50)</f>
      </c>
    </row>
    <row r="52">
      <c r="A52" s="98" t="s">
        <v>3553</v>
      </c>
      <c r="B52" s="98" t="s">
        <v>3554</v>
      </c>
      <c r="C52" s="98" t="s">
        <v>3555</v>
      </c>
      <c r="D52" s="98" t="s">
        <v>3556</v>
      </c>
      <c r="E52" s="98" t="s">
        <v>3557</v>
      </c>
      <c r="F52" s="98" t="s">
        <v>3558</v>
      </c>
      <c r="G52" s="99">
        <v>12</v>
      </c>
      <c r="H52" s="104">
        <v>45520</v>
      </c>
      <c r="I52" s="104">
        <v>45868</v>
      </c>
      <c r="J52" s="104">
        <v>45245</v>
      </c>
      <c r="K52" s="104">
        <v>45251</v>
      </c>
      <c r="L52" s="100">
        <v>0</v>
      </c>
      <c r="M52" s="100">
        <v>827.5</v>
      </c>
      <c r="N52" s="98" t="s">
        <v>3559</v>
      </c>
      <c r="O52" s="98" t="s">
        <v>3560</v>
      </c>
      <c r="P52" s="100">
        <v>920</v>
      </c>
      <c r="Q52" s="101">
        <v>0</v>
      </c>
      <c r="S52" s="100">
        <v>830</v>
      </c>
      <c r="T52" s="100">
        <f>P52</f>
      </c>
      <c r="U52" s="100">
        <v>920</v>
      </c>
    </row>
    <row r="53">
      <c r="O53" s="96" t="s">
        <v>3561</v>
      </c>
      <c r="P53" s="84">
        <f>SUM(P52:P52)</f>
      </c>
    </row>
    <row r="54">
      <c r="A54" s="98" t="s">
        <v>3562</v>
      </c>
      <c r="B54" s="98" t="s">
        <v>3563</v>
      </c>
      <c r="C54" s="98" t="s">
        <v>3564</v>
      </c>
      <c r="D54" s="98" t="s">
        <v>3565</v>
      </c>
      <c r="E54" s="98" t="s">
        <v>3566</v>
      </c>
      <c r="F54" s="98" t="s">
        <v>3567</v>
      </c>
      <c r="G54" s="99">
        <v>12</v>
      </c>
      <c r="H54" s="104">
        <v>45520</v>
      </c>
      <c r="I54" s="104">
        <v>45868</v>
      </c>
      <c r="J54" s="104">
        <v>45220</v>
      </c>
      <c r="K54" s="104">
        <v>45222</v>
      </c>
      <c r="L54" s="100">
        <v>0</v>
      </c>
      <c r="M54" s="100">
        <v>827.5</v>
      </c>
      <c r="N54" s="98" t="s">
        <v>3568</v>
      </c>
      <c r="O54" s="98" t="s">
        <v>3569</v>
      </c>
      <c r="P54" s="100">
        <v>920</v>
      </c>
      <c r="Q54" s="101">
        <v>0</v>
      </c>
      <c r="S54" s="100">
        <v>830</v>
      </c>
      <c r="T54" s="100">
        <f>P54</f>
      </c>
      <c r="U54" s="100">
        <v>920</v>
      </c>
    </row>
    <row r="55">
      <c r="O55" s="96" t="s">
        <v>3570</v>
      </c>
      <c r="P55" s="84">
        <f>SUM(P54:P54)</f>
      </c>
    </row>
    <row r="56">
      <c r="A56" s="98" t="s">
        <v>3571</v>
      </c>
      <c r="B56" s="98" t="s">
        <v>3572</v>
      </c>
      <c r="C56" s="98" t="s">
        <v>3573</v>
      </c>
      <c r="D56" s="98" t="s">
        <v>3574</v>
      </c>
      <c r="E56" s="98" t="s">
        <v>3575</v>
      </c>
      <c r="F56" s="98" t="s">
        <v>3576</v>
      </c>
      <c r="G56" s="99">
        <v>12</v>
      </c>
      <c r="H56" s="104">
        <v>45520</v>
      </c>
      <c r="I56" s="104">
        <v>45868</v>
      </c>
      <c r="J56" s="104">
        <v>45220</v>
      </c>
      <c r="K56" s="104">
        <v>45222</v>
      </c>
      <c r="L56" s="100">
        <v>0</v>
      </c>
      <c r="M56" s="100">
        <v>827.5</v>
      </c>
      <c r="N56" s="98" t="s">
        <v>3577</v>
      </c>
      <c r="O56" s="98" t="s">
        <v>3578</v>
      </c>
      <c r="P56" s="100">
        <v>920</v>
      </c>
      <c r="Q56" s="101">
        <v>0</v>
      </c>
      <c r="S56" s="100">
        <v>830</v>
      </c>
      <c r="T56" s="100">
        <f>P56</f>
      </c>
      <c r="U56" s="100">
        <v>920</v>
      </c>
    </row>
    <row r="57">
      <c r="O57" s="96" t="s">
        <v>3579</v>
      </c>
      <c r="P57" s="84">
        <f>SUM(P56:P56)</f>
      </c>
    </row>
    <row r="58">
      <c r="A58" s="98" t="s">
        <v>3580</v>
      </c>
      <c r="B58" s="98" t="s">
        <v>3581</v>
      </c>
      <c r="C58" s="98" t="s">
        <v>3582</v>
      </c>
      <c r="D58" s="98" t="s">
        <v>3583</v>
      </c>
      <c r="E58" s="98" t="s">
        <v>3584</v>
      </c>
      <c r="F58" s="98" t="s">
        <v>3585</v>
      </c>
      <c r="G58" s="99">
        <v>12</v>
      </c>
      <c r="H58" s="104">
        <v>45520</v>
      </c>
      <c r="I58" s="104">
        <v>45868</v>
      </c>
      <c r="J58" s="104">
        <v>45222</v>
      </c>
      <c r="K58" s="104">
        <v>45223</v>
      </c>
      <c r="L58" s="100">
        <v>920</v>
      </c>
      <c r="M58" s="100">
        <v>827.5</v>
      </c>
      <c r="N58" s="98" t="s">
        <v>3586</v>
      </c>
      <c r="O58" s="98" t="s">
        <v>3587</v>
      </c>
      <c r="P58" s="100">
        <v>920</v>
      </c>
      <c r="Q58" s="101">
        <v>0</v>
      </c>
      <c r="S58" s="100">
        <v>830</v>
      </c>
      <c r="T58" s="100">
        <f>P58</f>
      </c>
      <c r="U58" s="100">
        <v>920</v>
      </c>
    </row>
    <row r="59">
      <c r="O59" s="96" t="s">
        <v>3588</v>
      </c>
      <c r="P59" s="84">
        <f>SUM(P58:P58)</f>
      </c>
    </row>
    <row r="60">
      <c r="A60" s="97" t="s">
        <v>3589</v>
      </c>
    </row>
    <row r="61">
      <c r="A61" s="98" t="s">
        <v>3590</v>
      </c>
      <c r="B61" s="98" t="s">
        <v>3591</v>
      </c>
      <c r="C61" s="98" t="s">
        <v>3592</v>
      </c>
      <c r="D61" s="98" t="s">
        <v>3593</v>
      </c>
      <c r="E61" s="98" t="s">
        <v>3594</v>
      </c>
      <c r="F61" s="98" t="s">
        <v>3595</v>
      </c>
      <c r="G61" s="99">
        <v>12</v>
      </c>
      <c r="H61" s="104">
        <v>45504</v>
      </c>
      <c r="I61" s="104">
        <v>45868</v>
      </c>
      <c r="J61" s="104">
        <v>45272</v>
      </c>
      <c r="K61" s="104">
        <v>45272</v>
      </c>
      <c r="L61" s="100">
        <v>0</v>
      </c>
      <c r="M61" s="100">
        <v>817.5</v>
      </c>
      <c r="N61" s="98" t="s">
        <v>3596</v>
      </c>
      <c r="O61" s="98" t="s">
        <v>3597</v>
      </c>
      <c r="P61" s="100">
        <v>950</v>
      </c>
      <c r="Q61" s="101">
        <v>0</v>
      </c>
      <c r="S61" s="100">
        <v>865</v>
      </c>
      <c r="T61" s="100">
        <f>P61</f>
      </c>
      <c r="U61" s="100">
        <v>950</v>
      </c>
    </row>
    <row r="62">
      <c r="O62" s="98" t="s">
        <v>3598</v>
      </c>
      <c r="P62" s="100">
        <v>70</v>
      </c>
      <c r="T62" s="100">
        <f>P62</f>
      </c>
      <c r="U62" s="100">
        <v>70</v>
      </c>
    </row>
    <row r="63">
      <c r="O63" s="98" t="s">
        <v>3598</v>
      </c>
      <c r="P63" s="100">
        <v>70</v>
      </c>
      <c r="T63" s="100">
        <f>P63</f>
      </c>
      <c r="U63" s="100">
        <v>70</v>
      </c>
    </row>
    <row r="64">
      <c r="O64" s="96" t="s">
        <v>3599</v>
      </c>
      <c r="P64" s="84">
        <f>SUM(P61:P63)</f>
      </c>
    </row>
    <row r="65">
      <c r="A65" s="98" t="s">
        <v>3600</v>
      </c>
      <c r="B65" s="98" t="s">
        <v>3601</v>
      </c>
      <c r="C65" s="98" t="s">
        <v>3602</v>
      </c>
      <c r="D65" s="98" t="s">
        <v>3603</v>
      </c>
      <c r="E65" s="98" t="s">
        <v>3604</v>
      </c>
      <c r="F65" s="98" t="s">
        <v>3605</v>
      </c>
      <c r="G65" s="99">
        <v>12</v>
      </c>
      <c r="H65" s="104">
        <v>45504</v>
      </c>
      <c r="I65" s="104">
        <v>45868</v>
      </c>
      <c r="J65" s="104">
        <v>45272</v>
      </c>
      <c r="K65" s="104">
        <v>45272</v>
      </c>
      <c r="L65" s="100">
        <v>0</v>
      </c>
      <c r="M65" s="100">
        <v>817.5</v>
      </c>
      <c r="N65" s="98" t="s">
        <v>3606</v>
      </c>
      <c r="O65" s="98" t="s">
        <v>3607</v>
      </c>
      <c r="P65" s="100">
        <v>70</v>
      </c>
      <c r="Q65" s="101">
        <v>0</v>
      </c>
      <c r="S65" s="100">
        <v>865</v>
      </c>
      <c r="T65" s="100">
        <f>P65</f>
      </c>
      <c r="U65" s="100">
        <v>70</v>
      </c>
    </row>
    <row r="66">
      <c r="O66" s="98" t="s">
        <v>3608</v>
      </c>
      <c r="P66" s="100">
        <v>950</v>
      </c>
      <c r="T66" s="100">
        <f>P66</f>
      </c>
      <c r="U66" s="100">
        <v>950</v>
      </c>
    </row>
    <row r="67">
      <c r="O67" s="96" t="s">
        <v>3609</v>
      </c>
      <c r="P67" s="84">
        <f>SUM(P65:P66)</f>
      </c>
    </row>
    <row r="68">
      <c r="A68" s="98" t="s">
        <v>3610</v>
      </c>
      <c r="B68" s="98" t="s">
        <v>3611</v>
      </c>
      <c r="C68" s="98" t="s">
        <v>3612</v>
      </c>
      <c r="D68" s="98" t="s">
        <v>3613</v>
      </c>
      <c r="E68" s="98" t="s">
        <v>3614</v>
      </c>
      <c r="F68" s="98" t="s">
        <v>3615</v>
      </c>
      <c r="G68" s="99">
        <v>12</v>
      </c>
      <c r="H68" s="104">
        <v>45504</v>
      </c>
      <c r="I68" s="104">
        <v>45868</v>
      </c>
      <c r="J68" s="104">
        <v>45272</v>
      </c>
      <c r="K68" s="104">
        <v>45272</v>
      </c>
      <c r="L68" s="100">
        <v>0</v>
      </c>
      <c r="M68" s="100">
        <v>817.5</v>
      </c>
      <c r="N68" s="98" t="s">
        <v>3616</v>
      </c>
      <c r="O68" s="98" t="s">
        <v>3617</v>
      </c>
      <c r="P68" s="100">
        <v>70</v>
      </c>
      <c r="Q68" s="101">
        <v>0</v>
      </c>
      <c r="S68" s="100">
        <v>865</v>
      </c>
      <c r="T68" s="100">
        <f>P68</f>
      </c>
      <c r="U68" s="100">
        <v>70</v>
      </c>
    </row>
    <row r="69">
      <c r="O69" s="98" t="s">
        <v>3618</v>
      </c>
      <c r="P69" s="100">
        <v>950</v>
      </c>
      <c r="T69" s="100">
        <f>P69</f>
      </c>
      <c r="U69" s="100">
        <v>950</v>
      </c>
    </row>
    <row r="70">
      <c r="O70" s="96" t="s">
        <v>3619</v>
      </c>
      <c r="P70" s="84">
        <f>SUM(P68:P69)</f>
      </c>
    </row>
    <row r="71">
      <c r="A71" s="98" t="s">
        <v>3620</v>
      </c>
      <c r="B71" s="98" t="s">
        <v>3621</v>
      </c>
      <c r="C71" s="98" t="s">
        <v>3622</v>
      </c>
      <c r="D71" s="98" t="s">
        <v>3623</v>
      </c>
      <c r="E71" s="98" t="s">
        <v>3624</v>
      </c>
      <c r="F71" s="98" t="s">
        <v>3625</v>
      </c>
      <c r="G71" s="99">
        <v>12</v>
      </c>
      <c r="H71" s="104">
        <v>45520</v>
      </c>
      <c r="I71" s="104">
        <v>45868</v>
      </c>
      <c r="J71" s="104">
        <v>45240</v>
      </c>
      <c r="K71" s="104">
        <v>45245</v>
      </c>
      <c r="L71" s="100">
        <v>950</v>
      </c>
      <c r="M71" s="100">
        <v>817.5</v>
      </c>
      <c r="N71" s="98" t="s">
        <v>3626</v>
      </c>
      <c r="O71" s="98" t="s">
        <v>3627</v>
      </c>
      <c r="P71" s="100">
        <v>950</v>
      </c>
      <c r="Q71" s="101">
        <v>0</v>
      </c>
      <c r="S71" s="100">
        <v>865</v>
      </c>
      <c r="T71" s="100">
        <f>P71</f>
      </c>
      <c r="U71" s="100">
        <v>950</v>
      </c>
    </row>
    <row r="72">
      <c r="O72" s="96" t="s">
        <v>3628</v>
      </c>
      <c r="P72" s="84">
        <f>SUM(P71:P71)</f>
      </c>
    </row>
    <row r="73">
      <c r="A73" s="98" t="s">
        <v>3629</v>
      </c>
      <c r="B73" s="98" t="s">
        <v>3630</v>
      </c>
      <c r="C73" s="98" t="s">
        <v>3631</v>
      </c>
      <c r="D73" s="98" t="s">
        <v>3632</v>
      </c>
      <c r="E73" s="98" t="s">
        <v>3633</v>
      </c>
      <c r="F73" s="98" t="s">
        <v>3634</v>
      </c>
      <c r="G73" s="99">
        <v>12</v>
      </c>
      <c r="H73" s="104">
        <v>45520</v>
      </c>
      <c r="I73" s="104">
        <v>45868</v>
      </c>
      <c r="J73" s="104">
        <v>45267</v>
      </c>
      <c r="K73" s="104">
        <v>45267</v>
      </c>
      <c r="L73" s="100">
        <v>0</v>
      </c>
      <c r="M73" s="100">
        <v>817.5</v>
      </c>
      <c r="N73" s="98" t="s">
        <v>3635</v>
      </c>
      <c r="O73" s="98" t="s">
        <v>3636</v>
      </c>
      <c r="P73" s="100">
        <v>950</v>
      </c>
      <c r="Q73" s="101">
        <v>0</v>
      </c>
      <c r="S73" s="100">
        <v>865</v>
      </c>
      <c r="T73" s="100">
        <f>P73</f>
      </c>
      <c r="U73" s="100">
        <v>950</v>
      </c>
    </row>
    <row r="74">
      <c r="O74" s="96" t="s">
        <v>3637</v>
      </c>
      <c r="P74" s="84">
        <f>SUM(P73:P73)</f>
      </c>
    </row>
    <row r="75">
      <c r="A75" s="98" t="s">
        <v>3638</v>
      </c>
      <c r="B75" s="98" t="s">
        <v>3639</v>
      </c>
      <c r="C75" s="98" t="s">
        <v>3640</v>
      </c>
      <c r="D75" s="98" t="s">
        <v>3641</v>
      </c>
      <c r="E75" s="98" t="s">
        <v>3642</v>
      </c>
      <c r="F75" s="98" t="s">
        <v>3643</v>
      </c>
      <c r="G75" s="99">
        <v>12</v>
      </c>
      <c r="H75" s="104">
        <v>45520</v>
      </c>
      <c r="I75" s="104">
        <v>45868</v>
      </c>
      <c r="J75" s="104">
        <v>45266</v>
      </c>
      <c r="K75" s="104">
        <v>45267</v>
      </c>
      <c r="L75" s="100">
        <v>0</v>
      </c>
      <c r="M75" s="100">
        <v>817.5</v>
      </c>
      <c r="N75" s="98" t="s">
        <v>3644</v>
      </c>
      <c r="O75" s="98" t="s">
        <v>3645</v>
      </c>
      <c r="P75" s="100">
        <v>950</v>
      </c>
      <c r="Q75" s="101">
        <v>0</v>
      </c>
      <c r="S75" s="100">
        <v>865</v>
      </c>
      <c r="T75" s="100">
        <f>P75</f>
      </c>
      <c r="U75" s="100">
        <v>950</v>
      </c>
    </row>
    <row r="76">
      <c r="O76" s="96" t="s">
        <v>3646</v>
      </c>
      <c r="P76" s="84">
        <f>SUM(P75:P75)</f>
      </c>
    </row>
    <row r="77">
      <c r="A77" s="98" t="s">
        <v>3647</v>
      </c>
      <c r="B77" s="98" t="s">
        <v>3648</v>
      </c>
      <c r="C77" s="98" t="s">
        <v>3649</v>
      </c>
      <c r="D77" s="98" t="s">
        <v>3650</v>
      </c>
      <c r="E77" s="98" t="s">
        <v>3651</v>
      </c>
      <c r="F77" s="98" t="s">
        <v>3652</v>
      </c>
      <c r="G77" s="99">
        <v>12</v>
      </c>
      <c r="H77" s="104">
        <v>45520</v>
      </c>
      <c r="I77" s="104">
        <v>45868</v>
      </c>
      <c r="J77" s="104">
        <v>45205</v>
      </c>
      <c r="K77" s="104">
        <v>45218</v>
      </c>
      <c r="L77" s="100">
        <v>0</v>
      </c>
      <c r="M77" s="100">
        <v>817.5</v>
      </c>
      <c r="N77" s="98" t="s">
        <v>3653</v>
      </c>
      <c r="O77" s="98" t="s">
        <v>3654</v>
      </c>
      <c r="P77" s="100">
        <v>70</v>
      </c>
      <c r="Q77" s="101">
        <v>0</v>
      </c>
      <c r="S77" s="100">
        <v>865</v>
      </c>
      <c r="T77" s="100">
        <f>P77</f>
      </c>
      <c r="U77" s="100">
        <v>70</v>
      </c>
    </row>
    <row r="78">
      <c r="O78" s="98" t="s">
        <v>3655</v>
      </c>
      <c r="P78" s="100">
        <v>910</v>
      </c>
      <c r="T78" s="100">
        <f>P78</f>
      </c>
      <c r="U78" s="100">
        <v>910</v>
      </c>
    </row>
    <row r="79">
      <c r="O79" s="96" t="s">
        <v>3656</v>
      </c>
      <c r="P79" s="84">
        <f>SUM(P77:P78)</f>
      </c>
    </row>
    <row r="80">
      <c r="A80" s="98" t="s">
        <v>3657</v>
      </c>
      <c r="B80" s="98" t="s">
        <v>3658</v>
      </c>
      <c r="C80" s="98" t="s">
        <v>3659</v>
      </c>
      <c r="D80" s="98" t="s">
        <v>3660</v>
      </c>
      <c r="E80" s="98" t="s">
        <v>3661</v>
      </c>
      <c r="F80" s="98" t="s">
        <v>3662</v>
      </c>
      <c r="G80" s="99">
        <v>12</v>
      </c>
      <c r="H80" s="104">
        <v>45520</v>
      </c>
      <c r="I80" s="104">
        <v>45868</v>
      </c>
      <c r="J80" s="104">
        <v>45208</v>
      </c>
      <c r="K80" s="104">
        <v>45217</v>
      </c>
      <c r="L80" s="100">
        <v>0</v>
      </c>
      <c r="M80" s="100">
        <v>817.5</v>
      </c>
      <c r="N80" s="98" t="s">
        <v>3663</v>
      </c>
      <c r="O80" s="98" t="s">
        <v>3664</v>
      </c>
      <c r="P80" s="100">
        <v>910</v>
      </c>
      <c r="Q80" s="101">
        <v>0</v>
      </c>
      <c r="S80" s="100">
        <v>865</v>
      </c>
      <c r="T80" s="100">
        <f>P80</f>
      </c>
      <c r="U80" s="100">
        <v>910</v>
      </c>
    </row>
    <row r="81">
      <c r="O81" s="98" t="s">
        <v>3665</v>
      </c>
      <c r="P81" s="100">
        <v>70</v>
      </c>
      <c r="T81" s="100">
        <f>P81</f>
      </c>
      <c r="U81" s="100">
        <v>70</v>
      </c>
    </row>
    <row r="82">
      <c r="O82" s="96" t="s">
        <v>3666</v>
      </c>
      <c r="P82" s="84">
        <f>SUM(P80:P81)</f>
      </c>
    </row>
    <row r="83">
      <c r="A83" s="98" t="s">
        <v>3667</v>
      </c>
      <c r="B83" s="98" t="s">
        <v>3668</v>
      </c>
      <c r="C83" s="98" t="s">
        <v>3669</v>
      </c>
      <c r="D83" s="98" t="s">
        <v>3670</v>
      </c>
      <c r="E83" s="98" t="s">
        <v>3671</v>
      </c>
      <c r="F83" s="98" t="s">
        <v>3672</v>
      </c>
      <c r="G83" s="99">
        <v>12</v>
      </c>
      <c r="H83" s="104">
        <v>45520</v>
      </c>
      <c r="I83" s="104">
        <v>45868</v>
      </c>
      <c r="J83" s="104">
        <v>45224</v>
      </c>
      <c r="K83" s="104">
        <v>45226</v>
      </c>
      <c r="L83" s="100">
        <v>0</v>
      </c>
      <c r="M83" s="100">
        <v>817.5</v>
      </c>
      <c r="N83" s="98" t="s">
        <v>3673</v>
      </c>
      <c r="O83" s="98" t="s">
        <v>3674</v>
      </c>
      <c r="P83" s="100">
        <v>950</v>
      </c>
      <c r="Q83" s="101">
        <v>0</v>
      </c>
      <c r="S83" s="100">
        <v>865</v>
      </c>
      <c r="T83" s="100">
        <f>P83</f>
      </c>
      <c r="U83" s="100">
        <v>950</v>
      </c>
    </row>
    <row r="84">
      <c r="O84" s="96" t="s">
        <v>3675</v>
      </c>
      <c r="P84" s="84">
        <f>SUM(P83:P83)</f>
      </c>
    </row>
    <row r="85">
      <c r="A85" s="98" t="s">
        <v>3676</v>
      </c>
      <c r="B85" s="98" t="s">
        <v>3677</v>
      </c>
      <c r="C85" s="98" t="s">
        <v>3678</v>
      </c>
      <c r="D85" s="98" t="s">
        <v>3679</v>
      </c>
      <c r="E85" s="98" t="s">
        <v>3680</v>
      </c>
      <c r="F85" s="98" t="s">
        <v>3681</v>
      </c>
      <c r="G85" s="99">
        <v>12</v>
      </c>
      <c r="H85" s="104">
        <v>45520</v>
      </c>
      <c r="I85" s="104">
        <v>45868</v>
      </c>
      <c r="J85" s="104">
        <v>45203</v>
      </c>
      <c r="K85" s="104">
        <v>45218</v>
      </c>
      <c r="L85" s="100">
        <v>0</v>
      </c>
      <c r="M85" s="100">
        <v>817.5</v>
      </c>
      <c r="N85" s="98" t="s">
        <v>3682</v>
      </c>
      <c r="O85" s="98" t="s">
        <v>3683</v>
      </c>
      <c r="P85" s="100">
        <v>910</v>
      </c>
      <c r="Q85" s="101">
        <v>0</v>
      </c>
      <c r="S85" s="100">
        <v>800</v>
      </c>
      <c r="T85" s="100">
        <f>P85</f>
      </c>
      <c r="U85" s="100">
        <v>910</v>
      </c>
    </row>
    <row r="86">
      <c r="O86" s="96" t="s">
        <v>3684</v>
      </c>
      <c r="P86" s="84">
        <f>SUM(P85:P85)</f>
      </c>
    </row>
    <row r="87">
      <c r="A87" s="98" t="s">
        <v>3685</v>
      </c>
      <c r="B87" s="98" t="s">
        <v>3686</v>
      </c>
      <c r="C87" s="98" t="s">
        <v>3687</v>
      </c>
      <c r="D87" s="98" t="s">
        <v>3688</v>
      </c>
      <c r="E87" s="98" t="s">
        <v>3689</v>
      </c>
      <c r="F87" s="98" t="s">
        <v>3690</v>
      </c>
      <c r="G87" s="99">
        <v>12</v>
      </c>
      <c r="H87" s="104">
        <v>45520</v>
      </c>
      <c r="I87" s="104">
        <v>45868</v>
      </c>
      <c r="J87" s="104">
        <v>45370</v>
      </c>
      <c r="L87" s="100">
        <v>0</v>
      </c>
      <c r="M87" s="100">
        <v>817.5</v>
      </c>
      <c r="N87" s="98" t="s">
        <v>3691</v>
      </c>
      <c r="O87" s="98" t="s">
        <v>3692</v>
      </c>
      <c r="P87" s="100">
        <v>910</v>
      </c>
      <c r="Q87" s="101">
        <v>0</v>
      </c>
      <c r="S87" s="100">
        <v>800</v>
      </c>
      <c r="T87" s="100">
        <f>P87</f>
      </c>
      <c r="U87" s="100">
        <v>910</v>
      </c>
    </row>
    <row r="88">
      <c r="O88" s="96" t="s">
        <v>3693</v>
      </c>
      <c r="P88" s="84">
        <f>SUM(P87:P87)</f>
      </c>
    </row>
    <row r="89">
      <c r="A89" s="98" t="s">
        <v>3694</v>
      </c>
      <c r="B89" s="98" t="s">
        <v>3695</v>
      </c>
      <c r="C89" s="98" t="s">
        <v>3696</v>
      </c>
      <c r="D89" s="98" t="s">
        <v>3697</v>
      </c>
      <c r="E89" s="98" t="s">
        <v>3698</v>
      </c>
      <c r="F89" s="98" t="s">
        <v>3699</v>
      </c>
      <c r="G89" s="99">
        <v>12</v>
      </c>
      <c r="H89" s="104">
        <v>45520</v>
      </c>
      <c r="I89" s="104">
        <v>45869</v>
      </c>
      <c r="J89" s="104">
        <v>45206</v>
      </c>
      <c r="K89" s="104">
        <v>45218</v>
      </c>
      <c r="L89" s="100">
        <v>0</v>
      </c>
      <c r="M89" s="100">
        <v>817.5</v>
      </c>
      <c r="N89" s="98" t="s">
        <v>3700</v>
      </c>
      <c r="O89" s="98" t="s">
        <v>3701</v>
      </c>
      <c r="P89" s="100">
        <v>885</v>
      </c>
      <c r="Q89" s="101">
        <v>0</v>
      </c>
      <c r="S89" s="100">
        <v>800</v>
      </c>
      <c r="T89" s="100">
        <f>P89</f>
      </c>
      <c r="U89" s="100">
        <v>885</v>
      </c>
    </row>
    <row r="90">
      <c r="O90" s="96" t="s">
        <v>3702</v>
      </c>
      <c r="P90" s="84">
        <f>SUM(P89:P89)</f>
      </c>
    </row>
    <row r="91">
      <c r="A91" s="97" t="s">
        <v>3703</v>
      </c>
    </row>
    <row r="92">
      <c r="A92" s="98" t="s">
        <v>3704</v>
      </c>
      <c r="B92" s="98" t="s">
        <v>3705</v>
      </c>
      <c r="C92" s="98" t="s">
        <v>3706</v>
      </c>
      <c r="D92" s="98" t="s">
        <v>3707</v>
      </c>
      <c r="E92" s="98" t="s">
        <v>3708</v>
      </c>
      <c r="F92" s="98" t="s">
        <v>3709</v>
      </c>
      <c r="G92" s="99">
        <v>13</v>
      </c>
      <c r="H92" s="104">
        <v>45504</v>
      </c>
      <c r="I92" s="104">
        <v>45869</v>
      </c>
      <c r="J92" s="104">
        <v>45190</v>
      </c>
      <c r="K92" s="104">
        <v>45196</v>
      </c>
      <c r="L92" s="100">
        <v>0</v>
      </c>
      <c r="M92" s="100">
        <v>646.88</v>
      </c>
      <c r="N92" s="98" t="s">
        <v>3710</v>
      </c>
      <c r="O92" s="98" t="s">
        <v>3711</v>
      </c>
      <c r="P92" s="100">
        <v>660</v>
      </c>
      <c r="Q92" s="101">
        <v>0</v>
      </c>
      <c r="S92" s="100">
        <v>0</v>
      </c>
      <c r="T92" s="100">
        <f>P92</f>
      </c>
      <c r="U92" s="100">
        <v>660</v>
      </c>
    </row>
    <row r="93">
      <c r="O93" s="96" t="s">
        <v>3712</v>
      </c>
      <c r="P93" s="84">
        <f>SUM(P92:P92)</f>
      </c>
    </row>
    <row r="94">
      <c r="A94" s="98" t="s">
        <v>3713</v>
      </c>
      <c r="B94" s="98" t="s">
        <v>3714</v>
      </c>
      <c r="C94" s="98" t="s">
        <v>3715</v>
      </c>
      <c r="D94" s="98" t="s">
        <v>3716</v>
      </c>
      <c r="E94" s="98" t="s">
        <v>3717</v>
      </c>
      <c r="F94" s="98" t="s">
        <v>3718</v>
      </c>
      <c r="G94" s="99">
        <v>13</v>
      </c>
      <c r="H94" s="104">
        <v>45504</v>
      </c>
      <c r="I94" s="104">
        <v>45869</v>
      </c>
      <c r="J94" s="104">
        <v>45190</v>
      </c>
      <c r="K94" s="104">
        <v>45196</v>
      </c>
      <c r="L94" s="100">
        <v>0</v>
      </c>
      <c r="M94" s="100">
        <v>646.88</v>
      </c>
      <c r="N94" s="98" t="s">
        <v>3719</v>
      </c>
      <c r="O94" s="98" t="s">
        <v>3720</v>
      </c>
      <c r="P94" s="100">
        <v>660</v>
      </c>
      <c r="Q94" s="101">
        <v>0</v>
      </c>
      <c r="S94" s="100">
        <v>795</v>
      </c>
      <c r="T94" s="100">
        <f>P94</f>
      </c>
      <c r="U94" s="100">
        <v>660</v>
      </c>
    </row>
    <row r="95">
      <c r="O95" s="98" t="s">
        <v>3721</v>
      </c>
      <c r="P95" s="100">
        <v>70</v>
      </c>
      <c r="T95" s="100">
        <f>P95</f>
      </c>
      <c r="U95" s="100">
        <v>70</v>
      </c>
    </row>
    <row r="96">
      <c r="O96" s="96" t="s">
        <v>3722</v>
      </c>
      <c r="P96" s="84">
        <f>SUM(P94:P95)</f>
      </c>
    </row>
    <row r="97">
      <c r="A97" s="98" t="s">
        <v>3723</v>
      </c>
      <c r="B97" s="98" t="s">
        <v>3724</v>
      </c>
      <c r="C97" s="98" t="s">
        <v>3725</v>
      </c>
      <c r="D97" s="98" t="s">
        <v>3726</v>
      </c>
      <c r="E97" s="98" t="s">
        <v>3727</v>
      </c>
      <c r="F97" s="98" t="s">
        <v>3728</v>
      </c>
      <c r="G97" s="99">
        <v>13</v>
      </c>
      <c r="H97" s="104">
        <v>45504</v>
      </c>
      <c r="I97" s="104">
        <v>45869</v>
      </c>
      <c r="J97" s="104">
        <v>45196</v>
      </c>
      <c r="K97" s="104">
        <v>45218</v>
      </c>
      <c r="L97" s="100">
        <v>0</v>
      </c>
      <c r="M97" s="100">
        <v>646.88</v>
      </c>
      <c r="N97" s="98" t="s">
        <v>3729</v>
      </c>
      <c r="O97" s="98" t="s">
        <v>3730</v>
      </c>
      <c r="P97" s="100">
        <v>70</v>
      </c>
      <c r="Q97" s="101">
        <v>0</v>
      </c>
      <c r="S97" s="100">
        <v>795</v>
      </c>
      <c r="T97" s="100">
        <f>P97</f>
      </c>
      <c r="U97" s="100">
        <v>70</v>
      </c>
    </row>
    <row r="98">
      <c r="O98" s="98" t="s">
        <v>3731</v>
      </c>
      <c r="P98" s="100">
        <v>660</v>
      </c>
      <c r="T98" s="100">
        <f>P98</f>
      </c>
      <c r="U98" s="100">
        <v>660</v>
      </c>
    </row>
    <row r="99">
      <c r="O99" s="96" t="s">
        <v>3732</v>
      </c>
      <c r="P99" s="84">
        <f>SUM(P97:P98)</f>
      </c>
    </row>
    <row r="100">
      <c r="A100" s="98" t="s">
        <v>3733</v>
      </c>
      <c r="B100" s="98" t="s">
        <v>3734</v>
      </c>
      <c r="C100" s="98" t="s">
        <v>3735</v>
      </c>
      <c r="D100" s="98" t="s">
        <v>3736</v>
      </c>
      <c r="E100" s="98" t="s">
        <v>3737</v>
      </c>
      <c r="F100" s="98" t="s">
        <v>3738</v>
      </c>
      <c r="G100" s="99">
        <v>12</v>
      </c>
      <c r="H100" s="104">
        <v>45520</v>
      </c>
      <c r="I100" s="104">
        <v>45869</v>
      </c>
      <c r="J100" s="104">
        <v>45370</v>
      </c>
      <c r="L100" s="100">
        <v>0</v>
      </c>
      <c r="M100" s="100">
        <v>646.88</v>
      </c>
      <c r="N100" s="98" t="s">
        <v>3739</v>
      </c>
      <c r="O100" s="98" t="s">
        <v>3740</v>
      </c>
      <c r="P100" s="100">
        <v>725</v>
      </c>
      <c r="Q100" s="101">
        <v>0</v>
      </c>
      <c r="S100" s="100">
        <v>795</v>
      </c>
      <c r="T100" s="100">
        <f>P100</f>
      </c>
      <c r="U100" s="100">
        <v>725</v>
      </c>
    </row>
    <row r="101">
      <c r="O101" s="96" t="s">
        <v>3741</v>
      </c>
      <c r="P101" s="84">
        <f>SUM(P100:P100)</f>
      </c>
    </row>
    <row r="102">
      <c r="A102" s="98" t="s">
        <v>3742</v>
      </c>
      <c r="B102" s="98" t="s">
        <v>3743</v>
      </c>
      <c r="C102" s="98" t="s">
        <v>3744</v>
      </c>
      <c r="D102" s="98" t="s">
        <v>3745</v>
      </c>
      <c r="E102" s="98" t="s">
        <v>3746</v>
      </c>
      <c r="F102" s="98" t="s">
        <v>3747</v>
      </c>
      <c r="G102" s="99">
        <v>13</v>
      </c>
      <c r="H102" s="104">
        <v>45504</v>
      </c>
      <c r="I102" s="104">
        <v>45869</v>
      </c>
      <c r="J102" s="104">
        <v>45196</v>
      </c>
      <c r="K102" s="104">
        <v>45197</v>
      </c>
      <c r="L102" s="100">
        <v>0</v>
      </c>
      <c r="M102" s="100">
        <v>646.88</v>
      </c>
      <c r="N102" s="98" t="s">
        <v>3748</v>
      </c>
      <c r="O102" s="98" t="s">
        <v>3749</v>
      </c>
      <c r="P102" s="100">
        <v>660</v>
      </c>
      <c r="Q102" s="101">
        <v>0</v>
      </c>
      <c r="S102" s="100">
        <v>795</v>
      </c>
      <c r="T102" s="100">
        <f>P102</f>
      </c>
      <c r="U102" s="100">
        <v>660</v>
      </c>
    </row>
    <row r="103">
      <c r="O103" s="98" t="s">
        <v>3750</v>
      </c>
      <c r="P103" s="100">
        <v>-500</v>
      </c>
      <c r="T103" s="100">
        <f>P103</f>
      </c>
      <c r="U103" s="100">
        <v>-500</v>
      </c>
    </row>
    <row r="104">
      <c r="O104" s="98" t="s">
        <v>3751</v>
      </c>
      <c r="P104" s="100">
        <v>500</v>
      </c>
      <c r="T104" s="100">
        <f>P104</f>
      </c>
      <c r="U104" s="100">
        <v>500</v>
      </c>
    </row>
    <row r="105">
      <c r="O105" s="96" t="s">
        <v>3752</v>
      </c>
      <c r="P105" s="84">
        <f>SUM(P102:P104)</f>
      </c>
    </row>
    <row r="106">
      <c r="A106" s="98" t="s">
        <v>3753</v>
      </c>
      <c r="B106" s="98" t="s">
        <v>3754</v>
      </c>
      <c r="C106" s="98" t="s">
        <v>3755</v>
      </c>
      <c r="D106" s="98" t="s">
        <v>3756</v>
      </c>
      <c r="E106" s="98" t="s">
        <v>3757</v>
      </c>
      <c r="F106" s="98" t="s">
        <v>3758</v>
      </c>
      <c r="G106" s="99">
        <v>13</v>
      </c>
      <c r="H106" s="104">
        <v>45504</v>
      </c>
      <c r="I106" s="104">
        <v>45869</v>
      </c>
      <c r="J106" s="104">
        <v>45196</v>
      </c>
      <c r="K106" s="104">
        <v>45196</v>
      </c>
      <c r="L106" s="100">
        <v>0</v>
      </c>
      <c r="M106" s="100">
        <v>646.88</v>
      </c>
      <c r="N106" s="98" t="s">
        <v>3759</v>
      </c>
      <c r="O106" s="98" t="s">
        <v>3760</v>
      </c>
      <c r="P106" s="100">
        <v>500</v>
      </c>
      <c r="Q106" s="101">
        <v>0</v>
      </c>
      <c r="S106" s="100">
        <v>795</v>
      </c>
      <c r="T106" s="100">
        <f>P106</f>
      </c>
      <c r="U106" s="100">
        <v>500</v>
      </c>
    </row>
    <row r="107">
      <c r="O107" s="98" t="s">
        <v>3761</v>
      </c>
      <c r="P107" s="100">
        <v>675</v>
      </c>
      <c r="T107" s="100">
        <f>P107</f>
      </c>
      <c r="U107" s="100">
        <v>675</v>
      </c>
    </row>
    <row r="108">
      <c r="O108" s="98" t="s">
        <v>3762</v>
      </c>
      <c r="P108" s="100">
        <v>70</v>
      </c>
      <c r="T108" s="100">
        <f>P108</f>
      </c>
      <c r="U108" s="100">
        <v>70</v>
      </c>
    </row>
    <row r="109">
      <c r="O109" s="98" t="s">
        <v>3763</v>
      </c>
      <c r="P109" s="100">
        <v>-500</v>
      </c>
      <c r="T109" s="100">
        <f>P109</f>
      </c>
      <c r="U109" s="100">
        <v>-500</v>
      </c>
    </row>
    <row r="110">
      <c r="O110" s="96" t="s">
        <v>3764</v>
      </c>
      <c r="P110" s="84">
        <f>SUM(P106:P109)</f>
      </c>
    </row>
    <row r="111">
      <c r="A111" s="98" t="s">
        <v>3765</v>
      </c>
      <c r="B111" s="98" t="s">
        <v>3766</v>
      </c>
      <c r="C111" s="98" t="s">
        <v>3767</v>
      </c>
      <c r="D111" s="98" t="s">
        <v>3768</v>
      </c>
      <c r="E111" s="98" t="s">
        <v>3769</v>
      </c>
      <c r="F111" s="98" t="s">
        <v>3770</v>
      </c>
      <c r="G111" s="99">
        <v>13</v>
      </c>
      <c r="H111" s="104">
        <v>45504</v>
      </c>
      <c r="I111" s="104">
        <v>45869</v>
      </c>
      <c r="J111" s="104">
        <v>45196</v>
      </c>
      <c r="K111" s="104">
        <v>45196</v>
      </c>
      <c r="L111" s="100">
        <v>0</v>
      </c>
      <c r="M111" s="100">
        <v>646.88</v>
      </c>
      <c r="N111" s="98" t="s">
        <v>3771</v>
      </c>
      <c r="O111" s="98" t="s">
        <v>3772</v>
      </c>
      <c r="P111" s="100">
        <v>675</v>
      </c>
      <c r="Q111" s="101">
        <v>0</v>
      </c>
      <c r="S111" s="100">
        <v>795</v>
      </c>
      <c r="T111" s="100">
        <f>P111</f>
      </c>
      <c r="U111" s="100">
        <v>675</v>
      </c>
    </row>
    <row r="112">
      <c r="O112" s="98" t="s">
        <v>3773</v>
      </c>
      <c r="P112" s="100">
        <v>-500</v>
      </c>
      <c r="T112" s="100">
        <f>P112</f>
      </c>
      <c r="U112" s="100">
        <v>-500</v>
      </c>
    </row>
    <row r="113">
      <c r="O113" s="98" t="s">
        <v>3774</v>
      </c>
      <c r="P113" s="100">
        <v>500</v>
      </c>
      <c r="T113" s="100">
        <f>P113</f>
      </c>
      <c r="U113" s="100">
        <v>500</v>
      </c>
    </row>
    <row r="114">
      <c r="O114" s="96" t="s">
        <v>3775</v>
      </c>
      <c r="P114" s="84">
        <f>SUM(P111:P113)</f>
      </c>
    </row>
    <row r="115">
      <c r="A115" s="98" t="s">
        <v>3776</v>
      </c>
      <c r="B115" s="98" t="s">
        <v>3777</v>
      </c>
      <c r="C115" s="98" t="s">
        <v>3778</v>
      </c>
      <c r="D115" s="98" t="s">
        <v>3779</v>
      </c>
      <c r="E115" s="98" t="s">
        <v>3780</v>
      </c>
      <c r="F115" s="98" t="s">
        <v>3781</v>
      </c>
      <c r="G115" s="99">
        <v>13</v>
      </c>
      <c r="H115" s="104">
        <v>45504</v>
      </c>
      <c r="I115" s="104">
        <v>45869</v>
      </c>
      <c r="J115" s="104">
        <v>45196</v>
      </c>
      <c r="K115" s="104">
        <v>45197</v>
      </c>
      <c r="L115" s="100">
        <v>0</v>
      </c>
      <c r="M115" s="100">
        <v>646.88</v>
      </c>
      <c r="N115" s="98" t="s">
        <v>3782</v>
      </c>
      <c r="O115" s="98" t="s">
        <v>3783</v>
      </c>
      <c r="P115" s="100">
        <v>500</v>
      </c>
      <c r="Q115" s="101">
        <v>0</v>
      </c>
      <c r="S115" s="100">
        <v>795</v>
      </c>
      <c r="T115" s="100">
        <f>P115</f>
      </c>
      <c r="U115" s="100">
        <v>500</v>
      </c>
    </row>
    <row r="116">
      <c r="O116" s="98" t="s">
        <v>3784</v>
      </c>
      <c r="P116" s="100">
        <v>675</v>
      </c>
      <c r="T116" s="100">
        <f>P116</f>
      </c>
      <c r="U116" s="100">
        <v>675</v>
      </c>
    </row>
    <row r="117">
      <c r="O117" s="98" t="s">
        <v>3785</v>
      </c>
      <c r="P117" s="100">
        <v>-500</v>
      </c>
      <c r="T117" s="100">
        <f>P117</f>
      </c>
      <c r="U117" s="100">
        <v>-500</v>
      </c>
    </row>
    <row r="118">
      <c r="O118" s="96" t="s">
        <v>3786</v>
      </c>
      <c r="P118" s="84">
        <f>SUM(P115:P117)</f>
      </c>
    </row>
    <row r="119">
      <c r="A119" s="98" t="s">
        <v>3787</v>
      </c>
      <c r="B119" s="98" t="s">
        <v>3788</v>
      </c>
      <c r="C119" s="98" t="s">
        <v>3789</v>
      </c>
      <c r="D119" s="98" t="s">
        <v>3790</v>
      </c>
      <c r="E119" s="98" t="s">
        <v>3791</v>
      </c>
      <c r="F119" s="98" t="s">
        <v>3792</v>
      </c>
      <c r="G119" s="99">
        <v>13</v>
      </c>
      <c r="H119" s="104">
        <v>45504</v>
      </c>
      <c r="I119" s="104">
        <v>45869</v>
      </c>
      <c r="J119" s="104">
        <v>45196</v>
      </c>
      <c r="K119" s="104">
        <v>45196</v>
      </c>
      <c r="L119" s="100">
        <v>0</v>
      </c>
      <c r="M119" s="100">
        <v>646.88</v>
      </c>
      <c r="N119" s="98" t="s">
        <v>3793</v>
      </c>
      <c r="O119" s="98" t="s">
        <v>3794</v>
      </c>
      <c r="P119" s="100">
        <v>70</v>
      </c>
      <c r="Q119" s="101">
        <v>0</v>
      </c>
      <c r="S119" s="100">
        <v>795</v>
      </c>
      <c r="T119" s="100">
        <f>P119</f>
      </c>
      <c r="U119" s="100">
        <v>70</v>
      </c>
    </row>
    <row r="120">
      <c r="O120" s="98" t="s">
        <v>3795</v>
      </c>
      <c r="P120" s="100">
        <v>-500</v>
      </c>
      <c r="T120" s="100">
        <f>P120</f>
      </c>
      <c r="U120" s="100">
        <v>-500</v>
      </c>
    </row>
    <row r="121">
      <c r="O121" s="98" t="s">
        <v>3796</v>
      </c>
      <c r="P121" s="100">
        <v>675</v>
      </c>
      <c r="T121" s="100">
        <f>P121</f>
      </c>
      <c r="U121" s="100">
        <v>675</v>
      </c>
    </row>
    <row r="122">
      <c r="O122" s="98" t="s">
        <v>3797</v>
      </c>
      <c r="P122" s="100">
        <v>500</v>
      </c>
      <c r="T122" s="100">
        <f>P122</f>
      </c>
      <c r="U122" s="100">
        <v>500</v>
      </c>
    </row>
    <row r="123">
      <c r="O123" s="96" t="s">
        <v>3798</v>
      </c>
      <c r="P123" s="84">
        <f>SUM(P119:P122)</f>
      </c>
    </row>
    <row r="124">
      <c r="A124" s="98" t="s">
        <v>3799</v>
      </c>
      <c r="B124" s="98" t="s">
        <v>3800</v>
      </c>
      <c r="C124" s="98" t="s">
        <v>3801</v>
      </c>
      <c r="D124" s="98" t="s">
        <v>3802</v>
      </c>
      <c r="E124" s="98" t="s">
        <v>3803</v>
      </c>
      <c r="F124" s="98" t="s">
        <v>3804</v>
      </c>
      <c r="G124" s="99">
        <v>13</v>
      </c>
      <c r="H124" s="104">
        <v>45504</v>
      </c>
      <c r="I124" s="104">
        <v>45869</v>
      </c>
      <c r="J124" s="104">
        <v>45196</v>
      </c>
      <c r="K124" s="104">
        <v>45196</v>
      </c>
      <c r="L124" s="100">
        <v>0</v>
      </c>
      <c r="M124" s="100">
        <v>646.88</v>
      </c>
      <c r="N124" s="98" t="s">
        <v>3805</v>
      </c>
      <c r="O124" s="98" t="s">
        <v>3806</v>
      </c>
      <c r="P124" s="100">
        <v>500</v>
      </c>
      <c r="Q124" s="101">
        <v>0</v>
      </c>
      <c r="S124" s="100">
        <v>795</v>
      </c>
      <c r="T124" s="100">
        <f>P124</f>
      </c>
      <c r="U124" s="100">
        <v>500</v>
      </c>
    </row>
    <row r="125">
      <c r="O125" s="98" t="s">
        <v>3807</v>
      </c>
      <c r="P125" s="100">
        <v>675</v>
      </c>
      <c r="T125" s="100">
        <f>P125</f>
      </c>
      <c r="U125" s="100">
        <v>675</v>
      </c>
    </row>
    <row r="126">
      <c r="O126" s="98" t="s">
        <v>3808</v>
      </c>
      <c r="P126" s="100">
        <v>-500</v>
      </c>
      <c r="T126" s="100">
        <f>P126</f>
      </c>
      <c r="U126" s="100">
        <v>-500</v>
      </c>
    </row>
    <row r="127">
      <c r="O127" s="96" t="s">
        <v>3809</v>
      </c>
      <c r="P127" s="84">
        <f>SUM(P124:P126)</f>
      </c>
    </row>
    <row r="128">
      <c r="A128" s="98" t="s">
        <v>3810</v>
      </c>
      <c r="B128" s="98" t="s">
        <v>3811</v>
      </c>
      <c r="C128" s="98" t="s">
        <v>3812</v>
      </c>
      <c r="D128" s="98" t="s">
        <v>3813</v>
      </c>
      <c r="E128" s="98" t="s">
        <v>3814</v>
      </c>
      <c r="F128" s="98" t="s">
        <v>3815</v>
      </c>
      <c r="G128" s="99">
        <v>13</v>
      </c>
      <c r="H128" s="104">
        <v>45504</v>
      </c>
      <c r="I128" s="104">
        <v>45869</v>
      </c>
      <c r="J128" s="104">
        <v>45196</v>
      </c>
      <c r="K128" s="104">
        <v>45196</v>
      </c>
      <c r="L128" s="100">
        <v>0</v>
      </c>
      <c r="M128" s="100">
        <v>646.88</v>
      </c>
      <c r="N128" s="98" t="s">
        <v>3816</v>
      </c>
      <c r="O128" s="98" t="s">
        <v>3817</v>
      </c>
      <c r="P128" s="100">
        <v>675</v>
      </c>
      <c r="Q128" s="101">
        <v>0</v>
      </c>
      <c r="S128" s="100">
        <v>795</v>
      </c>
      <c r="T128" s="100">
        <f>P128</f>
      </c>
      <c r="U128" s="100">
        <v>675</v>
      </c>
    </row>
    <row r="129">
      <c r="O129" s="96" t="s">
        <v>3818</v>
      </c>
      <c r="P129" s="84">
        <f>SUM(P128:P128)</f>
      </c>
    </row>
    <row r="130">
      <c r="A130" s="98" t="s">
        <v>3819</v>
      </c>
      <c r="B130" s="98" t="s">
        <v>3820</v>
      </c>
      <c r="C130" s="98" t="s">
        <v>3821</v>
      </c>
      <c r="D130" s="98" t="s">
        <v>3822</v>
      </c>
      <c r="E130" s="98" t="s">
        <v>3823</v>
      </c>
      <c r="F130" s="98" t="s">
        <v>3824</v>
      </c>
      <c r="G130" s="99">
        <v>13</v>
      </c>
      <c r="H130" s="104">
        <v>45504</v>
      </c>
      <c r="I130" s="104">
        <v>45869</v>
      </c>
      <c r="J130" s="104">
        <v>45196</v>
      </c>
      <c r="K130" s="104">
        <v>45196</v>
      </c>
      <c r="L130" s="100">
        <v>0</v>
      </c>
      <c r="M130" s="100">
        <v>646.88</v>
      </c>
      <c r="N130" s="98" t="s">
        <v>3825</v>
      </c>
      <c r="O130" s="98" t="s">
        <v>3826</v>
      </c>
      <c r="P130" s="100">
        <v>500</v>
      </c>
      <c r="Q130" s="101">
        <v>0</v>
      </c>
      <c r="S130" s="100">
        <v>795</v>
      </c>
      <c r="T130" s="100">
        <f>P130</f>
      </c>
      <c r="U130" s="100">
        <v>500</v>
      </c>
    </row>
    <row r="131">
      <c r="O131" s="98" t="s">
        <v>3827</v>
      </c>
      <c r="P131" s="100">
        <v>675</v>
      </c>
      <c r="T131" s="100">
        <f>P131</f>
      </c>
      <c r="U131" s="100">
        <v>675</v>
      </c>
    </row>
    <row r="132">
      <c r="O132" s="98" t="s">
        <v>3828</v>
      </c>
      <c r="P132" s="100">
        <v>-500</v>
      </c>
      <c r="T132" s="100">
        <f>P132</f>
      </c>
      <c r="U132" s="100">
        <v>-500</v>
      </c>
    </row>
    <row r="133">
      <c r="O133" s="96" t="s">
        <v>3829</v>
      </c>
      <c r="P133" s="84">
        <f>SUM(P130:P132)</f>
      </c>
    </row>
    <row r="134">
      <c r="A134" s="98" t="s">
        <v>3830</v>
      </c>
      <c r="B134" s="98" t="s">
        <v>3831</v>
      </c>
      <c r="C134" s="98" t="s">
        <v>3832</v>
      </c>
      <c r="D134" s="98" t="s">
        <v>3833</v>
      </c>
      <c r="E134" s="98" t="s">
        <v>3834</v>
      </c>
      <c r="F134" s="98" t="s">
        <v>3835</v>
      </c>
      <c r="G134" s="99">
        <v>12</v>
      </c>
      <c r="H134" s="104">
        <v>45520</v>
      </c>
      <c r="I134" s="104">
        <v>45869</v>
      </c>
      <c r="J134" s="104">
        <v>45197</v>
      </c>
      <c r="K134" s="104">
        <v>45218</v>
      </c>
      <c r="L134" s="100">
        <v>0</v>
      </c>
      <c r="M134" s="100">
        <v>646.88</v>
      </c>
      <c r="N134" s="98" t="s">
        <v>3836</v>
      </c>
      <c r="O134" s="98" t="s">
        <v>3837</v>
      </c>
      <c r="P134" s="100">
        <v>70</v>
      </c>
      <c r="Q134" s="101">
        <v>0</v>
      </c>
      <c r="S134" s="100">
        <v>830</v>
      </c>
      <c r="T134" s="100">
        <f>P134</f>
      </c>
      <c r="U134" s="100">
        <v>70</v>
      </c>
    </row>
    <row r="135">
      <c r="O135" s="98" t="s">
        <v>3838</v>
      </c>
      <c r="P135" s="100">
        <v>250</v>
      </c>
      <c r="T135" s="100">
        <f>P135</f>
      </c>
      <c r="U135" s="100">
        <v>250</v>
      </c>
    </row>
    <row r="136">
      <c r="O136" s="98" t="s">
        <v>3839</v>
      </c>
      <c r="P136" s="100">
        <v>725</v>
      </c>
      <c r="T136" s="100">
        <f>P136</f>
      </c>
      <c r="U136" s="100">
        <v>725</v>
      </c>
    </row>
    <row r="137">
      <c r="O137" s="98" t="s">
        <v>3840</v>
      </c>
      <c r="P137" s="100">
        <v>-250</v>
      </c>
      <c r="T137" s="100">
        <f>P137</f>
      </c>
      <c r="U137" s="100">
        <v>-250</v>
      </c>
    </row>
    <row r="138">
      <c r="O138" s="96" t="s">
        <v>3841</v>
      </c>
      <c r="P138" s="84">
        <f>SUM(P134:P137)</f>
      </c>
    </row>
    <row r="139">
      <c r="A139" s="98" t="s">
        <v>3842</v>
      </c>
      <c r="B139" s="98" t="s">
        <v>3843</v>
      </c>
      <c r="C139" s="98" t="s">
        <v>3844</v>
      </c>
      <c r="D139" s="98" t="s">
        <v>3845</v>
      </c>
      <c r="E139" s="98" t="s">
        <v>3846</v>
      </c>
      <c r="F139" s="98" t="s">
        <v>3847</v>
      </c>
      <c r="G139" s="99">
        <v>12</v>
      </c>
      <c r="H139" s="104">
        <v>45520</v>
      </c>
      <c r="I139" s="104">
        <v>45869</v>
      </c>
      <c r="J139" s="104">
        <v>45198</v>
      </c>
      <c r="K139" s="104">
        <v>45218</v>
      </c>
      <c r="L139" s="100">
        <v>0</v>
      </c>
      <c r="M139" s="100">
        <v>646.88</v>
      </c>
      <c r="N139" s="98" t="s">
        <v>3848</v>
      </c>
      <c r="O139" s="98" t="s">
        <v>3849</v>
      </c>
      <c r="P139" s="100">
        <v>250</v>
      </c>
      <c r="Q139" s="101">
        <v>0</v>
      </c>
      <c r="S139" s="100">
        <v>830</v>
      </c>
      <c r="T139" s="100">
        <f>P139</f>
      </c>
      <c r="U139" s="100">
        <v>250</v>
      </c>
    </row>
    <row r="140">
      <c r="O140" s="98" t="s">
        <v>3850</v>
      </c>
      <c r="P140" s="100">
        <v>-250</v>
      </c>
      <c r="T140" s="100">
        <f>P140</f>
      </c>
      <c r="U140" s="100">
        <v>-250</v>
      </c>
    </row>
    <row r="141">
      <c r="O141" s="98" t="s">
        <v>3851</v>
      </c>
      <c r="P141" s="100">
        <v>725</v>
      </c>
      <c r="T141" s="100">
        <f>P141</f>
      </c>
      <c r="U141" s="100">
        <v>725</v>
      </c>
    </row>
    <row r="142">
      <c r="O142" s="96" t="s">
        <v>3852</v>
      </c>
      <c r="P142" s="84">
        <f>SUM(P139:P141)</f>
      </c>
    </row>
    <row r="143">
      <c r="A143" s="98" t="s">
        <v>3853</v>
      </c>
      <c r="B143" s="98" t="s">
        <v>3854</v>
      </c>
      <c r="C143" s="98" t="s">
        <v>3855</v>
      </c>
      <c r="D143" s="98" t="s">
        <v>3856</v>
      </c>
      <c r="E143" s="98" t="s">
        <v>3857</v>
      </c>
      <c r="F143" s="98" t="s">
        <v>3858</v>
      </c>
      <c r="G143" s="99">
        <v>13</v>
      </c>
      <c r="H143" s="104">
        <v>45504</v>
      </c>
      <c r="I143" s="104">
        <v>45869</v>
      </c>
      <c r="J143" s="104">
        <v>45195</v>
      </c>
      <c r="K143" s="104">
        <v>45196</v>
      </c>
      <c r="L143" s="100">
        <v>650</v>
      </c>
      <c r="M143" s="100">
        <v>646.79999999999995</v>
      </c>
      <c r="N143" s="98" t="s">
        <v>3859</v>
      </c>
      <c r="O143" s="98" t="s">
        <v>3860</v>
      </c>
      <c r="P143" s="100">
        <v>675</v>
      </c>
      <c r="Q143" s="101">
        <v>0</v>
      </c>
      <c r="S143" s="100">
        <v>830</v>
      </c>
      <c r="T143" s="100">
        <f>P143</f>
      </c>
      <c r="U143" s="100">
        <v>675</v>
      </c>
    </row>
    <row r="144">
      <c r="O144" s="98" t="s">
        <v>3861</v>
      </c>
      <c r="P144" s="100">
        <v>500</v>
      </c>
      <c r="T144" s="100">
        <f>P144</f>
      </c>
      <c r="U144" s="100">
        <v>500</v>
      </c>
    </row>
    <row r="145">
      <c r="O145" s="98" t="s">
        <v>3862</v>
      </c>
      <c r="P145" s="100">
        <v>-500</v>
      </c>
      <c r="T145" s="100">
        <f>P145</f>
      </c>
      <c r="U145" s="100">
        <v>-500</v>
      </c>
    </row>
    <row r="146">
      <c r="O146" s="96" t="s">
        <v>3863</v>
      </c>
      <c r="P146" s="84">
        <f>SUM(P143:P145)</f>
      </c>
    </row>
    <row r="147">
      <c r="A147" s="98" t="s">
        <v>3864</v>
      </c>
      <c r="B147" s="98" t="s">
        <v>3865</v>
      </c>
      <c r="C147" s="98" t="s">
        <v>3866</v>
      </c>
      <c r="D147" s="98" t="s">
        <v>3867</v>
      </c>
      <c r="E147" s="98" t="s">
        <v>3868</v>
      </c>
      <c r="F147" s="98" t="s">
        <v>3869</v>
      </c>
      <c r="G147" s="99">
        <v>13</v>
      </c>
      <c r="H147" s="104">
        <v>45504</v>
      </c>
      <c r="I147" s="104">
        <v>45869</v>
      </c>
      <c r="J147" s="104">
        <v>45195</v>
      </c>
      <c r="K147" s="104">
        <v>45196</v>
      </c>
      <c r="L147" s="100">
        <v>650</v>
      </c>
      <c r="M147" s="100">
        <v>646.88</v>
      </c>
      <c r="N147" s="98" t="s">
        <v>3870</v>
      </c>
      <c r="O147" s="98" t="s">
        <v>3871</v>
      </c>
      <c r="P147" s="100">
        <v>70</v>
      </c>
      <c r="Q147" s="101">
        <v>0</v>
      </c>
      <c r="S147" s="100">
        <v>795</v>
      </c>
      <c r="T147" s="100">
        <f>P147</f>
      </c>
      <c r="U147" s="100">
        <v>70</v>
      </c>
    </row>
    <row r="148">
      <c r="O148" s="98" t="s">
        <v>3872</v>
      </c>
      <c r="P148" s="100">
        <v>500</v>
      </c>
      <c r="T148" s="100">
        <f>P148</f>
      </c>
      <c r="U148" s="100">
        <v>500</v>
      </c>
    </row>
    <row r="149">
      <c r="O149" s="98" t="s">
        <v>3873</v>
      </c>
      <c r="P149" s="100">
        <v>-500</v>
      </c>
      <c r="T149" s="100">
        <f>P149</f>
      </c>
      <c r="U149" s="100">
        <v>-500</v>
      </c>
    </row>
    <row r="150">
      <c r="O150" s="98" t="s">
        <v>3874</v>
      </c>
      <c r="P150" s="100">
        <v>675</v>
      </c>
      <c r="T150" s="100">
        <f>P150</f>
      </c>
      <c r="U150" s="100">
        <v>675</v>
      </c>
    </row>
    <row r="151">
      <c r="O151" s="96" t="s">
        <v>3875</v>
      </c>
      <c r="P151" s="84">
        <f>SUM(P147:P150)</f>
      </c>
    </row>
    <row r="152">
      <c r="A152" s="97" t="s">
        <v>3876</v>
      </c>
    </row>
    <row r="153">
      <c r="A153" s="98" t="s">
        <v>3877</v>
      </c>
      <c r="B153" s="98" t="s">
        <v>3878</v>
      </c>
      <c r="C153" s="98" t="s">
        <v>3879</v>
      </c>
      <c r="D153" s="98" t="s">
        <v>3880</v>
      </c>
      <c r="E153" s="98" t="s">
        <v>3881</v>
      </c>
      <c r="F153" s="98" t="s">
        <v>3882</v>
      </c>
      <c r="G153" s="99">
        <v>12</v>
      </c>
      <c r="H153" s="104">
        <v>45520</v>
      </c>
      <c r="I153" s="104">
        <v>45869</v>
      </c>
      <c r="J153" s="104">
        <v>45204</v>
      </c>
      <c r="K153" s="104">
        <v>45218</v>
      </c>
      <c r="L153" s="100">
        <v>0</v>
      </c>
      <c r="M153" s="100">
        <v>673.75</v>
      </c>
      <c r="N153" s="98" t="s">
        <v>3883</v>
      </c>
      <c r="O153" s="98" t="s">
        <v>3884</v>
      </c>
      <c r="P153" s="100">
        <v>690</v>
      </c>
      <c r="Q153" s="101">
        <v>0</v>
      </c>
      <c r="S153" s="100">
        <v>855</v>
      </c>
      <c r="T153" s="100">
        <f>P153</f>
      </c>
      <c r="U153" s="100">
        <v>690</v>
      </c>
    </row>
    <row r="154">
      <c r="O154" s="96" t="s">
        <v>3885</v>
      </c>
      <c r="P154" s="84">
        <f>SUM(P153:P153)</f>
      </c>
    </row>
    <row r="155">
      <c r="A155" s="98" t="s">
        <v>3886</v>
      </c>
      <c r="B155" s="98" t="s">
        <v>3887</v>
      </c>
      <c r="C155" s="98" t="s">
        <v>3888</v>
      </c>
      <c r="D155" s="98" t="s">
        <v>3889</v>
      </c>
      <c r="E155" s="98" t="s">
        <v>3890</v>
      </c>
      <c r="F155" s="98" t="s">
        <v>3891</v>
      </c>
      <c r="G155" s="99">
        <v>13</v>
      </c>
      <c r="H155" s="104">
        <v>45504</v>
      </c>
      <c r="I155" s="104">
        <v>45869</v>
      </c>
      <c r="J155" s="104">
        <v>45196</v>
      </c>
      <c r="K155" s="104">
        <v>45196</v>
      </c>
      <c r="L155" s="100">
        <v>0</v>
      </c>
      <c r="M155" s="100">
        <v>673.75</v>
      </c>
      <c r="N155" s="98" t="s">
        <v>3892</v>
      </c>
      <c r="O155" s="98" t="s">
        <v>3893</v>
      </c>
      <c r="P155" s="100">
        <v>680</v>
      </c>
      <c r="Q155" s="101">
        <v>0</v>
      </c>
      <c r="S155" s="100">
        <v>855</v>
      </c>
      <c r="T155" s="100">
        <f>P155</f>
      </c>
      <c r="U155" s="100">
        <v>680</v>
      </c>
    </row>
    <row r="156">
      <c r="O156" s="96" t="s">
        <v>3894</v>
      </c>
      <c r="P156" s="84">
        <f>SUM(P155:P155)</f>
      </c>
    </row>
    <row r="157">
      <c r="A157" s="98" t="s">
        <v>3895</v>
      </c>
      <c r="B157" s="98" t="s">
        <v>3896</v>
      </c>
      <c r="C157" s="98" t="s">
        <v>3897</v>
      </c>
      <c r="D157" s="98" t="s">
        <v>3898</v>
      </c>
      <c r="E157" s="98" t="s">
        <v>3899</v>
      </c>
      <c r="F157" s="98" t="s">
        <v>3900</v>
      </c>
      <c r="G157" s="99">
        <v>12</v>
      </c>
      <c r="H157" s="104">
        <v>45520</v>
      </c>
      <c r="I157" s="104">
        <v>45869</v>
      </c>
      <c r="J157" s="104">
        <v>45370</v>
      </c>
      <c r="L157" s="100">
        <v>0</v>
      </c>
      <c r="M157" s="100">
        <v>673.75</v>
      </c>
      <c r="N157" s="98" t="s">
        <v>3901</v>
      </c>
      <c r="O157" s="98" t="s">
        <v>3902</v>
      </c>
      <c r="P157" s="100">
        <v>70</v>
      </c>
      <c r="Q157" s="101">
        <v>0</v>
      </c>
      <c r="S157" s="100">
        <v>855</v>
      </c>
      <c r="T157" s="100">
        <f>P157</f>
      </c>
      <c r="U157" s="100">
        <v>70</v>
      </c>
    </row>
    <row r="158">
      <c r="O158" s="98" t="s">
        <v>3903</v>
      </c>
      <c r="P158" s="100">
        <v>690</v>
      </c>
      <c r="T158" s="100">
        <f>P158</f>
      </c>
      <c r="U158" s="100">
        <v>690</v>
      </c>
    </row>
    <row r="159">
      <c r="O159" s="96" t="s">
        <v>3904</v>
      </c>
      <c r="P159" s="84">
        <f>SUM(P157:P158)</f>
      </c>
    </row>
    <row r="160">
      <c r="A160" s="98" t="s">
        <v>3905</v>
      </c>
      <c r="B160" s="98" t="s">
        <v>3906</v>
      </c>
      <c r="C160" s="98" t="s">
        <v>3907</v>
      </c>
      <c r="D160" s="98" t="s">
        <v>3908</v>
      </c>
      <c r="E160" s="98" t="s">
        <v>3909</v>
      </c>
      <c r="F160" s="98" t="s">
        <v>3910</v>
      </c>
      <c r="G160" s="99">
        <v>12</v>
      </c>
      <c r="H160" s="104">
        <v>45520</v>
      </c>
      <c r="I160" s="104">
        <v>45869</v>
      </c>
      <c r="J160" s="104">
        <v>45370</v>
      </c>
      <c r="L160" s="100">
        <v>0</v>
      </c>
      <c r="M160" s="100">
        <v>673.75</v>
      </c>
      <c r="N160" s="98" t="s">
        <v>3911</v>
      </c>
      <c r="O160" s="98" t="s">
        <v>3912</v>
      </c>
      <c r="P160" s="100">
        <v>690</v>
      </c>
      <c r="Q160" s="101">
        <v>0</v>
      </c>
      <c r="S160" s="100">
        <v>855</v>
      </c>
      <c r="T160" s="100">
        <f>P160</f>
      </c>
      <c r="U160" s="100">
        <v>690</v>
      </c>
    </row>
    <row r="161">
      <c r="O161" s="96" t="s">
        <v>3913</v>
      </c>
      <c r="P161" s="84">
        <f>SUM(P160:P160)</f>
      </c>
    </row>
    <row r="162">
      <c r="A162" s="98" t="s">
        <v>3914</v>
      </c>
      <c r="B162" s="98" t="s">
        <v>3915</v>
      </c>
      <c r="C162" s="98" t="s">
        <v>3916</v>
      </c>
      <c r="D162" s="98" t="s">
        <v>3917</v>
      </c>
      <c r="E162" s="98" t="s">
        <v>3918</v>
      </c>
      <c r="F162" s="98" t="s">
        <v>3919</v>
      </c>
      <c r="G162" s="99">
        <v>12</v>
      </c>
      <c r="H162" s="104">
        <v>45520</v>
      </c>
      <c r="I162" s="104">
        <v>45869</v>
      </c>
      <c r="J162" s="104">
        <v>45198</v>
      </c>
      <c r="K162" s="104">
        <v>45218</v>
      </c>
      <c r="L162" s="100">
        <v>0</v>
      </c>
      <c r="M162" s="100">
        <v>673.75</v>
      </c>
      <c r="N162" s="98" t="s">
        <v>3920</v>
      </c>
      <c r="O162" s="98" t="s">
        <v>3921</v>
      </c>
      <c r="P162" s="100">
        <v>740</v>
      </c>
      <c r="Q162" s="101">
        <v>0</v>
      </c>
      <c r="S162" s="100">
        <v>855</v>
      </c>
      <c r="T162" s="100">
        <f>P162</f>
      </c>
      <c r="U162" s="100">
        <v>740</v>
      </c>
    </row>
    <row r="163">
      <c r="O163" s="98" t="s">
        <v>3922</v>
      </c>
      <c r="P163" s="100">
        <v>250</v>
      </c>
      <c r="T163" s="100">
        <f>P163</f>
      </c>
      <c r="U163" s="100">
        <v>250</v>
      </c>
    </row>
    <row r="164">
      <c r="O164" s="98" t="s">
        <v>3923</v>
      </c>
      <c r="P164" s="100">
        <v>-250</v>
      </c>
      <c r="T164" s="100">
        <f>P164</f>
      </c>
      <c r="U164" s="100">
        <v>-250</v>
      </c>
    </row>
    <row r="165">
      <c r="O165" s="96" t="s">
        <v>3924</v>
      </c>
      <c r="P165" s="84">
        <f>SUM(P162:P164)</f>
      </c>
    </row>
    <row r="166">
      <c r="A166" s="98" t="s">
        <v>3925</v>
      </c>
      <c r="B166" s="98" t="s">
        <v>3926</v>
      </c>
      <c r="C166" s="98" t="s">
        <v>3927</v>
      </c>
      <c r="D166" s="98" t="s">
        <v>3928</v>
      </c>
      <c r="E166" s="98" t="s">
        <v>3929</v>
      </c>
      <c r="F166" s="98" t="s">
        <v>3930</v>
      </c>
      <c r="G166" s="99">
        <v>12</v>
      </c>
      <c r="H166" s="104">
        <v>45520</v>
      </c>
      <c r="I166" s="104">
        <v>45869</v>
      </c>
      <c r="J166" s="104">
        <v>45198</v>
      </c>
      <c r="K166" s="104">
        <v>45218</v>
      </c>
      <c r="L166" s="100">
        <v>0</v>
      </c>
      <c r="M166" s="100">
        <v>673.75</v>
      </c>
      <c r="N166" s="98" t="s">
        <v>3931</v>
      </c>
      <c r="O166" s="98" t="s">
        <v>3932</v>
      </c>
      <c r="P166" s="100">
        <v>740</v>
      </c>
      <c r="Q166" s="101">
        <v>0</v>
      </c>
      <c r="S166" s="100">
        <v>855</v>
      </c>
      <c r="T166" s="100">
        <f>P166</f>
      </c>
      <c r="U166" s="100">
        <v>740</v>
      </c>
    </row>
    <row r="167">
      <c r="O167" s="98" t="s">
        <v>3933</v>
      </c>
      <c r="P167" s="100">
        <v>-250</v>
      </c>
      <c r="T167" s="100">
        <f>P167</f>
      </c>
      <c r="U167" s="100">
        <v>-250</v>
      </c>
    </row>
    <row r="168">
      <c r="O168" s="98" t="s">
        <v>3934</v>
      </c>
      <c r="P168" s="100">
        <v>250</v>
      </c>
      <c r="T168" s="100">
        <f>P168</f>
      </c>
      <c r="U168" s="100">
        <v>250</v>
      </c>
    </row>
    <row r="169">
      <c r="O169" s="96" t="s">
        <v>3935</v>
      </c>
      <c r="P169" s="84">
        <f>SUM(P166:P168)</f>
      </c>
    </row>
    <row r="170">
      <c r="A170" s="98" t="s">
        <v>3936</v>
      </c>
      <c r="B170" s="98" t="s">
        <v>3937</v>
      </c>
      <c r="C170" s="98" t="s">
        <v>3938</v>
      </c>
      <c r="D170" s="98" t="s">
        <v>3939</v>
      </c>
      <c r="E170" s="98" t="s">
        <v>3940</v>
      </c>
      <c r="F170" s="98" t="s">
        <v>3941</v>
      </c>
      <c r="G170" s="99">
        <v>12</v>
      </c>
      <c r="H170" s="104">
        <v>45520</v>
      </c>
      <c r="I170" s="104">
        <v>45869</v>
      </c>
      <c r="J170" s="104">
        <v>45370</v>
      </c>
      <c r="L170" s="100">
        <v>0</v>
      </c>
      <c r="M170" s="100">
        <v>673.75</v>
      </c>
      <c r="N170" s="98" t="s">
        <v>3942</v>
      </c>
      <c r="O170" s="98" t="s">
        <v>3943</v>
      </c>
      <c r="P170" s="100">
        <v>690</v>
      </c>
      <c r="Q170" s="101">
        <v>0</v>
      </c>
      <c r="S170" s="100">
        <v>855</v>
      </c>
      <c r="T170" s="100">
        <f>P170</f>
      </c>
      <c r="U170" s="100">
        <v>690</v>
      </c>
    </row>
    <row r="171">
      <c r="O171" s="96" t="s">
        <v>3944</v>
      </c>
      <c r="P171" s="84">
        <f>SUM(P170:P170)</f>
      </c>
    </row>
    <row r="172">
      <c r="A172" s="98" t="s">
        <v>3945</v>
      </c>
      <c r="B172" s="98" t="s">
        <v>3946</v>
      </c>
      <c r="C172" s="98" t="s">
        <v>3947</v>
      </c>
      <c r="D172" s="98" t="s">
        <v>3948</v>
      </c>
      <c r="E172" s="98" t="s">
        <v>3949</v>
      </c>
      <c r="F172" s="98" t="s">
        <v>3950</v>
      </c>
      <c r="G172" s="99">
        <v>12</v>
      </c>
      <c r="H172" s="104">
        <v>45520</v>
      </c>
      <c r="I172" s="104">
        <v>45869</v>
      </c>
      <c r="J172" s="104">
        <v>45198</v>
      </c>
      <c r="K172" s="104">
        <v>45218</v>
      </c>
      <c r="L172" s="100">
        <v>0</v>
      </c>
      <c r="M172" s="100">
        <v>673.75</v>
      </c>
      <c r="N172" s="98" t="s">
        <v>3951</v>
      </c>
      <c r="O172" s="98" t="s">
        <v>3952</v>
      </c>
      <c r="P172" s="100">
        <v>-250</v>
      </c>
      <c r="Q172" s="101">
        <v>0</v>
      </c>
      <c r="S172" s="100">
        <v>855</v>
      </c>
      <c r="T172" s="100">
        <f>P172</f>
      </c>
      <c r="U172" s="100">
        <v>-250</v>
      </c>
    </row>
    <row r="173">
      <c r="O173" s="98" t="s">
        <v>3953</v>
      </c>
      <c r="P173" s="100">
        <v>740</v>
      </c>
      <c r="T173" s="100">
        <f>P173</f>
      </c>
      <c r="U173" s="100">
        <v>740</v>
      </c>
    </row>
    <row r="174">
      <c r="O174" s="98" t="s">
        <v>3954</v>
      </c>
      <c r="P174" s="100">
        <v>250</v>
      </c>
      <c r="T174" s="100">
        <f>P174</f>
      </c>
      <c r="U174" s="100">
        <v>250</v>
      </c>
    </row>
    <row r="175">
      <c r="O175" s="96" t="s">
        <v>3955</v>
      </c>
      <c r="P175" s="84">
        <f>SUM(P172:P174)</f>
      </c>
    </row>
    <row r="176">
      <c r="A176" s="98" t="s">
        <v>3956</v>
      </c>
      <c r="B176" s="98" t="s">
        <v>3957</v>
      </c>
      <c r="C176" s="98" t="s">
        <v>3958</v>
      </c>
      <c r="D176" s="98" t="s">
        <v>3959</v>
      </c>
      <c r="E176" s="98" t="s">
        <v>3960</v>
      </c>
      <c r="F176" s="98" t="s">
        <v>3961</v>
      </c>
      <c r="G176" s="99">
        <v>12</v>
      </c>
      <c r="H176" s="104">
        <v>45504</v>
      </c>
      <c r="I176" s="104">
        <v>45868</v>
      </c>
      <c r="J176" s="104">
        <v>45197</v>
      </c>
      <c r="K176" s="104">
        <v>45218</v>
      </c>
      <c r="L176" s="100">
        <v>491</v>
      </c>
      <c r="M176" s="100">
        <v>673.75</v>
      </c>
      <c r="N176" s="98" t="s">
        <v>3962</v>
      </c>
      <c r="O176" s="98" t="s">
        <v>3963</v>
      </c>
      <c r="P176" s="100">
        <v>690</v>
      </c>
      <c r="Q176" s="101">
        <v>0</v>
      </c>
      <c r="S176" s="100">
        <v>855</v>
      </c>
      <c r="T176" s="100">
        <f>P176</f>
      </c>
      <c r="U176" s="100">
        <v>690</v>
      </c>
    </row>
    <row r="177">
      <c r="O177" s="96" t="s">
        <v>3964</v>
      </c>
      <c r="P177" s="84">
        <f>SUM(P176:P176)</f>
      </c>
    </row>
    <row r="178">
      <c r="A178" s="98" t="s">
        <v>3965</v>
      </c>
      <c r="B178" s="98" t="s">
        <v>3966</v>
      </c>
      <c r="C178" s="98" t="s">
        <v>3967</v>
      </c>
      <c r="D178" s="98" t="s">
        <v>3968</v>
      </c>
      <c r="E178" s="98" t="s">
        <v>3969</v>
      </c>
      <c r="F178" s="98" t="s">
        <v>3970</v>
      </c>
      <c r="G178" s="99">
        <v>13</v>
      </c>
      <c r="H178" s="104">
        <v>45504</v>
      </c>
      <c r="I178" s="104">
        <v>45869</v>
      </c>
      <c r="J178" s="104">
        <v>45192</v>
      </c>
      <c r="K178" s="104">
        <v>45195</v>
      </c>
      <c r="L178" s="100">
        <v>650</v>
      </c>
      <c r="M178" s="100">
        <v>673.75</v>
      </c>
      <c r="N178" s="98" t="s">
        <v>3971</v>
      </c>
      <c r="O178" s="98" t="s">
        <v>3972</v>
      </c>
      <c r="P178" s="100">
        <v>680</v>
      </c>
      <c r="Q178" s="101">
        <v>0</v>
      </c>
      <c r="S178" s="100">
        <v>855</v>
      </c>
      <c r="T178" s="100">
        <f>P178</f>
      </c>
      <c r="U178" s="100">
        <v>680</v>
      </c>
    </row>
    <row r="179">
      <c r="O179" s="96" t="s">
        <v>3973</v>
      </c>
      <c r="P179" s="84">
        <f>SUM(P178:P178)</f>
      </c>
    </row>
    <row r="180">
      <c r="A180" s="98" t="s">
        <v>3974</v>
      </c>
      <c r="B180" s="98" t="s">
        <v>3975</v>
      </c>
      <c r="C180" s="98" t="s">
        <v>3976</v>
      </c>
      <c r="D180" s="98" t="s">
        <v>3977</v>
      </c>
      <c r="E180" s="98" t="s">
        <v>3978</v>
      </c>
      <c r="F180" s="98" t="s">
        <v>3979</v>
      </c>
      <c r="G180" s="99">
        <v>13</v>
      </c>
      <c r="H180" s="104">
        <v>45504</v>
      </c>
      <c r="I180" s="104">
        <v>45869</v>
      </c>
      <c r="J180" s="104">
        <v>45191</v>
      </c>
      <c r="K180" s="104">
        <v>45195</v>
      </c>
      <c r="L180" s="100">
        <v>650</v>
      </c>
      <c r="M180" s="100">
        <v>673.75</v>
      </c>
      <c r="N180" s="98" t="s">
        <v>3980</v>
      </c>
      <c r="O180" s="98" t="s">
        <v>3981</v>
      </c>
      <c r="P180" s="100">
        <v>680</v>
      </c>
      <c r="Q180" s="101">
        <v>0</v>
      </c>
      <c r="S180" s="100">
        <v>855</v>
      </c>
      <c r="T180" s="100">
        <f>P180</f>
      </c>
      <c r="U180" s="100">
        <v>680</v>
      </c>
    </row>
    <row r="181">
      <c r="O181" s="96" t="s">
        <v>3982</v>
      </c>
      <c r="P181" s="84">
        <f>SUM(P180:P180)</f>
      </c>
    </row>
    <row r="182">
      <c r="A182" s="98" t="s">
        <v>3983</v>
      </c>
      <c r="B182" s="98" t="s">
        <v>3984</v>
      </c>
      <c r="C182" s="98" t="s">
        <v>3985</v>
      </c>
      <c r="D182" s="98" t="s">
        <v>3986</v>
      </c>
      <c r="E182" s="98" t="s">
        <v>3987</v>
      </c>
      <c r="F182" s="98" t="s">
        <v>3988</v>
      </c>
      <c r="G182" s="99">
        <v>13</v>
      </c>
      <c r="H182" s="104">
        <v>45504</v>
      </c>
      <c r="I182" s="104">
        <v>45869</v>
      </c>
      <c r="J182" s="104">
        <v>45194</v>
      </c>
      <c r="K182" s="104">
        <v>45196</v>
      </c>
      <c r="L182" s="100">
        <v>650</v>
      </c>
      <c r="M182" s="100">
        <v>673.75</v>
      </c>
      <c r="N182" s="98" t="s">
        <v>3989</v>
      </c>
      <c r="O182" s="98" t="s">
        <v>3990</v>
      </c>
      <c r="P182" s="100">
        <v>680</v>
      </c>
      <c r="Q182" s="101">
        <v>0</v>
      </c>
      <c r="S182" s="100">
        <v>855</v>
      </c>
      <c r="T182" s="100">
        <f>P182</f>
      </c>
      <c r="U182" s="100">
        <v>680</v>
      </c>
    </row>
    <row r="183">
      <c r="O183" s="96" t="s">
        <v>3991</v>
      </c>
      <c r="P183" s="84">
        <f>SUM(P182:P182)</f>
      </c>
    </row>
    <row r="184">
      <c r="A184" s="98" t="s">
        <v>3992</v>
      </c>
      <c r="B184" s="98" t="s">
        <v>3993</v>
      </c>
      <c r="C184" s="98" t="s">
        <v>3994</v>
      </c>
      <c r="D184" s="98" t="s">
        <v>3995</v>
      </c>
      <c r="E184" s="98" t="s">
        <v>3996</v>
      </c>
      <c r="F184" s="98" t="s">
        <v>3997</v>
      </c>
      <c r="G184" s="99">
        <v>12</v>
      </c>
      <c r="H184" s="104">
        <v>45504</v>
      </c>
      <c r="I184" s="104">
        <v>45868</v>
      </c>
      <c r="J184" s="104">
        <v>45421</v>
      </c>
      <c r="K184" s="104">
        <v>45421</v>
      </c>
      <c r="L184" s="100">
        <v>0</v>
      </c>
      <c r="M184" s="100">
        <v>673.75</v>
      </c>
      <c r="N184" s="98" t="s">
        <v>3998</v>
      </c>
      <c r="O184" s="98" t="s">
        <v>3999</v>
      </c>
      <c r="P184" s="100">
        <v>70</v>
      </c>
      <c r="Q184" s="101">
        <v>0</v>
      </c>
      <c r="S184" s="100">
        <v>0</v>
      </c>
      <c r="T184" s="100">
        <f>P184</f>
      </c>
      <c r="U184" s="100">
        <v>70</v>
      </c>
    </row>
    <row r="185">
      <c r="O185" s="98" t="s">
        <v>4000</v>
      </c>
      <c r="P185" s="100">
        <v>680</v>
      </c>
      <c r="T185" s="100">
        <f>P185</f>
      </c>
      <c r="U185" s="100">
        <v>680</v>
      </c>
    </row>
    <row r="186">
      <c r="O186" s="96" t="s">
        <v>4001</v>
      </c>
      <c r="P186" s="84">
        <f>SUM(P184:P185)</f>
      </c>
    </row>
    <row r="187">
      <c r="A187" s="98" t="s">
        <v>4002</v>
      </c>
      <c r="B187" s="98" t="s">
        <v>4003</v>
      </c>
      <c r="C187" s="98" t="s">
        <v>4004</v>
      </c>
      <c r="D187" s="98" t="s">
        <v>4005</v>
      </c>
      <c r="E187" s="98" t="s">
        <v>4006</v>
      </c>
      <c r="F187" s="98" t="s">
        <v>4007</v>
      </c>
      <c r="G187" s="99">
        <v>12</v>
      </c>
      <c r="H187" s="104">
        <v>45504</v>
      </c>
      <c r="I187" s="104">
        <v>45868</v>
      </c>
      <c r="J187" s="104">
        <v>45216</v>
      </c>
      <c r="K187" s="104">
        <v>45216</v>
      </c>
      <c r="L187" s="100">
        <v>0</v>
      </c>
      <c r="M187" s="100">
        <v>673.75</v>
      </c>
      <c r="N187" s="98" t="s">
        <v>4008</v>
      </c>
      <c r="O187" s="98" t="s">
        <v>4009</v>
      </c>
      <c r="P187" s="100">
        <v>740</v>
      </c>
      <c r="Q187" s="101">
        <v>0</v>
      </c>
      <c r="S187" s="100">
        <v>0</v>
      </c>
      <c r="T187" s="100">
        <f>P187</f>
      </c>
      <c r="U187" s="100">
        <v>740</v>
      </c>
    </row>
    <row r="188">
      <c r="O188" s="96" t="s">
        <v>4010</v>
      </c>
      <c r="P188" s="84">
        <f>SUM(P187:P187)</f>
      </c>
    </row>
    <row r="189">
      <c r="A189" s="98" t="s">
        <v>4011</v>
      </c>
      <c r="B189" s="98" t="s">
        <v>4012</v>
      </c>
      <c r="C189" s="98" t="s">
        <v>4013</v>
      </c>
      <c r="D189" s="98" t="s">
        <v>4014</v>
      </c>
      <c r="E189" s="98" t="s">
        <v>4015</v>
      </c>
      <c r="F189" s="98" t="s">
        <v>4016</v>
      </c>
      <c r="G189" s="99">
        <v>13</v>
      </c>
      <c r="H189" s="104">
        <v>45504</v>
      </c>
      <c r="I189" s="104">
        <v>45869</v>
      </c>
      <c r="J189" s="104">
        <v>45195</v>
      </c>
      <c r="K189" s="104">
        <v>45196</v>
      </c>
      <c r="L189" s="100">
        <v>675</v>
      </c>
      <c r="M189" s="100">
        <v>673.75</v>
      </c>
      <c r="N189" s="98" t="s">
        <v>4017</v>
      </c>
      <c r="O189" s="98" t="s">
        <v>4018</v>
      </c>
      <c r="P189" s="100">
        <v>690</v>
      </c>
      <c r="Q189" s="101">
        <v>0</v>
      </c>
      <c r="S189" s="100">
        <v>0</v>
      </c>
      <c r="T189" s="100">
        <f>P189</f>
      </c>
      <c r="U189" s="100">
        <v>690</v>
      </c>
    </row>
    <row r="190">
      <c r="O190" s="96" t="s">
        <v>4019</v>
      </c>
      <c r="P190" s="84">
        <f>SUM(P189:P189)</f>
      </c>
    </row>
    <row r="191">
      <c r="A191" s="98" t="s">
        <v>4020</v>
      </c>
      <c r="B191" s="98" t="s">
        <v>4021</v>
      </c>
      <c r="C191" s="98" t="s">
        <v>4022</v>
      </c>
      <c r="D191" s="98" t="s">
        <v>4023</v>
      </c>
      <c r="E191" s="98" t="s">
        <v>4024</v>
      </c>
      <c r="F191" s="98" t="s">
        <v>4025</v>
      </c>
      <c r="G191" s="99">
        <v>12</v>
      </c>
      <c r="H191" s="104">
        <v>45520</v>
      </c>
      <c r="I191" s="104">
        <v>45869</v>
      </c>
      <c r="J191" s="104">
        <v>45370</v>
      </c>
      <c r="L191" s="100">
        <v>0</v>
      </c>
      <c r="M191" s="100">
        <v>673.75</v>
      </c>
      <c r="N191" s="98" t="s">
        <v>4026</v>
      </c>
      <c r="O191" s="98" t="s">
        <v>4027</v>
      </c>
      <c r="P191" s="100">
        <v>740</v>
      </c>
      <c r="Q191" s="101">
        <v>0</v>
      </c>
      <c r="S191" s="100">
        <v>0</v>
      </c>
      <c r="T191" s="100">
        <f>P191</f>
      </c>
      <c r="U191" s="100">
        <v>740</v>
      </c>
    </row>
    <row r="192">
      <c r="O192" s="96" t="s">
        <v>4028</v>
      </c>
      <c r="P192" s="84">
        <f>SUM(P191:P191)</f>
      </c>
    </row>
    <row r="193">
      <c r="A193" s="97" t="s">
        <v>4029</v>
      </c>
    </row>
    <row r="194">
      <c r="A194" s="98" t="s">
        <v>4030</v>
      </c>
      <c r="B194" s="98" t="s">
        <v>4031</v>
      </c>
      <c r="C194" s="98" t="s">
        <v>4032</v>
      </c>
      <c r="D194" s="98" t="s">
        <v>4033</v>
      </c>
      <c r="E194" s="98" t="s">
        <v>4034</v>
      </c>
      <c r="F194" s="98" t="s">
        <v>4035</v>
      </c>
      <c r="G194" s="99">
        <v>12</v>
      </c>
      <c r="H194" s="104">
        <v>45520</v>
      </c>
      <c r="I194" s="104">
        <v>45869</v>
      </c>
      <c r="J194" s="104">
        <v>45370</v>
      </c>
      <c r="L194" s="100">
        <v>0</v>
      </c>
      <c r="M194" s="100">
        <v>769.5</v>
      </c>
      <c r="N194" s="98" t="s">
        <v>4036</v>
      </c>
      <c r="O194" s="98" t="s">
        <v>4037</v>
      </c>
      <c r="P194" s="100">
        <v>825</v>
      </c>
      <c r="Q194" s="101">
        <v>0</v>
      </c>
      <c r="S194" s="100">
        <v>910</v>
      </c>
      <c r="T194" s="100">
        <f>P194</f>
      </c>
      <c r="U194" s="100">
        <v>825</v>
      </c>
    </row>
    <row r="195">
      <c r="O195" s="96" t="s">
        <v>4038</v>
      </c>
      <c r="P195" s="84">
        <f>SUM(P194:P194)</f>
      </c>
    </row>
    <row r="196">
      <c r="A196" s="98" t="s">
        <v>4039</v>
      </c>
      <c r="B196" s="98" t="s">
        <v>4040</v>
      </c>
      <c r="C196" s="98" t="s">
        <v>4041</v>
      </c>
      <c r="D196" s="98" t="s">
        <v>4042</v>
      </c>
      <c r="E196" s="98" t="s">
        <v>4043</v>
      </c>
      <c r="F196" s="98" t="s">
        <v>4044</v>
      </c>
      <c r="G196" s="99">
        <v>12</v>
      </c>
      <c r="H196" s="104">
        <v>45520</v>
      </c>
      <c r="I196" s="104">
        <v>45869</v>
      </c>
      <c r="J196" s="104">
        <v>45201</v>
      </c>
      <c r="K196" s="104">
        <v>45218</v>
      </c>
      <c r="L196" s="100">
        <v>0</v>
      </c>
      <c r="M196" s="100">
        <v>769.5</v>
      </c>
      <c r="N196" s="98" t="s">
        <v>4045</v>
      </c>
      <c r="O196" s="98" t="s">
        <v>4046</v>
      </c>
      <c r="P196" s="100">
        <v>-250</v>
      </c>
      <c r="Q196" s="101">
        <v>0</v>
      </c>
      <c r="S196" s="100">
        <v>910</v>
      </c>
      <c r="T196" s="100">
        <f>P196</f>
      </c>
      <c r="U196" s="100">
        <v>-250</v>
      </c>
    </row>
    <row r="197">
      <c r="O197" s="98" t="s">
        <v>4047</v>
      </c>
      <c r="P197" s="100">
        <v>825</v>
      </c>
      <c r="T197" s="100">
        <f>P197</f>
      </c>
      <c r="U197" s="100">
        <v>825</v>
      </c>
    </row>
    <row r="198">
      <c r="O198" s="98" t="s">
        <v>4048</v>
      </c>
      <c r="P198" s="100">
        <v>250</v>
      </c>
      <c r="T198" s="100">
        <f>P198</f>
      </c>
      <c r="U198" s="100">
        <v>250</v>
      </c>
    </row>
    <row r="199">
      <c r="O199" s="96" t="s">
        <v>4049</v>
      </c>
      <c r="P199" s="84">
        <f>SUM(P196:P198)</f>
      </c>
    </row>
    <row r="200">
      <c r="A200" s="98" t="s">
        <v>4050</v>
      </c>
      <c r="B200" s="98" t="s">
        <v>4051</v>
      </c>
      <c r="C200" s="98" t="s">
        <v>4052</v>
      </c>
      <c r="D200" s="98" t="s">
        <v>4053</v>
      </c>
      <c r="E200" s="98" t="s">
        <v>4054</v>
      </c>
      <c r="F200" s="98" t="s">
        <v>4055</v>
      </c>
      <c r="G200" s="99">
        <v>12</v>
      </c>
      <c r="H200" s="104">
        <v>45520</v>
      </c>
      <c r="I200" s="104">
        <v>45869</v>
      </c>
      <c r="J200" s="104">
        <v>45201</v>
      </c>
      <c r="K200" s="104">
        <v>45218</v>
      </c>
      <c r="L200" s="100">
        <v>0</v>
      </c>
      <c r="M200" s="100">
        <v>769.5</v>
      </c>
      <c r="N200" s="98" t="s">
        <v>4056</v>
      </c>
      <c r="O200" s="98" t="s">
        <v>4057</v>
      </c>
      <c r="P200" s="100">
        <v>-250</v>
      </c>
      <c r="Q200" s="101">
        <v>0</v>
      </c>
      <c r="S200" s="100">
        <v>910</v>
      </c>
      <c r="T200" s="100">
        <f>P200</f>
      </c>
      <c r="U200" s="100">
        <v>-250</v>
      </c>
    </row>
    <row r="201">
      <c r="O201" s="98" t="s">
        <v>4058</v>
      </c>
      <c r="P201" s="100">
        <v>825</v>
      </c>
      <c r="T201" s="100">
        <f>P201</f>
      </c>
      <c r="U201" s="100">
        <v>825</v>
      </c>
    </row>
    <row r="202">
      <c r="O202" s="98" t="s">
        <v>4059</v>
      </c>
      <c r="P202" s="100">
        <v>250</v>
      </c>
      <c r="T202" s="100">
        <f>P202</f>
      </c>
      <c r="U202" s="100">
        <v>250</v>
      </c>
    </row>
    <row r="203">
      <c r="O203" s="96" t="s">
        <v>4060</v>
      </c>
      <c r="P203" s="84">
        <f>SUM(P200:P202)</f>
      </c>
    </row>
    <row r="204">
      <c r="A204" s="98" t="s">
        <v>4061</v>
      </c>
      <c r="B204" s="98" t="s">
        <v>4062</v>
      </c>
      <c r="C204" s="98" t="s">
        <v>4063</v>
      </c>
      <c r="D204" s="98" t="s">
        <v>4064</v>
      </c>
      <c r="E204" s="98" t="s">
        <v>4065</v>
      </c>
      <c r="F204" s="98" t="s">
        <v>4066</v>
      </c>
      <c r="G204" s="99">
        <v>12</v>
      </c>
      <c r="H204" s="104">
        <v>45520</v>
      </c>
      <c r="I204" s="104">
        <v>45869</v>
      </c>
      <c r="J204" s="104">
        <v>45201</v>
      </c>
      <c r="K204" s="104">
        <v>45218</v>
      </c>
      <c r="L204" s="100">
        <v>0</v>
      </c>
      <c r="M204" s="100">
        <v>769.5</v>
      </c>
      <c r="N204" s="98" t="s">
        <v>4067</v>
      </c>
      <c r="O204" s="98" t="s">
        <v>4068</v>
      </c>
      <c r="P204" s="100">
        <v>250</v>
      </c>
      <c r="Q204" s="101">
        <v>0</v>
      </c>
      <c r="S204" s="100">
        <v>910</v>
      </c>
      <c r="T204" s="100">
        <f>P204</f>
      </c>
      <c r="U204" s="100">
        <v>250</v>
      </c>
    </row>
    <row r="205">
      <c r="O205" s="98" t="s">
        <v>4069</v>
      </c>
      <c r="P205" s="100">
        <v>825</v>
      </c>
      <c r="T205" s="100">
        <f>P205</f>
      </c>
      <c r="U205" s="100">
        <v>825</v>
      </c>
    </row>
    <row r="206">
      <c r="O206" s="98" t="s">
        <v>4070</v>
      </c>
      <c r="P206" s="100">
        <v>-250</v>
      </c>
      <c r="T206" s="100">
        <f>P206</f>
      </c>
      <c r="U206" s="100">
        <v>-250</v>
      </c>
    </row>
    <row r="207">
      <c r="O207" s="96" t="s">
        <v>4071</v>
      </c>
      <c r="P207" s="84">
        <f>SUM(P204:P206)</f>
      </c>
    </row>
    <row r="208">
      <c r="A208" s="97" t="s">
        <v>4072</v>
      </c>
    </row>
    <row r="209">
      <c r="A209" s="98" t="s">
        <v>4073</v>
      </c>
      <c r="B209" s="98" t="s">
        <v>4074</v>
      </c>
      <c r="C209" s="98" t="s">
        <v>4075</v>
      </c>
      <c r="D209" s="98" t="s">
        <v>4076</v>
      </c>
      <c r="E209" s="98" t="s">
        <v>4077</v>
      </c>
      <c r="F209" s="98" t="s">
        <v>4078</v>
      </c>
      <c r="G209" s="99">
        <v>13</v>
      </c>
      <c r="H209" s="104">
        <v>45504</v>
      </c>
      <c r="I209" s="104">
        <v>45869</v>
      </c>
      <c r="J209" s="104">
        <v>45196</v>
      </c>
      <c r="K209" s="104">
        <v>45196</v>
      </c>
      <c r="L209" s="100">
        <v>0</v>
      </c>
      <c r="M209" s="100">
        <v>725.5</v>
      </c>
      <c r="N209" s="98" t="s">
        <v>4079</v>
      </c>
      <c r="O209" s="98" t="s">
        <v>4080</v>
      </c>
      <c r="P209" s="100">
        <v>755</v>
      </c>
      <c r="Q209" s="101">
        <v>0</v>
      </c>
      <c r="S209" s="100">
        <v>0</v>
      </c>
      <c r="T209" s="100">
        <f>P209</f>
      </c>
      <c r="U209" s="100">
        <v>755</v>
      </c>
    </row>
    <row r="210">
      <c r="O210" s="96" t="s">
        <v>4081</v>
      </c>
      <c r="P210" s="84">
        <f>SUM(P209:P209)</f>
      </c>
    </row>
    <row r="211">
      <c r="A211" s="98" t="s">
        <v>4082</v>
      </c>
      <c r="B211" s="98" t="s">
        <v>4083</v>
      </c>
      <c r="C211" s="98" t="s">
        <v>4084</v>
      </c>
      <c r="D211" s="98" t="s">
        <v>4085</v>
      </c>
      <c r="E211" s="98" t="s">
        <v>4086</v>
      </c>
      <c r="F211" s="98" t="s">
        <v>4087</v>
      </c>
      <c r="G211" s="99">
        <v>13</v>
      </c>
      <c r="H211" s="104">
        <v>45504</v>
      </c>
      <c r="I211" s="104">
        <v>45869</v>
      </c>
      <c r="J211" s="104">
        <v>45196</v>
      </c>
      <c r="K211" s="104">
        <v>45196</v>
      </c>
      <c r="L211" s="100">
        <v>0</v>
      </c>
      <c r="M211" s="100">
        <v>725.5</v>
      </c>
      <c r="N211" s="98" t="s">
        <v>4088</v>
      </c>
      <c r="O211" s="98" t="s">
        <v>4089</v>
      </c>
      <c r="P211" s="100">
        <v>755</v>
      </c>
      <c r="Q211" s="101">
        <v>0</v>
      </c>
      <c r="S211" s="100">
        <v>885</v>
      </c>
      <c r="T211" s="100">
        <f>P211</f>
      </c>
      <c r="U211" s="100">
        <v>755</v>
      </c>
    </row>
    <row r="212">
      <c r="O212" s="96" t="s">
        <v>4090</v>
      </c>
      <c r="P212" s="84">
        <f>SUM(P211:P211)</f>
      </c>
    </row>
    <row r="213">
      <c r="A213" s="98" t="s">
        <v>4091</v>
      </c>
      <c r="B213" s="98" t="s">
        <v>4092</v>
      </c>
      <c r="C213" s="98" t="s">
        <v>4093</v>
      </c>
      <c r="D213" s="98" t="s">
        <v>4094</v>
      </c>
      <c r="E213" s="98" t="s">
        <v>4095</v>
      </c>
      <c r="F213" s="98" t="s">
        <v>4096</v>
      </c>
      <c r="G213" s="99">
        <v>12</v>
      </c>
      <c r="H213" s="104">
        <v>45520</v>
      </c>
      <c r="I213" s="104">
        <v>45869</v>
      </c>
      <c r="J213" s="104">
        <v>45370</v>
      </c>
      <c r="L213" s="100">
        <v>0</v>
      </c>
      <c r="M213" s="100">
        <v>725.5</v>
      </c>
      <c r="N213" s="98" t="s">
        <v>4097</v>
      </c>
      <c r="O213" s="98" t="s">
        <v>4098</v>
      </c>
      <c r="P213" s="100">
        <v>820</v>
      </c>
      <c r="Q213" s="101">
        <v>0</v>
      </c>
      <c r="S213" s="100">
        <v>0</v>
      </c>
      <c r="T213" s="100">
        <f>P213</f>
      </c>
      <c r="U213" s="100">
        <v>820</v>
      </c>
    </row>
    <row r="214">
      <c r="O214" s="96" t="s">
        <v>4099</v>
      </c>
      <c r="P214" s="84">
        <f>SUM(P213:P213)</f>
      </c>
    </row>
    <row r="215">
      <c r="A215" s="98" t="s">
        <v>4100</v>
      </c>
      <c r="B215" s="98" t="s">
        <v>4101</v>
      </c>
      <c r="C215" s="98" t="s">
        <v>4102</v>
      </c>
      <c r="D215" s="98" t="s">
        <v>4103</v>
      </c>
      <c r="E215" s="98" t="s">
        <v>4104</v>
      </c>
      <c r="F215" s="98" t="s">
        <v>4105</v>
      </c>
      <c r="G215" s="99">
        <v>13</v>
      </c>
      <c r="H215" s="104">
        <v>45504</v>
      </c>
      <c r="I215" s="104">
        <v>45869</v>
      </c>
      <c r="J215" s="104">
        <v>45196</v>
      </c>
      <c r="K215" s="104">
        <v>45196</v>
      </c>
      <c r="L215" s="100">
        <v>0</v>
      </c>
      <c r="M215" s="100">
        <v>725.5</v>
      </c>
      <c r="N215" s="98" t="s">
        <v>4106</v>
      </c>
      <c r="O215" s="98" t="s">
        <v>4107</v>
      </c>
      <c r="P215" s="100">
        <v>755</v>
      </c>
      <c r="Q215" s="101">
        <v>0</v>
      </c>
      <c r="S215" s="100">
        <v>855</v>
      </c>
      <c r="T215" s="100">
        <f>P215</f>
      </c>
      <c r="U215" s="100">
        <v>755</v>
      </c>
    </row>
    <row r="216">
      <c r="O216" s="96" t="s">
        <v>4108</v>
      </c>
      <c r="P216" s="84">
        <f>SUM(P215:P215)</f>
      </c>
    </row>
    <row r="217">
      <c r="A217" s="98" t="s">
        <v>4109</v>
      </c>
      <c r="B217" s="98" t="s">
        <v>4110</v>
      </c>
      <c r="C217" s="98" t="s">
        <v>4111</v>
      </c>
      <c r="D217" s="98" t="s">
        <v>4112</v>
      </c>
      <c r="E217" s="98" t="s">
        <v>4113</v>
      </c>
      <c r="F217" s="98" t="s">
        <v>4114</v>
      </c>
      <c r="G217" s="99">
        <v>12</v>
      </c>
      <c r="H217" s="104">
        <v>45520</v>
      </c>
      <c r="I217" s="104">
        <v>45868</v>
      </c>
      <c r="J217" s="104">
        <v>45370</v>
      </c>
      <c r="L217" s="100">
        <v>0</v>
      </c>
      <c r="M217" s="100">
        <v>725.5</v>
      </c>
      <c r="N217" s="98" t="s">
        <v>4115</v>
      </c>
      <c r="O217" s="98" t="s">
        <v>4116</v>
      </c>
      <c r="P217" s="100">
        <v>840</v>
      </c>
      <c r="Q217" s="101">
        <v>0</v>
      </c>
      <c r="S217" s="100">
        <v>855</v>
      </c>
      <c r="T217" s="100">
        <f>P217</f>
      </c>
      <c r="U217" s="100">
        <v>840</v>
      </c>
    </row>
    <row r="218">
      <c r="O218" s="96" t="s">
        <v>4117</v>
      </c>
      <c r="P218" s="84">
        <f>SUM(P217:P217)</f>
      </c>
    </row>
    <row r="219">
      <c r="A219" s="98" t="s">
        <v>4118</v>
      </c>
      <c r="B219" s="98" t="s">
        <v>4119</v>
      </c>
      <c r="C219" s="98" t="s">
        <v>4120</v>
      </c>
      <c r="D219" s="98" t="s">
        <v>4121</v>
      </c>
      <c r="E219" s="98" t="s">
        <v>4122</v>
      </c>
      <c r="F219" s="98" t="s">
        <v>4123</v>
      </c>
      <c r="G219" s="99">
        <v>12</v>
      </c>
      <c r="H219" s="104">
        <v>45520</v>
      </c>
      <c r="I219" s="104">
        <v>45869</v>
      </c>
      <c r="J219" s="104">
        <v>45196</v>
      </c>
      <c r="K219" s="104">
        <v>45218</v>
      </c>
      <c r="L219" s="100">
        <v>795</v>
      </c>
      <c r="M219" s="100">
        <v>725.5</v>
      </c>
      <c r="N219" s="98" t="s">
        <v>4124</v>
      </c>
      <c r="O219" s="98" t="s">
        <v>4125</v>
      </c>
      <c r="P219" s="100">
        <v>795</v>
      </c>
      <c r="Q219" s="101">
        <v>0</v>
      </c>
      <c r="S219" s="100">
        <v>885</v>
      </c>
      <c r="T219" s="100">
        <f>P219</f>
      </c>
      <c r="U219" s="100">
        <v>795</v>
      </c>
    </row>
    <row r="220">
      <c r="O220" s="96" t="s">
        <v>4126</v>
      </c>
      <c r="P220" s="84">
        <f>SUM(P219:P219)</f>
      </c>
    </row>
    <row r="221">
      <c r="A221" s="98" t="s">
        <v>4127</v>
      </c>
      <c r="B221" s="98" t="s">
        <v>4128</v>
      </c>
      <c r="C221" s="98" t="s">
        <v>4129</v>
      </c>
      <c r="D221" s="98" t="s">
        <v>4130</v>
      </c>
      <c r="E221" s="98" t="s">
        <v>4131</v>
      </c>
      <c r="F221" s="98" t="s">
        <v>4132</v>
      </c>
      <c r="G221" s="99">
        <v>12</v>
      </c>
      <c r="H221" s="104">
        <v>45520</v>
      </c>
      <c r="I221" s="104">
        <v>45868</v>
      </c>
      <c r="J221" s="104">
        <v>45413</v>
      </c>
      <c r="K221" s="104">
        <v>45414</v>
      </c>
      <c r="L221" s="100">
        <v>820</v>
      </c>
      <c r="M221" s="100">
        <v>725.5</v>
      </c>
      <c r="N221" s="98" t="s">
        <v>4133</v>
      </c>
      <c r="O221" s="98" t="s">
        <v>4134</v>
      </c>
      <c r="P221" s="100">
        <v>820</v>
      </c>
      <c r="Q221" s="101">
        <v>0</v>
      </c>
      <c r="S221" s="100">
        <v>0</v>
      </c>
      <c r="T221" s="100">
        <f>P221</f>
      </c>
      <c r="U221" s="100">
        <v>820</v>
      </c>
    </row>
    <row r="222">
      <c r="O222" s="96" t="s">
        <v>4135</v>
      </c>
      <c r="P222" s="84">
        <f>SUM(P221:P221)</f>
      </c>
    </row>
    <row r="223">
      <c r="A223" s="98" t="s">
        <v>4136</v>
      </c>
      <c r="B223" s="98" t="s">
        <v>4137</v>
      </c>
      <c r="C223" s="98" t="s">
        <v>4138</v>
      </c>
      <c r="D223" s="98" t="s">
        <v>4139</v>
      </c>
      <c r="E223" s="98" t="s">
        <v>4140</v>
      </c>
      <c r="F223" s="98" t="s">
        <v>4141</v>
      </c>
      <c r="G223" s="99">
        <v>12</v>
      </c>
      <c r="H223" s="104">
        <v>45520</v>
      </c>
      <c r="I223" s="104">
        <v>45869</v>
      </c>
      <c r="J223" s="104">
        <v>45197</v>
      </c>
      <c r="K223" s="104">
        <v>45218</v>
      </c>
      <c r="L223" s="100">
        <v>795</v>
      </c>
      <c r="M223" s="100">
        <v>725.5</v>
      </c>
      <c r="N223" s="98" t="s">
        <v>4142</v>
      </c>
      <c r="O223" s="98" t="s">
        <v>4143</v>
      </c>
      <c r="P223" s="100">
        <v>795</v>
      </c>
      <c r="Q223" s="101">
        <v>0</v>
      </c>
      <c r="S223" s="100">
        <v>885</v>
      </c>
      <c r="T223" s="100">
        <f>P223</f>
      </c>
      <c r="U223" s="100">
        <v>795</v>
      </c>
    </row>
    <row r="224">
      <c r="O224" s="96" t="s">
        <v>4144</v>
      </c>
      <c r="P224" s="84">
        <f>SUM(P223:P223)</f>
      </c>
    </row>
    <row r="225">
      <c r="A225" s="98" t="s">
        <v>4145</v>
      </c>
      <c r="B225" s="98" t="s">
        <v>4146</v>
      </c>
      <c r="C225" s="98" t="s">
        <v>4147</v>
      </c>
      <c r="D225" s="98" t="s">
        <v>4148</v>
      </c>
      <c r="E225" s="98" t="s">
        <v>4149</v>
      </c>
      <c r="F225" s="98" t="s">
        <v>4150</v>
      </c>
      <c r="G225" s="99">
        <v>12</v>
      </c>
      <c r="H225" s="104">
        <v>45504</v>
      </c>
      <c r="I225" s="104">
        <v>45868</v>
      </c>
      <c r="J225" s="104">
        <v>45201</v>
      </c>
      <c r="K225" s="104">
        <v>45218</v>
      </c>
      <c r="L225" s="100">
        <v>755</v>
      </c>
      <c r="M225" s="100">
        <v>725.5</v>
      </c>
      <c r="N225" s="98" t="s">
        <v>4151</v>
      </c>
      <c r="O225" s="98" t="s">
        <v>4152</v>
      </c>
      <c r="P225" s="100">
        <v>755</v>
      </c>
      <c r="Q225" s="101">
        <v>0</v>
      </c>
      <c r="S225" s="100">
        <v>885</v>
      </c>
      <c r="T225" s="100">
        <f>P225</f>
      </c>
      <c r="U225" s="100">
        <v>755</v>
      </c>
    </row>
    <row r="226">
      <c r="O226" s="96" t="s">
        <v>4153</v>
      </c>
      <c r="P226" s="84">
        <f>SUM(P225:P225)</f>
      </c>
    </row>
    <row r="227">
      <c r="A227" s="98" t="s">
        <v>4154</v>
      </c>
      <c r="B227" s="98" t="s">
        <v>4155</v>
      </c>
      <c r="C227" s="98" t="s">
        <v>4156</v>
      </c>
      <c r="D227" s="98" t="s">
        <v>4157</v>
      </c>
      <c r="E227" s="98" t="s">
        <v>4158</v>
      </c>
      <c r="F227" s="98" t="s">
        <v>4159</v>
      </c>
      <c r="G227" s="99">
        <v>12</v>
      </c>
      <c r="H227" s="104">
        <v>45520</v>
      </c>
      <c r="I227" s="104">
        <v>45869</v>
      </c>
      <c r="J227" s="104">
        <v>45197</v>
      </c>
      <c r="K227" s="104">
        <v>45218</v>
      </c>
      <c r="L227" s="100">
        <v>795</v>
      </c>
      <c r="M227" s="100">
        <v>725.5</v>
      </c>
      <c r="N227" s="98" t="s">
        <v>4160</v>
      </c>
      <c r="O227" s="98" t="s">
        <v>4161</v>
      </c>
      <c r="P227" s="100">
        <v>795</v>
      </c>
      <c r="Q227" s="101">
        <v>0</v>
      </c>
      <c r="S227" s="100">
        <v>885</v>
      </c>
      <c r="T227" s="100">
        <f>P227</f>
      </c>
      <c r="U227" s="100">
        <v>795</v>
      </c>
    </row>
    <row r="228">
      <c r="O228" s="96" t="s">
        <v>4162</v>
      </c>
      <c r="P228" s="84">
        <f>SUM(P227:P227)</f>
      </c>
    </row>
    <row r="229">
      <c r="A229" s="98" t="s">
        <v>4163</v>
      </c>
      <c r="B229" s="98" t="s">
        <v>4164</v>
      </c>
      <c r="C229" s="98" t="s">
        <v>4165</v>
      </c>
      <c r="D229" s="98" t="s">
        <v>4166</v>
      </c>
      <c r="E229" s="98" t="s">
        <v>4167</v>
      </c>
      <c r="F229" s="98" t="s">
        <v>4168</v>
      </c>
      <c r="G229" s="99">
        <v>12</v>
      </c>
      <c r="H229" s="104">
        <v>45504</v>
      </c>
      <c r="I229" s="104">
        <v>45868</v>
      </c>
      <c r="J229" s="104">
        <v>45219</v>
      </c>
      <c r="K229" s="104">
        <v>45222</v>
      </c>
      <c r="L229" s="100">
        <v>0</v>
      </c>
      <c r="M229" s="100">
        <v>725.5</v>
      </c>
      <c r="N229" s="98" t="s">
        <v>4169</v>
      </c>
      <c r="O229" s="98" t="s">
        <v>4170</v>
      </c>
      <c r="P229" s="100">
        <v>-500</v>
      </c>
      <c r="Q229" s="101">
        <v>0</v>
      </c>
      <c r="S229" s="100">
        <v>0</v>
      </c>
      <c r="T229" s="100">
        <f>P229</f>
      </c>
      <c r="U229" s="100">
        <v>-500</v>
      </c>
    </row>
    <row r="230">
      <c r="O230" s="98" t="s">
        <v>4171</v>
      </c>
      <c r="P230" s="100">
        <v>500</v>
      </c>
      <c r="T230" s="100">
        <f>P230</f>
      </c>
      <c r="U230" s="100">
        <v>500</v>
      </c>
    </row>
    <row r="231">
      <c r="O231" s="98" t="s">
        <v>4172</v>
      </c>
      <c r="P231" s="100">
        <v>820</v>
      </c>
      <c r="T231" s="100">
        <f>P231</f>
      </c>
      <c r="U231" s="100">
        <v>820</v>
      </c>
    </row>
    <row r="232">
      <c r="O232" s="96" t="s">
        <v>4173</v>
      </c>
      <c r="P232" s="84">
        <f>SUM(P229:P231)</f>
      </c>
    </row>
    <row r="233">
      <c r="A233" s="98" t="s">
        <v>4174</v>
      </c>
      <c r="B233" s="98" t="s">
        <v>4175</v>
      </c>
      <c r="C233" s="98" t="s">
        <v>4176</v>
      </c>
      <c r="D233" s="98" t="s">
        <v>4177</v>
      </c>
      <c r="E233" s="98" t="s">
        <v>4178</v>
      </c>
      <c r="F233" s="98" t="s">
        <v>4179</v>
      </c>
      <c r="G233" s="99">
        <v>12</v>
      </c>
      <c r="H233" s="104">
        <v>45520</v>
      </c>
      <c r="I233" s="104">
        <v>45869</v>
      </c>
      <c r="J233" s="104">
        <v>45197</v>
      </c>
      <c r="K233" s="104">
        <v>45218</v>
      </c>
      <c r="L233" s="100">
        <v>0</v>
      </c>
      <c r="M233" s="100">
        <v>725.5</v>
      </c>
      <c r="N233" s="98" t="s">
        <v>4180</v>
      </c>
      <c r="O233" s="98" t="s">
        <v>4181</v>
      </c>
      <c r="P233" s="100">
        <v>-500</v>
      </c>
      <c r="Q233" s="101">
        <v>0</v>
      </c>
      <c r="S233" s="100">
        <v>885</v>
      </c>
      <c r="T233" s="100">
        <f>P233</f>
      </c>
      <c r="U233" s="100">
        <v>-500</v>
      </c>
    </row>
    <row r="234">
      <c r="O234" s="98" t="s">
        <v>4182</v>
      </c>
      <c r="P234" s="100">
        <v>500</v>
      </c>
      <c r="T234" s="100">
        <f>P234</f>
      </c>
      <c r="U234" s="100">
        <v>500</v>
      </c>
    </row>
    <row r="235">
      <c r="O235" s="98" t="s">
        <v>4183</v>
      </c>
      <c r="P235" s="100">
        <v>820</v>
      </c>
      <c r="T235" s="100">
        <f>P235</f>
      </c>
      <c r="U235" s="100">
        <v>820</v>
      </c>
    </row>
    <row r="236">
      <c r="O236" s="96" t="s">
        <v>4184</v>
      </c>
      <c r="P236" s="84">
        <f>SUM(P233:P235)</f>
      </c>
    </row>
    <row r="237">
      <c r="A237" s="98" t="s">
        <v>4185</v>
      </c>
      <c r="B237" s="98" t="s">
        <v>4186</v>
      </c>
      <c r="C237" s="98" t="s">
        <v>4187</v>
      </c>
      <c r="D237" s="98" t="s">
        <v>4188</v>
      </c>
      <c r="E237" s="98" t="s">
        <v>4189</v>
      </c>
      <c r="F237" s="98" t="s">
        <v>4190</v>
      </c>
      <c r="G237" s="99">
        <v>12</v>
      </c>
      <c r="H237" s="104">
        <v>45520</v>
      </c>
      <c r="I237" s="104">
        <v>45869</v>
      </c>
      <c r="J237" s="104">
        <v>45196</v>
      </c>
      <c r="K237" s="104">
        <v>45197</v>
      </c>
      <c r="L237" s="100">
        <v>0</v>
      </c>
      <c r="M237" s="100">
        <v>725.5</v>
      </c>
      <c r="N237" s="98" t="s">
        <v>4191</v>
      </c>
      <c r="O237" s="98" t="s">
        <v>4192</v>
      </c>
      <c r="P237" s="100">
        <v>820</v>
      </c>
      <c r="Q237" s="101">
        <v>0</v>
      </c>
      <c r="S237" s="100">
        <v>0</v>
      </c>
      <c r="T237" s="100">
        <f>P237</f>
      </c>
      <c r="U237" s="100">
        <v>820</v>
      </c>
    </row>
    <row r="238">
      <c r="O238" s="98" t="s">
        <v>4193</v>
      </c>
      <c r="P238" s="100">
        <v>-500</v>
      </c>
      <c r="T238" s="100">
        <f>P238</f>
      </c>
      <c r="U238" s="100">
        <v>-500</v>
      </c>
    </row>
    <row r="239">
      <c r="O239" s="98" t="s">
        <v>4194</v>
      </c>
      <c r="P239" s="100">
        <v>500</v>
      </c>
      <c r="T239" s="100">
        <f>P239</f>
      </c>
      <c r="U239" s="100">
        <v>500</v>
      </c>
    </row>
    <row r="240">
      <c r="O240" s="96" t="s">
        <v>4195</v>
      </c>
      <c r="P240" s="84">
        <f>SUM(P237:P239)</f>
      </c>
    </row>
    <row r="241">
      <c r="A241" s="98" t="s">
        <v>4196</v>
      </c>
      <c r="B241" s="98" t="s">
        <v>4197</v>
      </c>
      <c r="C241" s="98" t="s">
        <v>4198</v>
      </c>
      <c r="D241" s="98" t="s">
        <v>4199</v>
      </c>
      <c r="E241" s="98" t="s">
        <v>4200</v>
      </c>
      <c r="F241" s="98" t="s">
        <v>4201</v>
      </c>
      <c r="G241" s="99">
        <v>13</v>
      </c>
      <c r="H241" s="104">
        <v>45504</v>
      </c>
      <c r="I241" s="104">
        <v>45869</v>
      </c>
      <c r="J241" s="104">
        <v>45196</v>
      </c>
      <c r="K241" s="104">
        <v>45196</v>
      </c>
      <c r="L241" s="100">
        <v>0</v>
      </c>
      <c r="M241" s="100">
        <v>725.5</v>
      </c>
      <c r="N241" s="98" t="s">
        <v>4202</v>
      </c>
      <c r="O241" s="98" t="s">
        <v>4203</v>
      </c>
      <c r="P241" s="100">
        <v>755</v>
      </c>
      <c r="Q241" s="101">
        <v>0</v>
      </c>
      <c r="S241" s="100">
        <v>0</v>
      </c>
      <c r="T241" s="100">
        <f>P241</f>
      </c>
      <c r="U241" s="100">
        <v>755</v>
      </c>
    </row>
    <row r="242">
      <c r="O242" s="98" t="s">
        <v>4204</v>
      </c>
      <c r="P242" s="100">
        <v>500</v>
      </c>
      <c r="T242" s="100">
        <f>P242</f>
      </c>
      <c r="U242" s="100">
        <v>500</v>
      </c>
    </row>
    <row r="243">
      <c r="O243" s="98" t="s">
        <v>4205</v>
      </c>
      <c r="P243" s="100">
        <v>-500</v>
      </c>
      <c r="T243" s="100">
        <f>P243</f>
      </c>
      <c r="U243" s="100">
        <v>-500</v>
      </c>
    </row>
    <row r="244">
      <c r="O244" s="96" t="s">
        <v>4206</v>
      </c>
      <c r="P244" s="84">
        <f>SUM(P241:P243)</f>
      </c>
    </row>
    <row r="245">
      <c r="A245" s="98" t="s">
        <v>4207</v>
      </c>
      <c r="B245" s="98" t="s">
        <v>4208</v>
      </c>
      <c r="C245" s="98" t="s">
        <v>4209</v>
      </c>
      <c r="D245" s="98" t="s">
        <v>4210</v>
      </c>
      <c r="E245" s="98" t="s">
        <v>4211</v>
      </c>
      <c r="F245" s="98" t="s">
        <v>4212</v>
      </c>
      <c r="G245" s="99">
        <v>12</v>
      </c>
      <c r="H245" s="104">
        <v>45504</v>
      </c>
      <c r="I245" s="104">
        <v>45868</v>
      </c>
      <c r="J245" s="104">
        <v>45219</v>
      </c>
      <c r="K245" s="104">
        <v>45222</v>
      </c>
      <c r="L245" s="100">
        <v>0</v>
      </c>
      <c r="M245" s="100">
        <v>725.5</v>
      </c>
      <c r="N245" s="98" t="s">
        <v>4213</v>
      </c>
      <c r="O245" s="98" t="s">
        <v>4214</v>
      </c>
      <c r="P245" s="100">
        <v>755</v>
      </c>
      <c r="Q245" s="101">
        <v>0</v>
      </c>
      <c r="S245" s="100">
        <v>0</v>
      </c>
      <c r="T245" s="100">
        <f>P245</f>
      </c>
      <c r="U245" s="100">
        <v>755</v>
      </c>
    </row>
    <row r="246">
      <c r="O246" s="98" t="s">
        <v>4215</v>
      </c>
      <c r="P246" s="100">
        <v>-500</v>
      </c>
      <c r="T246" s="100">
        <f>P246</f>
      </c>
      <c r="U246" s="100">
        <v>-500</v>
      </c>
    </row>
    <row r="247">
      <c r="O247" s="98" t="s">
        <v>4216</v>
      </c>
      <c r="P247" s="100">
        <v>500</v>
      </c>
      <c r="T247" s="100">
        <f>P247</f>
      </c>
      <c r="U247" s="100">
        <v>500</v>
      </c>
    </row>
    <row r="248">
      <c r="O248" s="96" t="s">
        <v>4217</v>
      </c>
      <c r="P248" s="84">
        <f>SUM(P245:P247)</f>
      </c>
    </row>
    <row r="249">
      <c r="A249" s="98" t="s">
        <v>4218</v>
      </c>
      <c r="B249" s="98" t="s">
        <v>4219</v>
      </c>
      <c r="C249" s="98" t="s">
        <v>4220</v>
      </c>
      <c r="D249" s="98" t="s">
        <v>4221</v>
      </c>
      <c r="E249" s="98" t="s">
        <v>4222</v>
      </c>
      <c r="F249" s="98" t="s">
        <v>4223</v>
      </c>
      <c r="G249" s="99">
        <v>13</v>
      </c>
      <c r="H249" s="104">
        <v>45504</v>
      </c>
      <c r="I249" s="104">
        <v>45869</v>
      </c>
      <c r="J249" s="104">
        <v>45204</v>
      </c>
      <c r="K249" s="104">
        <v>45204</v>
      </c>
      <c r="L249" s="100">
        <v>0</v>
      </c>
      <c r="M249" s="100">
        <v>725.5</v>
      </c>
      <c r="N249" s="98" t="s">
        <v>4224</v>
      </c>
      <c r="O249" s="98" t="s">
        <v>4225</v>
      </c>
      <c r="P249" s="100">
        <v>500</v>
      </c>
      <c r="Q249" s="101">
        <v>0</v>
      </c>
      <c r="S249" s="100">
        <v>885</v>
      </c>
      <c r="T249" s="100">
        <f>P249</f>
      </c>
      <c r="U249" s="100">
        <v>500</v>
      </c>
    </row>
    <row r="250">
      <c r="O250" s="98" t="s">
        <v>4226</v>
      </c>
      <c r="P250" s="100">
        <v>-500</v>
      </c>
      <c r="T250" s="100">
        <f>P250</f>
      </c>
      <c r="U250" s="100">
        <v>-500</v>
      </c>
    </row>
    <row r="251">
      <c r="O251" s="98" t="s">
        <v>4227</v>
      </c>
      <c r="P251" s="100">
        <v>795</v>
      </c>
      <c r="T251" s="100">
        <f>P251</f>
      </c>
      <c r="U251" s="100">
        <v>795</v>
      </c>
    </row>
    <row r="252">
      <c r="O252" s="96" t="s">
        <v>4228</v>
      </c>
      <c r="P252" s="84">
        <f>SUM(P249:P251)</f>
      </c>
    </row>
    <row r="253">
      <c r="A253" s="98" t="s">
        <v>4229</v>
      </c>
      <c r="B253" s="98" t="s">
        <v>4230</v>
      </c>
      <c r="C253" s="98" t="s">
        <v>4231</v>
      </c>
      <c r="D253" s="98" t="s">
        <v>4232</v>
      </c>
      <c r="E253" s="98" t="s">
        <v>4233</v>
      </c>
      <c r="F253" s="98" t="s">
        <v>4234</v>
      </c>
      <c r="G253" s="99">
        <v>13</v>
      </c>
      <c r="H253" s="104">
        <v>45504</v>
      </c>
      <c r="I253" s="104">
        <v>45869</v>
      </c>
      <c r="J253" s="104">
        <v>45196</v>
      </c>
      <c r="K253" s="104">
        <v>45219</v>
      </c>
      <c r="L253" s="100">
        <v>0</v>
      </c>
      <c r="M253" s="100">
        <v>725.5</v>
      </c>
      <c r="N253" s="98" t="s">
        <v>4235</v>
      </c>
      <c r="O253" s="98" t="s">
        <v>4236</v>
      </c>
      <c r="P253" s="100">
        <v>-500</v>
      </c>
      <c r="Q253" s="101">
        <v>0</v>
      </c>
      <c r="S253" s="100">
        <v>885</v>
      </c>
      <c r="T253" s="100">
        <f>P253</f>
      </c>
      <c r="U253" s="100">
        <v>-500</v>
      </c>
    </row>
    <row r="254">
      <c r="O254" s="98" t="s">
        <v>4237</v>
      </c>
      <c r="P254" s="100">
        <v>500</v>
      </c>
      <c r="T254" s="100">
        <f>P254</f>
      </c>
      <c r="U254" s="100">
        <v>500</v>
      </c>
    </row>
    <row r="255">
      <c r="O255" s="98" t="s">
        <v>4238</v>
      </c>
      <c r="P255" s="100">
        <v>795</v>
      </c>
      <c r="T255" s="100">
        <f>P255</f>
      </c>
      <c r="U255" s="100">
        <v>795</v>
      </c>
    </row>
    <row r="256">
      <c r="O256" s="96" t="s">
        <v>4239</v>
      </c>
      <c r="P256" s="84">
        <f>SUM(P253:P255)</f>
      </c>
    </row>
    <row r="257">
      <c r="A257" s="98" t="s">
        <v>4240</v>
      </c>
      <c r="B257" s="98" t="s">
        <v>4241</v>
      </c>
      <c r="C257" s="98" t="s">
        <v>4242</v>
      </c>
      <c r="D257" s="98" t="s">
        <v>4243</v>
      </c>
      <c r="E257" s="98" t="s">
        <v>4244</v>
      </c>
      <c r="F257" s="98" t="s">
        <v>4245</v>
      </c>
      <c r="G257" s="99">
        <v>13</v>
      </c>
      <c r="H257" s="104">
        <v>45504</v>
      </c>
      <c r="I257" s="104">
        <v>45869</v>
      </c>
      <c r="J257" s="104">
        <v>45196</v>
      </c>
      <c r="K257" s="104">
        <v>45219</v>
      </c>
      <c r="L257" s="100">
        <v>0</v>
      </c>
      <c r="M257" s="100">
        <v>725.5</v>
      </c>
      <c r="N257" s="98" t="s">
        <v>4246</v>
      </c>
      <c r="O257" s="98" t="s">
        <v>4247</v>
      </c>
      <c r="P257" s="100">
        <v>-500</v>
      </c>
      <c r="Q257" s="101">
        <v>0</v>
      </c>
      <c r="S257" s="100">
        <v>885</v>
      </c>
      <c r="T257" s="100">
        <f>P257</f>
      </c>
      <c r="U257" s="100">
        <v>-500</v>
      </c>
    </row>
    <row r="258">
      <c r="O258" s="98" t="s">
        <v>4248</v>
      </c>
      <c r="P258" s="100">
        <v>795</v>
      </c>
      <c r="T258" s="100">
        <f>P258</f>
      </c>
      <c r="U258" s="100">
        <v>795</v>
      </c>
    </row>
    <row r="259">
      <c r="O259" s="98" t="s">
        <v>4249</v>
      </c>
      <c r="P259" s="100">
        <v>500</v>
      </c>
      <c r="T259" s="100">
        <f>P259</f>
      </c>
      <c r="U259" s="100">
        <v>500</v>
      </c>
    </row>
    <row r="260">
      <c r="O260" s="96" t="s">
        <v>4250</v>
      </c>
      <c r="P260" s="84">
        <f>SUM(P257:P259)</f>
      </c>
    </row>
    <row r="261">
      <c r="A261" s="98" t="s">
        <v>4251</v>
      </c>
      <c r="B261" s="98" t="s">
        <v>4252</v>
      </c>
      <c r="C261" s="98" t="s">
        <v>4253</v>
      </c>
      <c r="D261" s="98" t="s">
        <v>4254</v>
      </c>
      <c r="E261" s="98" t="s">
        <v>4255</v>
      </c>
      <c r="F261" s="98" t="s">
        <v>4256</v>
      </c>
      <c r="G261" s="99">
        <v>13</v>
      </c>
      <c r="H261" s="104">
        <v>45504</v>
      </c>
      <c r="I261" s="104">
        <v>45869</v>
      </c>
      <c r="J261" s="104">
        <v>45196</v>
      </c>
      <c r="K261" s="104">
        <v>45196</v>
      </c>
      <c r="L261" s="100">
        <v>0</v>
      </c>
      <c r="M261" s="100">
        <v>725.5</v>
      </c>
      <c r="N261" s="98" t="s">
        <v>4257</v>
      </c>
      <c r="O261" s="98" t="s">
        <v>4258</v>
      </c>
      <c r="P261" s="100">
        <v>-500</v>
      </c>
      <c r="Q261" s="101">
        <v>0</v>
      </c>
      <c r="S261" s="100">
        <v>885</v>
      </c>
      <c r="T261" s="100">
        <f>P261</f>
      </c>
      <c r="U261" s="100">
        <v>-500</v>
      </c>
    </row>
    <row r="262">
      <c r="O262" s="98" t="s">
        <v>4259</v>
      </c>
      <c r="P262" s="100">
        <v>500</v>
      </c>
      <c r="T262" s="100">
        <f>P262</f>
      </c>
      <c r="U262" s="100">
        <v>500</v>
      </c>
    </row>
    <row r="263">
      <c r="O263" s="98" t="s">
        <v>4260</v>
      </c>
      <c r="P263" s="100">
        <v>795</v>
      </c>
      <c r="T263" s="100">
        <f>P263</f>
      </c>
      <c r="U263" s="100">
        <v>795</v>
      </c>
    </row>
    <row r="264">
      <c r="O264" s="96" t="s">
        <v>4261</v>
      </c>
      <c r="P264" s="84">
        <f>SUM(P261:P263)</f>
      </c>
    </row>
    <row r="265">
      <c r="A265" s="98" t="s">
        <v>4262</v>
      </c>
      <c r="B265" s="98" t="s">
        <v>4263</v>
      </c>
      <c r="C265" s="98" t="s">
        <v>4264</v>
      </c>
      <c r="D265" s="98" t="s">
        <v>4265</v>
      </c>
      <c r="E265" s="98" t="s">
        <v>4266</v>
      </c>
      <c r="F265" s="98" t="s">
        <v>4267</v>
      </c>
      <c r="G265" s="99">
        <v>13</v>
      </c>
      <c r="H265" s="104">
        <v>45504</v>
      </c>
      <c r="I265" s="104">
        <v>45869</v>
      </c>
      <c r="J265" s="104">
        <v>45196</v>
      </c>
      <c r="K265" s="104">
        <v>45218</v>
      </c>
      <c r="L265" s="100">
        <v>0</v>
      </c>
      <c r="M265" s="100">
        <v>725.5</v>
      </c>
      <c r="N265" s="98" t="s">
        <v>4268</v>
      </c>
      <c r="O265" s="98" t="s">
        <v>4269</v>
      </c>
      <c r="P265" s="100">
        <v>500</v>
      </c>
      <c r="Q265" s="101">
        <v>0</v>
      </c>
      <c r="S265" s="100">
        <v>855</v>
      </c>
      <c r="T265" s="100">
        <f>P265</f>
      </c>
      <c r="U265" s="100">
        <v>500</v>
      </c>
    </row>
    <row r="266">
      <c r="O266" s="98" t="s">
        <v>4270</v>
      </c>
      <c r="P266" s="100">
        <v>-500</v>
      </c>
      <c r="T266" s="100">
        <f>P266</f>
      </c>
      <c r="U266" s="100">
        <v>-500</v>
      </c>
    </row>
    <row r="267">
      <c r="O267" s="98" t="s">
        <v>4271</v>
      </c>
      <c r="P267" s="100">
        <v>795</v>
      </c>
      <c r="T267" s="100">
        <f>P267</f>
      </c>
      <c r="U267" s="100">
        <v>795</v>
      </c>
    </row>
    <row r="268">
      <c r="O268" s="96" t="s">
        <v>4272</v>
      </c>
      <c r="P268" s="84">
        <f>SUM(P265:P267)</f>
      </c>
    </row>
    <row r="269">
      <c r="A269" s="97" t="s">
        <v>4273</v>
      </c>
    </row>
    <row r="270">
      <c r="A270" s="98" t="s">
        <v>4274</v>
      </c>
      <c r="B270" s="98" t="s">
        <v>4275</v>
      </c>
      <c r="C270" s="98" t="s">
        <v>4276</v>
      </c>
      <c r="D270" s="98" t="s">
        <v>4277</v>
      </c>
      <c r="E270" s="98" t="s">
        <v>4278</v>
      </c>
      <c r="F270" s="98" t="s">
        <v>4279</v>
      </c>
      <c r="G270" s="99">
        <v>13</v>
      </c>
      <c r="H270" s="104">
        <v>45504</v>
      </c>
      <c r="I270" s="104">
        <v>45869</v>
      </c>
      <c r="J270" s="104">
        <v>45196</v>
      </c>
      <c r="K270" s="104">
        <v>45196</v>
      </c>
      <c r="L270" s="100">
        <v>0</v>
      </c>
      <c r="M270" s="100">
        <v>732</v>
      </c>
      <c r="N270" s="98" t="s">
        <v>4280</v>
      </c>
      <c r="O270" s="98" t="s">
        <v>4281</v>
      </c>
      <c r="P270" s="100">
        <v>70</v>
      </c>
      <c r="Q270" s="101">
        <v>0</v>
      </c>
      <c r="S270" s="100">
        <v>910</v>
      </c>
      <c r="T270" s="100">
        <f>P270</f>
      </c>
      <c r="U270" s="100">
        <v>70</v>
      </c>
    </row>
    <row r="271">
      <c r="O271" s="98" t="s">
        <v>4282</v>
      </c>
      <c r="P271" s="100">
        <v>770</v>
      </c>
      <c r="T271" s="100">
        <f>P271</f>
      </c>
      <c r="U271" s="100">
        <v>770</v>
      </c>
    </row>
    <row r="272">
      <c r="O272" s="96" t="s">
        <v>4283</v>
      </c>
      <c r="P272" s="84">
        <f>SUM(P270:P271)</f>
      </c>
    </row>
    <row r="273">
      <c r="A273" s="98" t="s">
        <v>4284</v>
      </c>
      <c r="B273" s="98" t="s">
        <v>4285</v>
      </c>
      <c r="C273" s="98" t="s">
        <v>4286</v>
      </c>
      <c r="D273" s="98" t="s">
        <v>4287</v>
      </c>
      <c r="E273" s="98" t="s">
        <v>4288</v>
      </c>
      <c r="F273" s="98" t="s">
        <v>4289</v>
      </c>
      <c r="G273" s="99">
        <v>12</v>
      </c>
      <c r="H273" s="104">
        <v>45520</v>
      </c>
      <c r="I273" s="104">
        <v>45868</v>
      </c>
      <c r="J273" s="104">
        <v>45203</v>
      </c>
      <c r="K273" s="104">
        <v>45218</v>
      </c>
      <c r="L273" s="100">
        <v>0</v>
      </c>
      <c r="M273" s="100">
        <v>732</v>
      </c>
      <c r="N273" s="98" t="s">
        <v>4290</v>
      </c>
      <c r="O273" s="98" t="s">
        <v>4291</v>
      </c>
      <c r="P273" s="100">
        <v>830</v>
      </c>
      <c r="Q273" s="101">
        <v>0</v>
      </c>
      <c r="S273" s="100">
        <v>910</v>
      </c>
      <c r="T273" s="100">
        <f>P273</f>
      </c>
      <c r="U273" s="100">
        <v>830</v>
      </c>
    </row>
    <row r="274">
      <c r="O274" s="96" t="s">
        <v>4292</v>
      </c>
      <c r="P274" s="84">
        <f>SUM(P273:P273)</f>
      </c>
    </row>
    <row r="275">
      <c r="A275" s="98" t="s">
        <v>4293</v>
      </c>
      <c r="B275" s="98" t="s">
        <v>4294</v>
      </c>
      <c r="C275" s="98" t="s">
        <v>4295</v>
      </c>
      <c r="D275" s="98" t="s">
        <v>4296</v>
      </c>
      <c r="E275" s="98" t="s">
        <v>4297</v>
      </c>
      <c r="F275" s="98" t="s">
        <v>4298</v>
      </c>
      <c r="G275" s="99">
        <v>13</v>
      </c>
      <c r="H275" s="104">
        <v>45504</v>
      </c>
      <c r="I275" s="104">
        <v>45869</v>
      </c>
      <c r="J275" s="104">
        <v>45195</v>
      </c>
      <c r="K275" s="104">
        <v>45196</v>
      </c>
      <c r="L275" s="100">
        <v>725</v>
      </c>
      <c r="M275" s="100">
        <v>732</v>
      </c>
      <c r="N275" s="98" t="s">
        <v>4299</v>
      </c>
      <c r="O275" s="98" t="s">
        <v>4300</v>
      </c>
      <c r="P275" s="100">
        <v>770</v>
      </c>
      <c r="Q275" s="101">
        <v>0</v>
      </c>
      <c r="S275" s="100">
        <v>895</v>
      </c>
      <c r="T275" s="100">
        <f>P275</f>
      </c>
      <c r="U275" s="100">
        <v>770</v>
      </c>
    </row>
    <row r="276">
      <c r="O276" s="96" t="s">
        <v>4301</v>
      </c>
      <c r="P276" s="84">
        <f>SUM(P275:P275)</f>
      </c>
    </row>
    <row r="277">
      <c r="A277" s="98" t="s">
        <v>4302</v>
      </c>
      <c r="B277" s="98" t="s">
        <v>4303</v>
      </c>
      <c r="C277" s="98" t="s">
        <v>4304</v>
      </c>
      <c r="D277" s="98" t="s">
        <v>4305</v>
      </c>
      <c r="E277" s="98" t="s">
        <v>4306</v>
      </c>
      <c r="F277" s="98" t="s">
        <v>4307</v>
      </c>
      <c r="G277" s="99">
        <v>12</v>
      </c>
      <c r="H277" s="104">
        <v>45504</v>
      </c>
      <c r="I277" s="104">
        <v>45868</v>
      </c>
      <c r="J277" s="104">
        <v>45216</v>
      </c>
      <c r="K277" s="104">
        <v>45216</v>
      </c>
      <c r="L277" s="100">
        <v>0</v>
      </c>
      <c r="M277" s="100">
        <v>732</v>
      </c>
      <c r="N277" s="98" t="s">
        <v>4308</v>
      </c>
      <c r="O277" s="98" t="s">
        <v>4309</v>
      </c>
      <c r="P277" s="100">
        <v>830</v>
      </c>
      <c r="Q277" s="101">
        <v>0</v>
      </c>
      <c r="S277" s="100">
        <v>895</v>
      </c>
      <c r="T277" s="100">
        <f>P277</f>
      </c>
      <c r="U277" s="100">
        <v>830</v>
      </c>
    </row>
    <row r="278">
      <c r="O278" s="96" t="s">
        <v>4310</v>
      </c>
      <c r="P278" s="84">
        <f>SUM(P277:P277)</f>
      </c>
    </row>
    <row r="279">
      <c r="A279" s="98" t="s">
        <v>4311</v>
      </c>
      <c r="B279" s="98" t="s">
        <v>4312</v>
      </c>
      <c r="C279" s="98" t="s">
        <v>4313</v>
      </c>
      <c r="D279" s="98" t="s">
        <v>4314</v>
      </c>
      <c r="E279" s="98" t="s">
        <v>4315</v>
      </c>
      <c r="F279" s="98" t="s">
        <v>4316</v>
      </c>
      <c r="G279" s="99">
        <v>12</v>
      </c>
      <c r="H279" s="104">
        <v>45520</v>
      </c>
      <c r="I279" s="104">
        <v>45868</v>
      </c>
      <c r="J279" s="104">
        <v>45203</v>
      </c>
      <c r="K279" s="104">
        <v>45218</v>
      </c>
      <c r="L279" s="100">
        <v>0</v>
      </c>
      <c r="M279" s="100">
        <v>732</v>
      </c>
      <c r="N279" s="98" t="s">
        <v>4317</v>
      </c>
      <c r="O279" s="98" t="s">
        <v>4318</v>
      </c>
      <c r="P279" s="100">
        <v>830</v>
      </c>
      <c r="Q279" s="101">
        <v>0</v>
      </c>
      <c r="S279" s="100">
        <v>895</v>
      </c>
      <c r="T279" s="100">
        <f>P279</f>
      </c>
      <c r="U279" s="100">
        <v>830</v>
      </c>
    </row>
    <row r="280">
      <c r="O280" s="96" t="s">
        <v>4319</v>
      </c>
      <c r="P280" s="84">
        <f>SUM(P279:P279)</f>
      </c>
    </row>
    <row r="281">
      <c r="A281" s="98" t="s">
        <v>4320</v>
      </c>
      <c r="B281" s="98" t="s">
        <v>4321</v>
      </c>
      <c r="C281" s="98" t="s">
        <v>4322</v>
      </c>
      <c r="D281" s="98" t="s">
        <v>4323</v>
      </c>
      <c r="E281" s="98" t="s">
        <v>4324</v>
      </c>
      <c r="F281" s="98" t="s">
        <v>4325</v>
      </c>
      <c r="G281" s="99">
        <v>12</v>
      </c>
      <c r="H281" s="104">
        <v>45504</v>
      </c>
      <c r="I281" s="104">
        <v>45868</v>
      </c>
      <c r="J281" s="104">
        <v>45230</v>
      </c>
      <c r="K281" s="104">
        <v>45230</v>
      </c>
      <c r="L281" s="100">
        <v>0</v>
      </c>
      <c r="M281" s="100">
        <v>732</v>
      </c>
      <c r="N281" s="98" t="s">
        <v>4326</v>
      </c>
      <c r="O281" s="98" t="s">
        <v>4327</v>
      </c>
      <c r="P281" s="100">
        <v>850</v>
      </c>
      <c r="Q281" s="101">
        <v>0</v>
      </c>
      <c r="S281" s="100">
        <v>0</v>
      </c>
      <c r="T281" s="100">
        <f>P281</f>
      </c>
      <c r="U281" s="100">
        <v>850</v>
      </c>
    </row>
    <row r="282">
      <c r="O282" s="96" t="s">
        <v>4328</v>
      </c>
      <c r="P282" s="84">
        <f>SUM(P281:P281)</f>
      </c>
    </row>
    <row r="283">
      <c r="A283" s="98" t="s">
        <v>4329</v>
      </c>
      <c r="B283" s="98" t="s">
        <v>4330</v>
      </c>
      <c r="C283" s="98" t="s">
        <v>4331</v>
      </c>
      <c r="D283" s="98" t="s">
        <v>4332</v>
      </c>
      <c r="E283" s="98" t="s">
        <v>4333</v>
      </c>
      <c r="F283" s="98" t="s">
        <v>4334</v>
      </c>
      <c r="G283" s="99">
        <v>12</v>
      </c>
      <c r="H283" s="104">
        <v>45504</v>
      </c>
      <c r="I283" s="104">
        <v>45868</v>
      </c>
      <c r="J283" s="104">
        <v>45216</v>
      </c>
      <c r="K283" s="104">
        <v>45216</v>
      </c>
      <c r="L283" s="100">
        <v>0</v>
      </c>
      <c r="M283" s="100">
        <v>732</v>
      </c>
      <c r="N283" s="98" t="s">
        <v>4335</v>
      </c>
      <c r="O283" s="98" t="s">
        <v>4336</v>
      </c>
      <c r="P283" s="100">
        <v>830</v>
      </c>
      <c r="Q283" s="101">
        <v>0</v>
      </c>
      <c r="S283" s="100">
        <v>895</v>
      </c>
      <c r="T283" s="100">
        <f>P283</f>
      </c>
      <c r="U283" s="100">
        <v>830</v>
      </c>
    </row>
    <row r="284">
      <c r="O284" s="96" t="s">
        <v>4337</v>
      </c>
      <c r="P284" s="84">
        <f>SUM(P283:P283)</f>
      </c>
    </row>
    <row r="285">
      <c r="A285" s="98" t="s">
        <v>4338</v>
      </c>
      <c r="B285" s="98" t="s">
        <v>4339</v>
      </c>
      <c r="C285" s="98" t="s">
        <v>4340</v>
      </c>
      <c r="D285" s="98" t="s">
        <v>4341</v>
      </c>
      <c r="E285" s="98" t="s">
        <v>4342</v>
      </c>
      <c r="F285" s="98" t="s">
        <v>4343</v>
      </c>
      <c r="G285" s="99">
        <v>12</v>
      </c>
      <c r="H285" s="104">
        <v>45520</v>
      </c>
      <c r="I285" s="104">
        <v>45868</v>
      </c>
      <c r="J285" s="104">
        <v>45278</v>
      </c>
      <c r="K285" s="104">
        <v>45281</v>
      </c>
      <c r="L285" s="100">
        <v>0</v>
      </c>
      <c r="M285" s="100">
        <v>732</v>
      </c>
      <c r="N285" s="98" t="s">
        <v>4344</v>
      </c>
      <c r="O285" s="98" t="s">
        <v>4345</v>
      </c>
      <c r="P285" s="100">
        <v>860</v>
      </c>
      <c r="Q285" s="101">
        <v>0</v>
      </c>
      <c r="S285" s="100">
        <v>895</v>
      </c>
      <c r="T285" s="100">
        <f>P285</f>
      </c>
      <c r="U285" s="100">
        <v>860</v>
      </c>
    </row>
    <row r="286">
      <c r="O286" s="98" t="s">
        <v>4346</v>
      </c>
      <c r="P286" s="100">
        <v>70</v>
      </c>
      <c r="T286" s="100">
        <f>P286</f>
      </c>
      <c r="U286" s="100">
        <v>70</v>
      </c>
    </row>
    <row r="287">
      <c r="O287" s="96" t="s">
        <v>4347</v>
      </c>
      <c r="P287" s="84">
        <f>SUM(P285:P286)</f>
      </c>
    </row>
    <row r="288">
      <c r="A288" s="98" t="s">
        <v>4348</v>
      </c>
      <c r="B288" s="98" t="s">
        <v>4349</v>
      </c>
      <c r="C288" s="98" t="s">
        <v>4350</v>
      </c>
      <c r="D288" s="98" t="s">
        <v>4351</v>
      </c>
      <c r="E288" s="98" t="s">
        <v>4352</v>
      </c>
      <c r="F288" s="98" t="s">
        <v>4353</v>
      </c>
      <c r="G288" s="99">
        <v>12</v>
      </c>
      <c r="H288" s="104">
        <v>45504</v>
      </c>
      <c r="I288" s="104">
        <v>45868</v>
      </c>
      <c r="J288" s="104">
        <v>45216</v>
      </c>
      <c r="K288" s="104">
        <v>45216</v>
      </c>
      <c r="L288" s="100">
        <v>0</v>
      </c>
      <c r="M288" s="100">
        <v>732</v>
      </c>
      <c r="N288" s="98" t="s">
        <v>4354</v>
      </c>
      <c r="O288" s="98" t="s">
        <v>4355</v>
      </c>
      <c r="P288" s="100">
        <v>830</v>
      </c>
      <c r="Q288" s="101">
        <v>0</v>
      </c>
      <c r="S288" s="100">
        <v>895</v>
      </c>
      <c r="T288" s="100">
        <f>P288</f>
      </c>
      <c r="U288" s="100">
        <v>830</v>
      </c>
    </row>
    <row r="289">
      <c r="O289" s="96" t="s">
        <v>4356</v>
      </c>
      <c r="P289" s="84">
        <f>SUM(P288:P288)</f>
      </c>
    </row>
    <row r="290">
      <c r="A290" s="98" t="s">
        <v>4357</v>
      </c>
      <c r="B290" s="98" t="s">
        <v>4358</v>
      </c>
      <c r="C290" s="98" t="s">
        <v>4359</v>
      </c>
      <c r="D290" s="98" t="s">
        <v>4360</v>
      </c>
      <c r="E290" s="98" t="s">
        <v>4361</v>
      </c>
      <c r="F290" s="98" t="s">
        <v>4362</v>
      </c>
      <c r="G290" s="99">
        <v>12</v>
      </c>
      <c r="H290" s="104">
        <v>45520</v>
      </c>
      <c r="I290" s="104">
        <v>45868</v>
      </c>
      <c r="J290" s="104">
        <v>45433</v>
      </c>
      <c r="K290" s="104">
        <v>45434</v>
      </c>
      <c r="L290" s="100">
        <v>0</v>
      </c>
      <c r="M290" s="100">
        <v>732</v>
      </c>
      <c r="N290" s="98" t="s">
        <v>4363</v>
      </c>
      <c r="O290" s="98" t="s">
        <v>4364</v>
      </c>
      <c r="P290" s="100">
        <v>860</v>
      </c>
      <c r="Q290" s="101">
        <v>0</v>
      </c>
      <c r="S290" s="100">
        <v>910</v>
      </c>
      <c r="T290" s="100">
        <f>P290</f>
      </c>
      <c r="U290" s="100">
        <v>860</v>
      </c>
    </row>
    <row r="291">
      <c r="O291" s="96" t="s">
        <v>4365</v>
      </c>
      <c r="P291" s="84">
        <f>SUM(P290:P290)</f>
      </c>
    </row>
    <row r="292">
      <c r="A292" s="98" t="s">
        <v>4366</v>
      </c>
      <c r="B292" s="98" t="s">
        <v>4367</v>
      </c>
      <c r="C292" s="98" t="s">
        <v>4368</v>
      </c>
      <c r="D292" s="98" t="s">
        <v>4369</v>
      </c>
      <c r="E292" s="98" t="s">
        <v>4370</v>
      </c>
      <c r="F292" s="98" t="s">
        <v>4371</v>
      </c>
      <c r="G292" s="99">
        <v>13</v>
      </c>
      <c r="H292" s="104">
        <v>45504</v>
      </c>
      <c r="I292" s="104">
        <v>45869</v>
      </c>
      <c r="J292" s="104">
        <v>45196</v>
      </c>
      <c r="K292" s="104">
        <v>45196</v>
      </c>
      <c r="L292" s="100">
        <v>0</v>
      </c>
      <c r="M292" s="100">
        <v>732</v>
      </c>
      <c r="N292" s="98" t="s">
        <v>4372</v>
      </c>
      <c r="O292" s="98" t="s">
        <v>4373</v>
      </c>
      <c r="P292" s="100">
        <v>770</v>
      </c>
      <c r="Q292" s="101">
        <v>0</v>
      </c>
      <c r="S292" s="100">
        <v>910</v>
      </c>
      <c r="T292" s="100">
        <f>P292</f>
      </c>
      <c r="U292" s="100">
        <v>770</v>
      </c>
    </row>
    <row r="293">
      <c r="O293" s="98" t="s">
        <v>4374</v>
      </c>
      <c r="P293" s="100">
        <v>500</v>
      </c>
      <c r="T293" s="100">
        <f>P293</f>
      </c>
      <c r="U293" s="100">
        <v>500</v>
      </c>
    </row>
    <row r="294">
      <c r="O294" s="98" t="s">
        <v>4375</v>
      </c>
      <c r="P294" s="100">
        <v>-500</v>
      </c>
      <c r="T294" s="100">
        <f>P294</f>
      </c>
      <c r="U294" s="100">
        <v>-500</v>
      </c>
    </row>
    <row r="295">
      <c r="O295" s="96" t="s">
        <v>4376</v>
      </c>
      <c r="P295" s="84">
        <f>SUM(P292:P294)</f>
      </c>
    </row>
    <row r="296">
      <c r="A296" s="98" t="s">
        <v>4377</v>
      </c>
      <c r="B296" s="98" t="s">
        <v>4378</v>
      </c>
      <c r="C296" s="98" t="s">
        <v>4379</v>
      </c>
      <c r="D296" s="98" t="s">
        <v>4380</v>
      </c>
      <c r="E296" s="98" t="s">
        <v>4381</v>
      </c>
      <c r="F296" s="98" t="s">
        <v>4382</v>
      </c>
      <c r="G296" s="99">
        <v>13</v>
      </c>
      <c r="H296" s="104">
        <v>45504</v>
      </c>
      <c r="I296" s="104">
        <v>45869</v>
      </c>
      <c r="J296" s="104">
        <v>45196</v>
      </c>
      <c r="K296" s="104">
        <v>45196</v>
      </c>
      <c r="L296" s="100">
        <v>0</v>
      </c>
      <c r="M296" s="100">
        <v>732</v>
      </c>
      <c r="N296" s="98" t="s">
        <v>4383</v>
      </c>
      <c r="O296" s="98" t="s">
        <v>4384</v>
      </c>
      <c r="P296" s="100">
        <v>500</v>
      </c>
      <c r="Q296" s="101">
        <v>0</v>
      </c>
      <c r="S296" s="100">
        <v>910</v>
      </c>
      <c r="T296" s="100">
        <f>P296</f>
      </c>
      <c r="U296" s="100">
        <v>500</v>
      </c>
    </row>
    <row r="297">
      <c r="O297" s="98" t="s">
        <v>4385</v>
      </c>
      <c r="P297" s="100">
        <v>-500</v>
      </c>
      <c r="T297" s="100">
        <f>P297</f>
      </c>
      <c r="U297" s="100">
        <v>-500</v>
      </c>
    </row>
    <row r="298">
      <c r="O298" s="98" t="s">
        <v>4386</v>
      </c>
      <c r="P298" s="100">
        <v>770</v>
      </c>
      <c r="T298" s="100">
        <f>P298</f>
      </c>
      <c r="U298" s="100">
        <v>770</v>
      </c>
    </row>
    <row r="299">
      <c r="O299" s="96" t="s">
        <v>4387</v>
      </c>
      <c r="P299" s="84">
        <f>SUM(P296:P298)</f>
      </c>
    </row>
    <row r="300">
      <c r="A300" s="98" t="s">
        <v>4388</v>
      </c>
      <c r="B300" s="98" t="s">
        <v>4389</v>
      </c>
      <c r="C300" s="98" t="s">
        <v>4390</v>
      </c>
      <c r="D300" s="98" t="s">
        <v>4391</v>
      </c>
      <c r="E300" s="98" t="s">
        <v>4392</v>
      </c>
      <c r="F300" s="98" t="s">
        <v>4393</v>
      </c>
      <c r="G300" s="99">
        <v>13</v>
      </c>
      <c r="H300" s="104">
        <v>45504</v>
      </c>
      <c r="I300" s="104">
        <v>45869</v>
      </c>
      <c r="J300" s="104">
        <v>45196</v>
      </c>
      <c r="K300" s="104">
        <v>45196</v>
      </c>
      <c r="L300" s="100">
        <v>0</v>
      </c>
      <c r="M300" s="100">
        <v>732</v>
      </c>
      <c r="N300" s="98" t="s">
        <v>4394</v>
      </c>
      <c r="O300" s="98" t="s">
        <v>4395</v>
      </c>
      <c r="P300" s="100">
        <v>770</v>
      </c>
      <c r="Q300" s="101">
        <v>0</v>
      </c>
      <c r="S300" s="100">
        <v>910</v>
      </c>
      <c r="T300" s="100">
        <f>P300</f>
      </c>
      <c r="U300" s="100">
        <v>770</v>
      </c>
    </row>
    <row r="301">
      <c r="O301" s="98" t="s">
        <v>4396</v>
      </c>
      <c r="P301" s="100">
        <v>-500</v>
      </c>
      <c r="T301" s="100">
        <f>P301</f>
      </c>
      <c r="U301" s="100">
        <v>-500</v>
      </c>
    </row>
    <row r="302">
      <c r="O302" s="98" t="s">
        <v>4397</v>
      </c>
      <c r="P302" s="100">
        <v>500</v>
      </c>
      <c r="T302" s="100">
        <f>P302</f>
      </c>
      <c r="U302" s="100">
        <v>500</v>
      </c>
    </row>
    <row r="303">
      <c r="O303" s="96" t="s">
        <v>4398</v>
      </c>
      <c r="P303" s="84">
        <f>SUM(P300:P302)</f>
      </c>
    </row>
    <row r="304">
      <c r="A304" s="98" t="s">
        <v>4399</v>
      </c>
      <c r="B304" s="98" t="s">
        <v>4400</v>
      </c>
      <c r="C304" s="98" t="s">
        <v>4401</v>
      </c>
      <c r="D304" s="98" t="s">
        <v>4402</v>
      </c>
      <c r="E304" s="98" t="s">
        <v>4403</v>
      </c>
      <c r="F304" s="98" t="s">
        <v>4404</v>
      </c>
      <c r="G304" s="99">
        <v>13</v>
      </c>
      <c r="H304" s="104">
        <v>45504</v>
      </c>
      <c r="I304" s="104">
        <v>45869</v>
      </c>
      <c r="J304" s="104">
        <v>45196</v>
      </c>
      <c r="K304" s="104">
        <v>45196</v>
      </c>
      <c r="L304" s="100">
        <v>0</v>
      </c>
      <c r="M304" s="100">
        <v>732</v>
      </c>
      <c r="N304" s="98" t="s">
        <v>4405</v>
      </c>
      <c r="O304" s="98" t="s">
        <v>4406</v>
      </c>
      <c r="P304" s="100">
        <v>500</v>
      </c>
      <c r="Q304" s="101">
        <v>0</v>
      </c>
      <c r="S304" s="100">
        <v>910</v>
      </c>
      <c r="T304" s="100">
        <f>P304</f>
      </c>
      <c r="U304" s="100">
        <v>500</v>
      </c>
    </row>
    <row r="305">
      <c r="O305" s="98" t="s">
        <v>4407</v>
      </c>
      <c r="P305" s="100">
        <v>770</v>
      </c>
      <c r="T305" s="100">
        <f>P305</f>
      </c>
      <c r="U305" s="100">
        <v>770</v>
      </c>
    </row>
    <row r="306">
      <c r="O306" s="98" t="s">
        <v>4408</v>
      </c>
      <c r="P306" s="100">
        <v>-500</v>
      </c>
      <c r="T306" s="100">
        <f>P306</f>
      </c>
      <c r="U306" s="100">
        <v>-500</v>
      </c>
    </row>
    <row r="307">
      <c r="O307" s="96" t="s">
        <v>4409</v>
      </c>
      <c r="P307" s="84">
        <f>SUM(P304:P306)</f>
      </c>
    </row>
    <row r="308">
      <c r="A308" s="98" t="s">
        <v>4410</v>
      </c>
      <c r="B308" s="98" t="s">
        <v>4411</v>
      </c>
      <c r="C308" s="98" t="s">
        <v>4412</v>
      </c>
      <c r="D308" s="98" t="s">
        <v>4413</v>
      </c>
      <c r="E308" s="98" t="s">
        <v>4414</v>
      </c>
      <c r="F308" s="98" t="s">
        <v>4415</v>
      </c>
      <c r="G308" s="99">
        <v>13</v>
      </c>
      <c r="H308" s="104">
        <v>45504</v>
      </c>
      <c r="I308" s="104">
        <v>45869</v>
      </c>
      <c r="J308" s="104">
        <v>45196</v>
      </c>
      <c r="K308" s="104">
        <v>45218</v>
      </c>
      <c r="L308" s="100">
        <v>0</v>
      </c>
      <c r="M308" s="100">
        <v>732</v>
      </c>
      <c r="N308" s="98" t="s">
        <v>4416</v>
      </c>
      <c r="O308" s="98" t="s">
        <v>4417</v>
      </c>
      <c r="P308" s="100">
        <v>-500</v>
      </c>
      <c r="Q308" s="101">
        <v>0</v>
      </c>
      <c r="S308" s="100">
        <v>910</v>
      </c>
      <c r="T308" s="100">
        <f>P308</f>
      </c>
      <c r="U308" s="100">
        <v>-500</v>
      </c>
    </row>
    <row r="309">
      <c r="O309" s="98" t="s">
        <v>4418</v>
      </c>
      <c r="P309" s="100">
        <v>500</v>
      </c>
      <c r="T309" s="100">
        <f>P309</f>
      </c>
      <c r="U309" s="100">
        <v>500</v>
      </c>
    </row>
    <row r="310">
      <c r="O310" s="98" t="s">
        <v>4419</v>
      </c>
      <c r="P310" s="100">
        <v>770</v>
      </c>
      <c r="T310" s="100">
        <f>P310</f>
      </c>
      <c r="U310" s="100">
        <v>770</v>
      </c>
    </row>
    <row r="311">
      <c r="O311" s="96" t="s">
        <v>4420</v>
      </c>
      <c r="P311" s="84">
        <f>SUM(P308:P310)</f>
      </c>
    </row>
    <row r="312">
      <c r="A312" s="98" t="s">
        <v>4421</v>
      </c>
      <c r="B312" s="98" t="s">
        <v>4422</v>
      </c>
      <c r="C312" s="98" t="s">
        <v>4423</v>
      </c>
      <c r="D312" s="98" t="s">
        <v>4424</v>
      </c>
      <c r="E312" s="98" t="s">
        <v>4425</v>
      </c>
      <c r="F312" s="98" t="s">
        <v>4426</v>
      </c>
      <c r="G312" s="99">
        <v>12</v>
      </c>
      <c r="H312" s="104">
        <v>45520</v>
      </c>
      <c r="I312" s="104">
        <v>45869</v>
      </c>
      <c r="J312" s="104">
        <v>45196</v>
      </c>
      <c r="K312" s="104">
        <v>45197</v>
      </c>
      <c r="L312" s="100">
        <v>0</v>
      </c>
      <c r="M312" s="100">
        <v>732</v>
      </c>
      <c r="N312" s="98" t="s">
        <v>4427</v>
      </c>
      <c r="O312" s="98" t="s">
        <v>4428</v>
      </c>
      <c r="P312" s="100">
        <v>-500</v>
      </c>
      <c r="Q312" s="101">
        <v>0</v>
      </c>
      <c r="S312" s="100">
        <v>0</v>
      </c>
      <c r="T312" s="100">
        <f>P312</f>
      </c>
      <c r="U312" s="100">
        <v>-500</v>
      </c>
    </row>
    <row r="313">
      <c r="O313" s="98" t="s">
        <v>4429</v>
      </c>
      <c r="P313" s="100">
        <v>810</v>
      </c>
      <c r="T313" s="100">
        <f>P313</f>
      </c>
      <c r="U313" s="100">
        <v>810</v>
      </c>
    </row>
    <row r="314">
      <c r="O314" s="98" t="s">
        <v>4430</v>
      </c>
      <c r="P314" s="100">
        <v>500</v>
      </c>
      <c r="T314" s="100">
        <f>P314</f>
      </c>
      <c r="U314" s="100">
        <v>500</v>
      </c>
    </row>
    <row r="315">
      <c r="O315" s="96" t="s">
        <v>4431</v>
      </c>
      <c r="P315" s="84">
        <f>SUM(P312:P314)</f>
      </c>
    </row>
    <row r="316">
      <c r="A316" s="98" t="s">
        <v>4432</v>
      </c>
      <c r="B316" s="98" t="s">
        <v>4433</v>
      </c>
      <c r="C316" s="98" t="s">
        <v>4434</v>
      </c>
      <c r="D316" s="98" t="s">
        <v>4435</v>
      </c>
      <c r="E316" s="98" t="s">
        <v>4436</v>
      </c>
      <c r="F316" s="98" t="s">
        <v>4437</v>
      </c>
      <c r="G316" s="99">
        <v>13</v>
      </c>
      <c r="H316" s="104">
        <v>45504</v>
      </c>
      <c r="I316" s="104">
        <v>45869</v>
      </c>
      <c r="J316" s="104">
        <v>45197</v>
      </c>
      <c r="K316" s="104">
        <v>45197</v>
      </c>
      <c r="L316" s="100">
        <v>0</v>
      </c>
      <c r="M316" s="100">
        <v>732</v>
      </c>
      <c r="N316" s="98" t="s">
        <v>4438</v>
      </c>
      <c r="O316" s="98" t="s">
        <v>4439</v>
      </c>
      <c r="P316" s="100">
        <v>770</v>
      </c>
      <c r="Q316" s="101">
        <v>0</v>
      </c>
      <c r="S316" s="100">
        <v>0</v>
      </c>
      <c r="T316" s="100">
        <f>P316</f>
      </c>
      <c r="U316" s="100">
        <v>770</v>
      </c>
    </row>
    <row r="317">
      <c r="O317" s="98" t="s">
        <v>4440</v>
      </c>
      <c r="P317" s="100">
        <v>500</v>
      </c>
      <c r="T317" s="100">
        <f>P317</f>
      </c>
      <c r="U317" s="100">
        <v>500</v>
      </c>
    </row>
    <row r="318">
      <c r="O318" s="98" t="s">
        <v>4441</v>
      </c>
      <c r="P318" s="100">
        <v>-500</v>
      </c>
      <c r="T318" s="100">
        <f>P318</f>
      </c>
      <c r="U318" s="100">
        <v>-500</v>
      </c>
    </row>
    <row r="319">
      <c r="O319" s="96" t="s">
        <v>4442</v>
      </c>
      <c r="P319" s="84">
        <f>SUM(P316:P318)</f>
      </c>
    </row>
    <row r="320">
      <c r="A320" s="98" t="s">
        <v>4443</v>
      </c>
      <c r="B320" s="98" t="s">
        <v>4444</v>
      </c>
      <c r="C320" s="98" t="s">
        <v>4445</v>
      </c>
      <c r="D320" s="98" t="s">
        <v>4446</v>
      </c>
      <c r="E320" s="98" t="s">
        <v>4447</v>
      </c>
      <c r="F320" s="98" t="s">
        <v>4448</v>
      </c>
      <c r="G320" s="99">
        <v>13</v>
      </c>
      <c r="H320" s="104">
        <v>45504</v>
      </c>
      <c r="I320" s="104">
        <v>45869</v>
      </c>
      <c r="J320" s="104">
        <v>45196</v>
      </c>
      <c r="K320" s="104">
        <v>45196</v>
      </c>
      <c r="L320" s="100">
        <v>0</v>
      </c>
      <c r="M320" s="100">
        <v>732</v>
      </c>
      <c r="N320" s="98" t="s">
        <v>4449</v>
      </c>
      <c r="O320" s="98" t="s">
        <v>4450</v>
      </c>
      <c r="P320" s="100">
        <v>500</v>
      </c>
      <c r="Q320" s="101">
        <v>0</v>
      </c>
      <c r="S320" s="100">
        <v>0</v>
      </c>
      <c r="T320" s="100">
        <f>P320</f>
      </c>
      <c r="U320" s="100">
        <v>500</v>
      </c>
    </row>
    <row r="321">
      <c r="O321" s="98" t="s">
        <v>4451</v>
      </c>
      <c r="P321" s="100">
        <v>70</v>
      </c>
      <c r="T321" s="100">
        <f>P321</f>
      </c>
      <c r="U321" s="100">
        <v>70</v>
      </c>
    </row>
    <row r="322">
      <c r="O322" s="98" t="s">
        <v>4452</v>
      </c>
      <c r="P322" s="100">
        <v>-500</v>
      </c>
      <c r="T322" s="100">
        <f>P322</f>
      </c>
      <c r="U322" s="100">
        <v>-500</v>
      </c>
    </row>
    <row r="323">
      <c r="O323" s="98" t="s">
        <v>4453</v>
      </c>
      <c r="P323" s="100">
        <v>770</v>
      </c>
      <c r="T323" s="100">
        <f>P323</f>
      </c>
      <c r="U323" s="100">
        <v>770</v>
      </c>
    </row>
    <row r="324">
      <c r="O324" s="96" t="s">
        <v>4454</v>
      </c>
      <c r="P324" s="84">
        <f>SUM(P320:P323)</f>
      </c>
    </row>
    <row r="325">
      <c r="A325" s="98" t="s">
        <v>4455</v>
      </c>
      <c r="B325" s="98" t="s">
        <v>4456</v>
      </c>
      <c r="C325" s="98" t="s">
        <v>4457</v>
      </c>
      <c r="D325" s="98" t="s">
        <v>4458</v>
      </c>
      <c r="E325" s="98" t="s">
        <v>4459</v>
      </c>
      <c r="F325" s="98" t="s">
        <v>4460</v>
      </c>
      <c r="G325" s="99">
        <v>13</v>
      </c>
      <c r="H325" s="104">
        <v>45504</v>
      </c>
      <c r="I325" s="104">
        <v>45869</v>
      </c>
      <c r="J325" s="104">
        <v>45196</v>
      </c>
      <c r="K325" s="104">
        <v>45196</v>
      </c>
      <c r="L325" s="100">
        <v>0</v>
      </c>
      <c r="M325" s="100">
        <v>732</v>
      </c>
      <c r="N325" s="98" t="s">
        <v>4461</v>
      </c>
      <c r="O325" s="98" t="s">
        <v>4462</v>
      </c>
      <c r="P325" s="100">
        <v>500</v>
      </c>
      <c r="Q325" s="101">
        <v>0</v>
      </c>
      <c r="S325" s="100">
        <v>0</v>
      </c>
      <c r="T325" s="100">
        <f>P325</f>
      </c>
      <c r="U325" s="100">
        <v>500</v>
      </c>
    </row>
    <row r="326">
      <c r="O326" s="98" t="s">
        <v>4463</v>
      </c>
      <c r="P326" s="100">
        <v>770</v>
      </c>
      <c r="T326" s="100">
        <f>P326</f>
      </c>
      <c r="U326" s="100">
        <v>770</v>
      </c>
    </row>
    <row r="327">
      <c r="O327" s="98" t="s">
        <v>4464</v>
      </c>
      <c r="P327" s="100">
        <v>-500</v>
      </c>
      <c r="T327" s="100">
        <f>P327</f>
      </c>
      <c r="U327" s="100">
        <v>-500</v>
      </c>
    </row>
    <row r="328">
      <c r="O328" s="96" t="s">
        <v>4465</v>
      </c>
      <c r="P328" s="84">
        <f>SUM(P325:P327)</f>
      </c>
    </row>
    <row r="329">
      <c r="A329" s="81" t="s">
        <v>4466</v>
      </c>
      <c r="B329" s="67">
        <f>COUNTA(B24:B24)+COUNTA(B26:B26)+COUNTA(B29:B29)+COUNTA(B31:B31)+COUNTA(B34:B34)+COUNTA(B36:B37)+COUNTA(B39:B39)+COUNTA(B41:B42)+COUNTA(B44:B44)+COUNTA(B46:B46)+COUNTA(B48:B48)+COUNTA(B50:B50)+COUNTA(B52:B52)+COUNTA(B54:B54)+COUNTA(B56:B56)+COUNTA(B58:B58)+COUNTA(B61:B63)+COUNTA(B65:B66)+COUNTA(B68:B69)+COUNTA(B71:B71)+COUNTA(B73:B73)+COUNTA(B75:B75)+COUNTA(B77:B78)+COUNTA(B80:B81)+COUNTA(B83:B83)+COUNTA(B85:B85)+COUNTA(B87:B87)+COUNTA(B89:B89)+COUNTA(B92:B92)+COUNTA(B94:B95)+COUNTA(B97:B98)+COUNTA(B100:B100)+COUNTA(B102:B104)+COUNTA(B106:B109)+COUNTA(B111:B113)+COUNTA(B115:B117)+COUNTA(B119:B122)+COUNTA(B124:B126)+COUNTA(B128:B128)+COUNTA(B130:B132)+COUNTA(B134:B137)+COUNTA(B139:B141)+COUNTA(B143:B145)+COUNTA(B147:B150)+COUNTA(B153:B153)+COUNTA(B155:B155)+COUNTA(B157:B158)+COUNTA(B160:B160)+COUNTA(B162:B164)+COUNTA(B166:B168)+COUNTA(B170:B170)+COUNTA(B172:B174)+COUNTA(B176:B176)+COUNTA(B178:B178)+COUNTA(B180:B180)+COUNTA(B182:B182)+COUNTA(B184:B185)+COUNTA(B187:B187)+COUNTA(B189:B189)+COUNTA(B191:B191)+COUNTA(B194:B194)+COUNTA(B196:B198)+COUNTA(B200:B202)+COUNTA(B204:B206)+COUNTA(B209:B209)+COUNTA(B211:B211)+COUNTA(B213:B213)+COUNTA(B215:B215)+COUNTA(B217:B217)+COUNTA(B219:B219)+COUNTA(B221:B221)+COUNTA(B223:B223)+COUNTA(B225:B225)+COUNTA(B227:B227)+COUNTA(B229:B231)+COUNTA(B233:B235)+COUNTA(B237:B239)+COUNTA(B241:B243)+COUNTA(B245:B247)+COUNTA(B249:B251)+COUNTA(B253:B255)+COUNTA(B257:B259)+COUNTA(B261:B263)+COUNTA(B265:B267)+COUNTA(B270:B271)+COUNTA(B273:B273)+COUNTA(B275:B275)+COUNTA(B277:B277)+COUNTA(B279:B279)+COUNTA(B281:B281)+COUNTA(B283:B283)+COUNTA(B285:B286)+COUNTA(B288:B288)+COUNTA(B290:B290)+COUNTA(B292:B294)+COUNTA(B296:B298)+COUNTA(B300:B302)+COUNTA(B304:B306)+COUNTA(B308:B310)+COUNTA(B312:B314)+COUNTA(B316:B318)+COUNTA(B320:B323)+COUNTA(B325:B327)</f>
      </c>
      <c r="G329" s="68">
        <f>IF((COUNTA(G24:G24)+COUNTA(G26:G26)+COUNTA(G29:G29)+COUNTA(G31:G31)+COUNTA(G34:G34)+COUNTA(G36:G37)+COUNTA(G39:G39)+COUNTA(G41:G42)+COUNTA(G44:G44)+COUNTA(G46:G46)+COUNTA(G48:G48)+COUNTA(G50:G50)+COUNTA(G52:G52)+COUNTA(G54:G54)+COUNTA(G56:G56)+COUNTA(G58:G58)+COUNTA(G61:G63)+COUNTA(G65:G66)+COUNTA(G68:G69)+COUNTA(G71:G71)+COUNTA(G73:G73)+COUNTA(G75:G75)+COUNTA(G77:G78)+COUNTA(G80:G81)+COUNTA(G83:G83)+COUNTA(G85:G85)+COUNTA(G87:G87)+COUNTA(G89:G89)+COUNTA(G92:G92)+COUNTA(G94:G95)+COUNTA(G97:G98)+COUNTA(G100:G100)+COUNTA(G102:G104)+COUNTA(G106:G109)+COUNTA(G111:G113)+COUNTA(G115:G117)+COUNTA(G119:G122)+COUNTA(G124:G126)+COUNTA(G128:G128)+COUNTA(G130:G132)+COUNTA(G134:G137)+COUNTA(G139:G141)+COUNTA(G143:G145)+COUNTA(G147:G150)+COUNTA(G153:G153)+COUNTA(G155:G155)+COUNTA(G157:G158)+COUNTA(G160:G160)+COUNTA(G162:G164)+COUNTA(G166:G168)+COUNTA(G170:G170)+COUNTA(G172:G174)+COUNTA(G176:G176)+COUNTA(G178:G178)+COUNTA(G180:G180)+COUNTA(G182:G182)+COUNTA(G184:G185)+COUNTA(G187:G187)+COUNTA(G189:G189)+COUNTA(G191:G191)+COUNTA(G194:G194)+COUNTA(G196:G198)+COUNTA(G200:G202)+COUNTA(G204:G206)+COUNTA(G209:G209)+COUNTA(G211:G211)+COUNTA(G213:G213)+COUNTA(G215:G215)+COUNTA(G217:G217)+COUNTA(G219:G219)+COUNTA(G221:G221)+COUNTA(G223:G223)+COUNTA(G225:G225)+COUNTA(G227:G227)+COUNTA(G229:G231)+COUNTA(G233:G235)+COUNTA(G237:G239)+COUNTA(G241:G243)+COUNTA(G245:G247)+COUNTA(G249:G251)+COUNTA(G253:G255)+COUNTA(G257:G259)+COUNTA(G261:G263)+COUNTA(G265:G267)+COUNTA(G270:G271)+COUNTA(G273:G273)+COUNTA(G275:G275)+COUNTA(G277:G277)+COUNTA(G279:G279)+COUNTA(G281:G281)+COUNTA(G283:G283)+COUNTA(G285:G286)+COUNTA(G288:G288)+COUNTA(G290:G290)+COUNTA(G292:G294)+COUNTA(G296:G298)+COUNTA(G300:G302)+COUNTA(G304:G306)+COUNTA(G308:G310)+COUNTA(G312:G314)+COUNTA(G316:G318)+COUNTA(G320:G323)+COUNTA(G325:G327))=0,0,(SUM(G24:G24)+SUM(G26:G26)+SUM(G29:G29)+SUM(G31:G31)+SUM(G34:G34)+SUM(G36:G37)+SUM(G39:G39)+SUM(G41:G42)+SUM(G44:G44)+SUM(G46:G46)+SUM(G48:G48)+SUM(G50:G50)+SUM(G52:G52)+SUM(G54:G54)+SUM(G56:G56)+SUM(G58:G58)+SUM(G61:G63)+SUM(G65:G66)+SUM(G68:G69)+SUM(G71:G71)+SUM(G73:G73)+SUM(G75:G75)+SUM(G77:G78)+SUM(G80:G81)+SUM(G83:G83)+SUM(G85:G85)+SUM(G87:G87)+SUM(G89:G89)+SUM(G92:G92)+SUM(G94:G95)+SUM(G97:G98)+SUM(G100:G100)+SUM(G102:G104)+SUM(G106:G109)+SUM(G111:G113)+SUM(G115:G117)+SUM(G119:G122)+SUM(G124:G126)+SUM(G128:G128)+SUM(G130:G132)+SUM(G134:G137)+SUM(G139:G141)+SUM(G143:G145)+SUM(G147:G150)+SUM(G153:G153)+SUM(G155:G155)+SUM(G157:G158)+SUM(G160:G160)+SUM(G162:G164)+SUM(G166:G168)+SUM(G170:G170)+SUM(G172:G174)+SUM(G176:G176)+SUM(G178:G178)+SUM(G180:G180)+SUM(G182:G182)+SUM(G184:G185)+SUM(G187:G187)+SUM(G189:G189)+SUM(G191:G191)+SUM(G194:G194)+SUM(G196:G198)+SUM(G200:G202)+SUM(G204:G206)+SUM(G209:G209)+SUM(G211:G211)+SUM(G213:G213)+SUM(G215:G215)+SUM(G217:G217)+SUM(G219:G219)+SUM(G221:G221)+SUM(G223:G223)+SUM(G225:G225)+SUM(G227:G227)+SUM(G229:G231)+SUM(G233:G235)+SUM(G237:G239)+SUM(G241:G243)+SUM(G245:G247)+SUM(G249:G251)+SUM(G253:G255)+SUM(G257:G259)+SUM(G261:G263)+SUM(G265:G267)+SUM(G270:G271)+SUM(G273:G273)+SUM(G275:G275)+SUM(G277:G277)+SUM(G279:G279)+SUM(G281:G281)+SUM(G283:G283)+SUM(G285:G286)+SUM(G288:G288)+SUM(G290:G290)+SUM(G292:G294)+SUM(G296:G298)+SUM(G300:G302)+SUM(G304:G306)+SUM(G308:G310)+SUM(G312:G314)+SUM(G316:G318)+SUM(G320:G323)+SUM(G325:G327))/(COUNTA(G24:G24)+COUNTA(G26:G26)+COUNTA(G29:G29)+COUNTA(G31:G31)+COUNTA(G34:G34)+COUNTA(G36:G37)+COUNTA(G39:G39)+COUNTA(G41:G42)+COUNTA(G44:G44)+COUNTA(G46:G46)+COUNTA(G48:G48)+COUNTA(G50:G50)+COUNTA(G52:G52)+COUNTA(G54:G54)+COUNTA(G56:G56)+COUNTA(G58:G58)+COUNTA(G61:G63)+COUNTA(G65:G66)+COUNTA(G68:G69)+COUNTA(G71:G71)+COUNTA(G73:G73)+COUNTA(G75:G75)+COUNTA(G77:G78)+COUNTA(G80:G81)+COUNTA(G83:G83)+COUNTA(G85:G85)+COUNTA(G87:G87)+COUNTA(G89:G89)+COUNTA(G92:G92)+COUNTA(G94:G95)+COUNTA(G97:G98)+COUNTA(G100:G100)+COUNTA(G102:G104)+COUNTA(G106:G109)+COUNTA(G111:G113)+COUNTA(G115:G117)+COUNTA(G119:G122)+COUNTA(G124:G126)+COUNTA(G128:G128)+COUNTA(G130:G132)+COUNTA(G134:G137)+COUNTA(G139:G141)+COUNTA(G143:G145)+COUNTA(G147:G150)+COUNTA(G153:G153)+COUNTA(G155:G155)+COUNTA(G157:G158)+COUNTA(G160:G160)+COUNTA(G162:G164)+COUNTA(G166:G168)+COUNTA(G170:G170)+COUNTA(G172:G174)+COUNTA(G176:G176)+COUNTA(G178:G178)+COUNTA(G180:G180)+COUNTA(G182:G182)+COUNTA(G184:G185)+COUNTA(G187:G187)+COUNTA(G189:G189)+COUNTA(G191:G191)+COUNTA(G194:G194)+COUNTA(G196:G198)+COUNTA(G200:G202)+COUNTA(G204:G206)+COUNTA(G209:G209)+COUNTA(G211:G211)+COUNTA(G213:G213)+COUNTA(G215:G215)+COUNTA(G217:G217)+COUNTA(G219:G219)+COUNTA(G221:G221)+COUNTA(G223:G223)+COUNTA(G225:G225)+COUNTA(G227:G227)+COUNTA(G229:G231)+COUNTA(G233:G235)+COUNTA(G237:G239)+COUNTA(G241:G243)+COUNTA(G245:G247)+COUNTA(G249:G251)+COUNTA(G253:G255)+COUNTA(G257:G259)+COUNTA(G261:G263)+COUNTA(G265:G267)+COUNTA(G270:G271)+COUNTA(G273:G273)+COUNTA(G275:G275)+COUNTA(G277:G277)+COUNTA(G279:G279)+COUNTA(G281:G281)+COUNTA(G283:G283)+COUNTA(G285:G286)+COUNTA(G288:G288)+COUNTA(G290:G290)+COUNTA(G292:G294)+COUNTA(G296:G298)+COUNTA(G300:G302)+COUNTA(G304:G306)+COUNTA(G308:G310)+COUNTA(G312:G314)+COUNTA(G316:G318)+COUNTA(G320:G323)+COUNTA(G325:G327)))</f>
      </c>
      <c r="L329" s="69">
        <f>IF((COUNTA(L24:L24)+COUNTA(L26:L26)+COUNTA(L29:L29)+COUNTA(L31:L31)+COUNTA(L34:L34)+COUNTA(L36:L37)+COUNTA(L39:L39)+COUNTA(L41:L42)+COUNTA(L44:L44)+COUNTA(L46:L46)+COUNTA(L48:L48)+COUNTA(L50:L50)+COUNTA(L52:L52)+COUNTA(L54:L54)+COUNTA(L56:L56)+COUNTA(L58:L58)+COUNTA(L61:L63)+COUNTA(L65:L66)+COUNTA(L68:L69)+COUNTA(L71:L71)+COUNTA(L73:L73)+COUNTA(L75:L75)+COUNTA(L77:L78)+COUNTA(L80:L81)+COUNTA(L83:L83)+COUNTA(L85:L85)+COUNTA(L87:L87)+COUNTA(L89:L89)+COUNTA(L92:L92)+COUNTA(L94:L95)+COUNTA(L97:L98)+COUNTA(L100:L100)+COUNTA(L102:L104)+COUNTA(L106:L109)+COUNTA(L111:L113)+COUNTA(L115:L117)+COUNTA(L119:L122)+COUNTA(L124:L126)+COUNTA(L128:L128)+COUNTA(L130:L132)+COUNTA(L134:L137)+COUNTA(L139:L141)+COUNTA(L143:L145)+COUNTA(L147:L150)+COUNTA(L153:L153)+COUNTA(L155:L155)+COUNTA(L157:L158)+COUNTA(L160:L160)+COUNTA(L162:L164)+COUNTA(L166:L168)+COUNTA(L170:L170)+COUNTA(L172:L174)+COUNTA(L176:L176)+COUNTA(L178:L178)+COUNTA(L180:L180)+COUNTA(L182:L182)+COUNTA(L184:L185)+COUNTA(L187:L187)+COUNTA(L189:L189)+COUNTA(L191:L191)+COUNTA(L194:L194)+COUNTA(L196:L198)+COUNTA(L200:L202)+COUNTA(L204:L206)+COUNTA(L209:L209)+COUNTA(L211:L211)+COUNTA(L213:L213)+COUNTA(L215:L215)+COUNTA(L217:L217)+COUNTA(L219:L219)+COUNTA(L221:L221)+COUNTA(L223:L223)+COUNTA(L225:L225)+COUNTA(L227:L227)+COUNTA(L229:L231)+COUNTA(L233:L235)+COUNTA(L237:L239)+COUNTA(L241:L243)+COUNTA(L245:L247)+COUNTA(L249:L251)+COUNTA(L253:L255)+COUNTA(L257:L259)+COUNTA(L261:L263)+COUNTA(L265:L267)+COUNTA(L270:L271)+COUNTA(L273:L273)+COUNTA(L275:L275)+COUNTA(L277:L277)+COUNTA(L279:L279)+COUNTA(L281:L281)+COUNTA(L283:L283)+COUNTA(L285:L286)+COUNTA(L288:L288)+COUNTA(L290:L290)+COUNTA(L292:L294)+COUNTA(L296:L298)+COUNTA(L300:L302)+COUNTA(L304:L306)+COUNTA(L308:L310)+COUNTA(L312:L314)+COUNTA(L316:L318)+COUNTA(L320:L323)+COUNTA(L325:L327))=0,0,(SUM(L24:L24)+SUM(L26:L26)+SUM(L29:L29)+SUM(L31:L31)+SUM(L34:L34)+SUM(L36:L37)+SUM(L39:L39)+SUM(L41:L42)+SUM(L44:L44)+SUM(L46:L46)+SUM(L48:L48)+SUM(L50:L50)+SUM(L52:L52)+SUM(L54:L54)+SUM(L56:L56)+SUM(L58:L58)+SUM(L61:L63)+SUM(L65:L66)+SUM(L68:L69)+SUM(L71:L71)+SUM(L73:L73)+SUM(L75:L75)+SUM(L77:L78)+SUM(L80:L81)+SUM(L83:L83)+SUM(L85:L85)+SUM(L87:L87)+SUM(L89:L89)+SUM(L92:L92)+SUM(L94:L95)+SUM(L97:L98)+SUM(L100:L100)+SUM(L102:L104)+SUM(L106:L109)+SUM(L111:L113)+SUM(L115:L117)+SUM(L119:L122)+SUM(L124:L126)+SUM(L128:L128)+SUM(L130:L132)+SUM(L134:L137)+SUM(L139:L141)+SUM(L143:L145)+SUM(L147:L150)+SUM(L153:L153)+SUM(L155:L155)+SUM(L157:L158)+SUM(L160:L160)+SUM(L162:L164)+SUM(L166:L168)+SUM(L170:L170)+SUM(L172:L174)+SUM(L176:L176)+SUM(L178:L178)+SUM(L180:L180)+SUM(L182:L182)+SUM(L184:L185)+SUM(L187:L187)+SUM(L189:L189)+SUM(L191:L191)+SUM(L194:L194)+SUM(L196:L198)+SUM(L200:L202)+SUM(L204:L206)+SUM(L209:L209)+SUM(L211:L211)+SUM(L213:L213)+SUM(L215:L215)+SUM(L217:L217)+SUM(L219:L219)+SUM(L221:L221)+SUM(L223:L223)+SUM(L225:L225)+SUM(L227:L227)+SUM(L229:L231)+SUM(L233:L235)+SUM(L237:L239)+SUM(L241:L243)+SUM(L245:L247)+SUM(L249:L251)+SUM(L253:L255)+SUM(L257:L259)+SUM(L261:L263)+SUM(L265:L267)+SUM(L270:L271)+SUM(L273:L273)+SUM(L275:L275)+SUM(L277:L277)+SUM(L279:L279)+SUM(L281:L281)+SUM(L283:L283)+SUM(L285:L286)+SUM(L288:L288)+SUM(L290:L290)+SUM(L292:L294)+SUM(L296:L298)+SUM(L300:L302)+SUM(L304:L306)+SUM(L308:L310)+SUM(L312:L314)+SUM(L316:L318)+SUM(L320:L323)+SUM(L325:L327))/(COUNTA(L24:L24)+COUNTA(L26:L26)+COUNTA(L29:L29)+COUNTA(L31:L31)+COUNTA(L34:L34)+COUNTA(L36:L37)+COUNTA(L39:L39)+COUNTA(L41:L42)+COUNTA(L44:L44)+COUNTA(L46:L46)+COUNTA(L48:L48)+COUNTA(L50:L50)+COUNTA(L52:L52)+COUNTA(L54:L54)+COUNTA(L56:L56)+COUNTA(L58:L58)+COUNTA(L61:L63)+COUNTA(L65:L66)+COUNTA(L68:L69)+COUNTA(L71:L71)+COUNTA(L73:L73)+COUNTA(L75:L75)+COUNTA(L77:L78)+COUNTA(L80:L81)+COUNTA(L83:L83)+COUNTA(L85:L85)+COUNTA(L87:L87)+COUNTA(L89:L89)+COUNTA(L92:L92)+COUNTA(L94:L95)+COUNTA(L97:L98)+COUNTA(L100:L100)+COUNTA(L102:L104)+COUNTA(L106:L109)+COUNTA(L111:L113)+COUNTA(L115:L117)+COUNTA(L119:L122)+COUNTA(L124:L126)+COUNTA(L128:L128)+COUNTA(L130:L132)+COUNTA(L134:L137)+COUNTA(L139:L141)+COUNTA(L143:L145)+COUNTA(L147:L150)+COUNTA(L153:L153)+COUNTA(L155:L155)+COUNTA(L157:L158)+COUNTA(L160:L160)+COUNTA(L162:L164)+COUNTA(L166:L168)+COUNTA(L170:L170)+COUNTA(L172:L174)+COUNTA(L176:L176)+COUNTA(L178:L178)+COUNTA(L180:L180)+COUNTA(L182:L182)+COUNTA(L184:L185)+COUNTA(L187:L187)+COUNTA(L189:L189)+COUNTA(L191:L191)+COUNTA(L194:L194)+COUNTA(L196:L198)+COUNTA(L200:L202)+COUNTA(L204:L206)+COUNTA(L209:L209)+COUNTA(L211:L211)+COUNTA(L213:L213)+COUNTA(L215:L215)+COUNTA(L217:L217)+COUNTA(L219:L219)+COUNTA(L221:L221)+COUNTA(L223:L223)+COUNTA(L225:L225)+COUNTA(L227:L227)+COUNTA(L229:L231)+COUNTA(L233:L235)+COUNTA(L237:L239)+COUNTA(L241:L243)+COUNTA(L245:L247)+COUNTA(L249:L251)+COUNTA(L253:L255)+COUNTA(L257:L259)+COUNTA(L261:L263)+COUNTA(L265:L267)+COUNTA(L270:L271)+COUNTA(L273:L273)+COUNTA(L275:L275)+COUNTA(L277:L277)+COUNTA(L279:L279)+COUNTA(L281:L281)+COUNTA(L283:L283)+COUNTA(L285:L286)+COUNTA(L288:L288)+COUNTA(L290:L290)+COUNTA(L292:L294)+COUNTA(L296:L298)+COUNTA(L300:L302)+COUNTA(L304:L306)+COUNTA(L308:L310)+COUNTA(L312:L314)+COUNTA(L316:L318)+COUNTA(L320:L323)+COUNTA(L325:L327)))</f>
      </c>
      <c r="M329" s="69">
        <f>IF((COUNTA(M24:M24)+COUNTA(M26:M26)+COUNTA(M29:M29)+COUNTA(M31:M31)+COUNTA(M34:M34)+COUNTA(M36:M37)+COUNTA(M39:M39)+COUNTA(M41:M42)+COUNTA(M44:M44)+COUNTA(M46:M46)+COUNTA(M48:M48)+COUNTA(M50:M50)+COUNTA(M52:M52)+COUNTA(M54:M54)+COUNTA(M56:M56)+COUNTA(M58:M58)+COUNTA(M61:M63)+COUNTA(M65:M66)+COUNTA(M68:M69)+COUNTA(M71:M71)+COUNTA(M73:M73)+COUNTA(M75:M75)+COUNTA(M77:M78)+COUNTA(M80:M81)+COUNTA(M83:M83)+COUNTA(M85:M85)+COUNTA(M87:M87)+COUNTA(M89:M89)+COUNTA(M92:M92)+COUNTA(M94:M95)+COUNTA(M97:M98)+COUNTA(M100:M100)+COUNTA(M102:M104)+COUNTA(M106:M109)+COUNTA(M111:M113)+COUNTA(M115:M117)+COUNTA(M119:M122)+COUNTA(M124:M126)+COUNTA(M128:M128)+COUNTA(M130:M132)+COUNTA(M134:M137)+COUNTA(M139:M141)+COUNTA(M143:M145)+COUNTA(M147:M150)+COUNTA(M153:M153)+COUNTA(M155:M155)+COUNTA(M157:M158)+COUNTA(M160:M160)+COUNTA(M162:M164)+COUNTA(M166:M168)+COUNTA(M170:M170)+COUNTA(M172:M174)+COUNTA(M176:M176)+COUNTA(M178:M178)+COUNTA(M180:M180)+COUNTA(M182:M182)+COUNTA(M184:M185)+COUNTA(M187:M187)+COUNTA(M189:M189)+COUNTA(M191:M191)+COUNTA(M194:M194)+COUNTA(M196:M198)+COUNTA(M200:M202)+COUNTA(M204:M206)+COUNTA(M209:M209)+COUNTA(M211:M211)+COUNTA(M213:M213)+COUNTA(M215:M215)+COUNTA(M217:M217)+COUNTA(M219:M219)+COUNTA(M221:M221)+COUNTA(M223:M223)+COUNTA(M225:M225)+COUNTA(M227:M227)+COUNTA(M229:M231)+COUNTA(M233:M235)+COUNTA(M237:M239)+COUNTA(M241:M243)+COUNTA(M245:M247)+COUNTA(M249:M251)+COUNTA(M253:M255)+COUNTA(M257:M259)+COUNTA(M261:M263)+COUNTA(M265:M267)+COUNTA(M270:M271)+COUNTA(M273:M273)+COUNTA(M275:M275)+COUNTA(M277:M277)+COUNTA(M279:M279)+COUNTA(M281:M281)+COUNTA(M283:M283)+COUNTA(M285:M286)+COUNTA(M288:M288)+COUNTA(M290:M290)+COUNTA(M292:M294)+COUNTA(M296:M298)+COUNTA(M300:M302)+COUNTA(M304:M306)+COUNTA(M308:M310)+COUNTA(M312:M314)+COUNTA(M316:M318)+COUNTA(M320:M323)+COUNTA(M325:M327))=0,0,(SUM(M24:M24)+SUM(M26:M26)+SUM(M29:M29)+SUM(M31:M31)+SUM(M34:M34)+SUM(M36:M37)+SUM(M39:M39)+SUM(M41:M42)+SUM(M44:M44)+SUM(M46:M46)+SUM(M48:M48)+SUM(M50:M50)+SUM(M52:M52)+SUM(M54:M54)+SUM(M56:M56)+SUM(M58:M58)+SUM(M61:M63)+SUM(M65:M66)+SUM(M68:M69)+SUM(M71:M71)+SUM(M73:M73)+SUM(M75:M75)+SUM(M77:M78)+SUM(M80:M81)+SUM(M83:M83)+SUM(M85:M85)+SUM(M87:M87)+SUM(M89:M89)+SUM(M92:M92)+SUM(M94:M95)+SUM(M97:M98)+SUM(M100:M100)+SUM(M102:M104)+SUM(M106:M109)+SUM(M111:M113)+SUM(M115:M117)+SUM(M119:M122)+SUM(M124:M126)+SUM(M128:M128)+SUM(M130:M132)+SUM(M134:M137)+SUM(M139:M141)+SUM(M143:M145)+SUM(M147:M150)+SUM(M153:M153)+SUM(M155:M155)+SUM(M157:M158)+SUM(M160:M160)+SUM(M162:M164)+SUM(M166:M168)+SUM(M170:M170)+SUM(M172:M174)+SUM(M176:M176)+SUM(M178:M178)+SUM(M180:M180)+SUM(M182:M182)+SUM(M184:M185)+SUM(M187:M187)+SUM(M189:M189)+SUM(M191:M191)+SUM(M194:M194)+SUM(M196:M198)+SUM(M200:M202)+SUM(M204:M206)+SUM(M209:M209)+SUM(M211:M211)+SUM(M213:M213)+SUM(M215:M215)+SUM(M217:M217)+SUM(M219:M219)+SUM(M221:M221)+SUM(M223:M223)+SUM(M225:M225)+SUM(M227:M227)+SUM(M229:M231)+SUM(M233:M235)+SUM(M237:M239)+SUM(M241:M243)+SUM(M245:M247)+SUM(M249:M251)+SUM(M253:M255)+SUM(M257:M259)+SUM(M261:M263)+SUM(M265:M267)+SUM(M270:M271)+SUM(M273:M273)+SUM(M275:M275)+SUM(M277:M277)+SUM(M279:M279)+SUM(M281:M281)+SUM(M283:M283)+SUM(M285:M286)+SUM(M288:M288)+SUM(M290:M290)+SUM(M292:M294)+SUM(M296:M298)+SUM(M300:M302)+SUM(M304:M306)+SUM(M308:M310)+SUM(M312:M314)+SUM(M316:M318)+SUM(M320:M323)+SUM(M325:M327))/(COUNTA(M24:M24)+COUNTA(M26:M26)+COUNTA(M29:M29)+COUNTA(M31:M31)+COUNTA(M34:M34)+COUNTA(M36:M37)+COUNTA(M39:M39)+COUNTA(M41:M42)+COUNTA(M44:M44)+COUNTA(M46:M46)+COUNTA(M48:M48)+COUNTA(M50:M50)+COUNTA(M52:M52)+COUNTA(M54:M54)+COUNTA(M56:M56)+COUNTA(M58:M58)+COUNTA(M61:M63)+COUNTA(M65:M66)+COUNTA(M68:M69)+COUNTA(M71:M71)+COUNTA(M73:M73)+COUNTA(M75:M75)+COUNTA(M77:M78)+COUNTA(M80:M81)+COUNTA(M83:M83)+COUNTA(M85:M85)+COUNTA(M87:M87)+COUNTA(M89:M89)+COUNTA(M92:M92)+COUNTA(M94:M95)+COUNTA(M97:M98)+COUNTA(M100:M100)+COUNTA(M102:M104)+COUNTA(M106:M109)+COUNTA(M111:M113)+COUNTA(M115:M117)+COUNTA(M119:M122)+COUNTA(M124:M126)+COUNTA(M128:M128)+COUNTA(M130:M132)+COUNTA(M134:M137)+COUNTA(M139:M141)+COUNTA(M143:M145)+COUNTA(M147:M150)+COUNTA(M153:M153)+COUNTA(M155:M155)+COUNTA(M157:M158)+COUNTA(M160:M160)+COUNTA(M162:M164)+COUNTA(M166:M168)+COUNTA(M170:M170)+COUNTA(M172:M174)+COUNTA(M176:M176)+COUNTA(M178:M178)+COUNTA(M180:M180)+COUNTA(M182:M182)+COUNTA(M184:M185)+COUNTA(M187:M187)+COUNTA(M189:M189)+COUNTA(M191:M191)+COUNTA(M194:M194)+COUNTA(M196:M198)+COUNTA(M200:M202)+COUNTA(M204:M206)+COUNTA(M209:M209)+COUNTA(M211:M211)+COUNTA(M213:M213)+COUNTA(M215:M215)+COUNTA(M217:M217)+COUNTA(M219:M219)+COUNTA(M221:M221)+COUNTA(M223:M223)+COUNTA(M225:M225)+COUNTA(M227:M227)+COUNTA(M229:M231)+COUNTA(M233:M235)+COUNTA(M237:M239)+COUNTA(M241:M243)+COUNTA(M245:M247)+COUNTA(M249:M251)+COUNTA(M253:M255)+COUNTA(M257:M259)+COUNTA(M261:M263)+COUNTA(M265:M267)+COUNTA(M270:M271)+COUNTA(M273:M273)+COUNTA(M275:M275)+COUNTA(M277:M277)+COUNTA(M279:M279)+COUNTA(M281:M281)+COUNTA(M283:M283)+COUNTA(M285:M286)+COUNTA(M288:M288)+COUNTA(M290:M290)+COUNTA(M292:M294)+COUNTA(M296:M298)+COUNTA(M300:M302)+COUNTA(M304:M306)+COUNTA(M308:M310)+COUNTA(M312:M314)+COUNTA(M316:M318)+COUNTA(M320:M323)+COUNTA(M325:M327)))</f>
      </c>
      <c r="P329" s="69">
        <f>IF(B329 &gt; 0, T329 / B329, 0)</f>
      </c>
      <c r="S329" s="69">
        <f>IF((COUNTA(S24:S24)+COUNTA(S26:S26)+COUNTA(S29:S29)+COUNTA(S31:S31)+COUNTA(S34:S34)+COUNTA(S36:S37)+COUNTA(S39:S39)+COUNTA(S41:S42)+COUNTA(S44:S44)+COUNTA(S46:S46)+COUNTA(S48:S48)+COUNTA(S50:S50)+COUNTA(S52:S52)+COUNTA(S54:S54)+COUNTA(S56:S56)+COUNTA(S58:S58)+COUNTA(S61:S63)+COUNTA(S65:S66)+COUNTA(S68:S69)+COUNTA(S71:S71)+COUNTA(S73:S73)+COUNTA(S75:S75)+COUNTA(S77:S78)+COUNTA(S80:S81)+COUNTA(S83:S83)+COUNTA(S85:S85)+COUNTA(S87:S87)+COUNTA(S89:S89)+COUNTA(S92:S92)+COUNTA(S94:S95)+COUNTA(S97:S98)+COUNTA(S100:S100)+COUNTA(S102:S104)+COUNTA(S106:S109)+COUNTA(S111:S113)+COUNTA(S115:S117)+COUNTA(S119:S122)+COUNTA(S124:S126)+COUNTA(S128:S128)+COUNTA(S130:S132)+COUNTA(S134:S137)+COUNTA(S139:S141)+COUNTA(S143:S145)+COUNTA(S147:S150)+COUNTA(S153:S153)+COUNTA(S155:S155)+COUNTA(S157:S158)+COUNTA(S160:S160)+COUNTA(S162:S164)+COUNTA(S166:S168)+COUNTA(S170:S170)+COUNTA(S172:S174)+COUNTA(S176:S176)+COUNTA(S178:S178)+COUNTA(S180:S180)+COUNTA(S182:S182)+COUNTA(S184:S185)+COUNTA(S187:S187)+COUNTA(S189:S189)+COUNTA(S191:S191)+COUNTA(S194:S194)+COUNTA(S196:S198)+COUNTA(S200:S202)+COUNTA(S204:S206)+COUNTA(S209:S209)+COUNTA(S211:S211)+COUNTA(S213:S213)+COUNTA(S215:S215)+COUNTA(S217:S217)+COUNTA(S219:S219)+COUNTA(S221:S221)+COUNTA(S223:S223)+COUNTA(S225:S225)+COUNTA(S227:S227)+COUNTA(S229:S231)+COUNTA(S233:S235)+COUNTA(S237:S239)+COUNTA(S241:S243)+COUNTA(S245:S247)+COUNTA(S249:S251)+COUNTA(S253:S255)+COUNTA(S257:S259)+COUNTA(S261:S263)+COUNTA(S265:S267)+COUNTA(S270:S271)+COUNTA(S273:S273)+COUNTA(S275:S275)+COUNTA(S277:S277)+COUNTA(S279:S279)+COUNTA(S281:S281)+COUNTA(S283:S283)+COUNTA(S285:S286)+COUNTA(S288:S288)+COUNTA(S290:S290)+COUNTA(S292:S294)+COUNTA(S296:S298)+COUNTA(S300:S302)+COUNTA(S304:S306)+COUNTA(S308:S310)+COUNTA(S312:S314)+COUNTA(S316:S318)+COUNTA(S320:S323)+COUNTA(S325:S327))=0,0,(SUM(S24:S24)+SUM(S26:S26)+SUM(S29:S29)+SUM(S31:S31)+SUM(S34:S34)+SUM(S36:S37)+SUM(S39:S39)+SUM(S41:S42)+SUM(S44:S44)+SUM(S46:S46)+SUM(S48:S48)+SUM(S50:S50)+SUM(S52:S52)+SUM(S54:S54)+SUM(S56:S56)+SUM(S58:S58)+SUM(S61:S63)+SUM(S65:S66)+SUM(S68:S69)+SUM(S71:S71)+SUM(S73:S73)+SUM(S75:S75)+SUM(S77:S78)+SUM(S80:S81)+SUM(S83:S83)+SUM(S85:S85)+SUM(S87:S87)+SUM(S89:S89)+SUM(S92:S92)+SUM(S94:S95)+SUM(S97:S98)+SUM(S100:S100)+SUM(S102:S104)+SUM(S106:S109)+SUM(S111:S113)+SUM(S115:S117)+SUM(S119:S122)+SUM(S124:S126)+SUM(S128:S128)+SUM(S130:S132)+SUM(S134:S137)+SUM(S139:S141)+SUM(S143:S145)+SUM(S147:S150)+SUM(S153:S153)+SUM(S155:S155)+SUM(S157:S158)+SUM(S160:S160)+SUM(S162:S164)+SUM(S166:S168)+SUM(S170:S170)+SUM(S172:S174)+SUM(S176:S176)+SUM(S178:S178)+SUM(S180:S180)+SUM(S182:S182)+SUM(S184:S185)+SUM(S187:S187)+SUM(S189:S189)+SUM(S191:S191)+SUM(S194:S194)+SUM(S196:S198)+SUM(S200:S202)+SUM(S204:S206)+SUM(S209:S209)+SUM(S211:S211)+SUM(S213:S213)+SUM(S215:S215)+SUM(S217:S217)+SUM(S219:S219)+SUM(S221:S221)+SUM(S223:S223)+SUM(S225:S225)+SUM(S227:S227)+SUM(S229:S231)+SUM(S233:S235)+SUM(S237:S239)+SUM(S241:S243)+SUM(S245:S247)+SUM(S249:S251)+SUM(S253:S255)+SUM(S257:S259)+SUM(S261:S263)+SUM(S265:S267)+SUM(S270:S271)+SUM(S273:S273)+SUM(S275:S275)+SUM(S277:S277)+SUM(S279:S279)+SUM(S281:S281)+SUM(S283:S283)+SUM(S285:S286)+SUM(S288:S288)+SUM(S290:S290)+SUM(S292:S294)+SUM(S296:S298)+SUM(S300:S302)+SUM(S304:S306)+SUM(S308:S310)+SUM(S312:S314)+SUM(S316:S318)+SUM(S320:S323)+SUM(S325:S327))/(COUNTA(S24:S24)+COUNTA(S26:S26)+COUNTA(S29:S29)+COUNTA(S31:S31)+COUNTA(S34:S34)+COUNTA(S36:S37)+COUNTA(S39:S39)+COUNTA(S41:S42)+COUNTA(S44:S44)+COUNTA(S46:S46)+COUNTA(S48:S48)+COUNTA(S50:S50)+COUNTA(S52:S52)+COUNTA(S54:S54)+COUNTA(S56:S56)+COUNTA(S58:S58)+COUNTA(S61:S63)+COUNTA(S65:S66)+COUNTA(S68:S69)+COUNTA(S71:S71)+COUNTA(S73:S73)+COUNTA(S75:S75)+COUNTA(S77:S78)+COUNTA(S80:S81)+COUNTA(S83:S83)+COUNTA(S85:S85)+COUNTA(S87:S87)+COUNTA(S89:S89)+COUNTA(S92:S92)+COUNTA(S94:S95)+COUNTA(S97:S98)+COUNTA(S100:S100)+COUNTA(S102:S104)+COUNTA(S106:S109)+COUNTA(S111:S113)+COUNTA(S115:S117)+COUNTA(S119:S122)+COUNTA(S124:S126)+COUNTA(S128:S128)+COUNTA(S130:S132)+COUNTA(S134:S137)+COUNTA(S139:S141)+COUNTA(S143:S145)+COUNTA(S147:S150)+COUNTA(S153:S153)+COUNTA(S155:S155)+COUNTA(S157:S158)+COUNTA(S160:S160)+COUNTA(S162:S164)+COUNTA(S166:S168)+COUNTA(S170:S170)+COUNTA(S172:S174)+COUNTA(S176:S176)+COUNTA(S178:S178)+COUNTA(S180:S180)+COUNTA(S182:S182)+COUNTA(S184:S185)+COUNTA(S187:S187)+COUNTA(S189:S189)+COUNTA(S191:S191)+COUNTA(S194:S194)+COUNTA(S196:S198)+COUNTA(S200:S202)+COUNTA(S204:S206)+COUNTA(S209:S209)+COUNTA(S211:S211)+COUNTA(S213:S213)+COUNTA(S215:S215)+COUNTA(S217:S217)+COUNTA(S219:S219)+COUNTA(S221:S221)+COUNTA(S223:S223)+COUNTA(S225:S225)+COUNTA(S227:S227)+COUNTA(S229:S231)+COUNTA(S233:S235)+COUNTA(S237:S239)+COUNTA(S241:S243)+COUNTA(S245:S247)+COUNTA(S249:S251)+COUNTA(S253:S255)+COUNTA(S257:S259)+COUNTA(S261:S263)+COUNTA(S265:S267)+COUNTA(S270:S271)+COUNTA(S273:S273)+COUNTA(S275:S275)+COUNTA(S277:S277)+COUNTA(S279:S279)+COUNTA(S281:S281)+COUNTA(S283:S283)+COUNTA(S285:S286)+COUNTA(S288:S288)+COUNTA(S290:S290)+COUNTA(S292:S294)+COUNTA(S296:S298)+COUNTA(S300:S302)+COUNTA(S304:S306)+COUNTA(S308:S310)+COUNTA(S312:S314)+COUNTA(S316:S318)+COUNTA(S320:S323)+COUNTA(S325:S327)))</f>
      </c>
      <c r="T329" s="69">
        <f>SUM(T24:T24)+SUM(T26:T26)+SUM(T29:T29)+SUM(T31:T31)+SUM(T34:T34)+SUM(T36:T37)+SUM(T39:T39)+SUM(T41:T42)+SUM(T44:T44)+SUM(T46:T46)+SUM(T48:T48)+SUM(T50:T50)+SUM(T52:T52)+SUM(T54:T54)+SUM(T56:T56)+SUM(T58:T58)+SUM(T61:T63)+SUM(T65:T66)+SUM(T68:T69)+SUM(T71:T71)+SUM(T73:T73)+SUM(T75:T75)+SUM(T77:T78)+SUM(T80:T81)+SUM(T83:T83)+SUM(T85:T85)+SUM(T87:T87)+SUM(T89:T89)+SUM(T92:T92)+SUM(T94:T95)+SUM(T97:T98)+SUM(T100:T100)+SUM(T102:T104)+SUM(T106:T109)+SUM(T111:T113)+SUM(T115:T117)+SUM(T119:T122)+SUM(T124:T126)+SUM(T128:T128)+SUM(T130:T132)+SUM(T134:T137)+SUM(T139:T141)+SUM(T143:T145)+SUM(T147:T150)+SUM(T153:T153)+SUM(T155:T155)+SUM(T157:T158)+SUM(T160:T160)+SUM(T162:T164)+SUM(T166:T168)+SUM(T170:T170)+SUM(T172:T174)+SUM(T176:T176)+SUM(T178:T178)+SUM(T180:T180)+SUM(T182:T182)+SUM(T184:T185)+SUM(T187:T187)+SUM(T189:T189)+SUM(T191:T191)+SUM(T194:T194)+SUM(T196:T198)+SUM(T200:T202)+SUM(T204:T206)+SUM(T209:T209)+SUM(T211:T211)+SUM(T213:T213)+SUM(T215:T215)+SUM(T217:T217)+SUM(T219:T219)+SUM(T221:T221)+SUM(T223:T223)+SUM(T225:T225)+SUM(T227:T227)+SUM(T229:T231)+SUM(T233:T235)+SUM(T237:T239)+SUM(T241:T243)+SUM(T245:T247)+SUM(T249:T251)+SUM(T253:T255)+SUM(T257:T259)+SUM(T261:T263)+SUM(T265:T267)+SUM(T270:T271)+SUM(T273:T273)+SUM(T275:T275)+SUM(T277:T277)+SUM(T279:T279)+SUM(T281:T281)+SUM(T283:T283)+SUM(T285:T286)+SUM(T288:T288)+SUM(T290:T290)+SUM(T292:T294)+SUM(T296:T298)+SUM(T300:T302)+SUM(T304:T306)+SUM(T308:T310)+SUM(T312:T314)+SUM(T316:T318)+SUM(T320:T323)+SUM(T325:T327)</f>
      </c>
    </row>
  </sheetData>
  <mergeCells count="6">
    <mergeCell ref="A7:E7"/>
    <mergeCell ref="F7:N7"/>
    <mergeCell ref="O7:O7"/>
    <mergeCell ref="A21:I21"/>
    <mergeCell ref="J21:K21"/>
    <mergeCell ref="L21:Q21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generated06/05/2024 at 2:39pm EDT&amp;I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AA248"/>
  <sheetFormatPr defaultRowHeight="15"/>
  <cols>
    <col min="1" max="1" width="20" customWidth="true"/>
    <col min="2" max="2" width="15" customWidth="true"/>
    <col min="3" max="3" width="17.140625" customWidth="true"/>
    <col min="4" max="4" width="17.140625" customWidth="true"/>
    <col min="5" max="5" width="16.42578125" customWidth="true"/>
    <col min="19" max="19" width="17.140625" hidden="true" customWidth="true"/>
    <col min="20" max="20" width="11.421875" hidden="true" customWidth="true"/>
    <col min="21" max="21" width="18.140625" hidden="true" customWidth="true"/>
    <col min="22" max="22" width="8.57421875" hidden="true" customWidth="true"/>
    <col min="6" max="6" width="16.42578125" customWidth="true"/>
    <col min="7" max="7" width="15" customWidth="true"/>
    <col min="8" max="8" width="18.5703125" customWidth="true"/>
    <col min="9" max="9" width="18.5703125" customWidth="true"/>
    <col min="10" max="10" width="18.5703125" customWidth="true"/>
    <col min="11" max="11" width="11.42578125" customWidth="true"/>
    <col min="12" max="12" width="17.140625" customWidth="true"/>
    <col min="13" max="13" width="17.140625" customWidth="true"/>
    <col min="14" max="14" width="17.140625" customWidth="true"/>
    <col min="15" max="15" width="17.85546875" customWidth="true"/>
    <col min="23" max="23" width="11.421875" hidden="true" customWidth="true"/>
    <col min="24" max="24" width="18.140625" hidden="true" customWidth="true"/>
    <col min="25" max="25" width="18.140625" hidden="true" customWidth="true"/>
    <col min="26" max="26" width="18.140625" hidden="true" customWidth="true"/>
    <col min="27" max="27" width="18.140625" hidden="true" customWidth="true"/>
    <col min="28" max="28" width="9.140625" hidden="true" customWidth="true"/>
    <col min="29" max="29" width="9.140625" hidden="true" customWidth="true"/>
    <col min="30" max="30" width="9.140625" hidden="true" customWidth="true"/>
    <col min="31" max="31" width="9.140625" hidden="true" customWidth="true"/>
    <col min="33" max="33" width="9.140625" hidden="true" customWidth="true"/>
    <col min="34" max="34" width="9.140625" hidden="true" customWidth="true"/>
    <col min="35" max="35" width="9.140625" hidden="true" customWidth="true"/>
    <col min="36" max="36" width="9.140625" hidden="true" customWidth="true"/>
    <col min="37" max="37" width="9.140625" hidden="true" customWidth="true"/>
    <col min="38" max="38" width="9.140625" hidden="true" customWidth="true"/>
    <col min="40" max="40" width="9.140625" hidden="true" customWidth="true"/>
    <col min="41" max="41" width="9.140625" hidden="true" customWidth="true"/>
    <col min="42" max="42" width="9.140625" hidden="true" customWidth="true"/>
    <col min="43" max="43" width="9.140625" hidden="true" customWidth="true"/>
    <col min="44" max="44" width="9.140625" hidden="true" customWidth="true"/>
    <col min="45" max="45" width="9.140625" hidden="true" customWidth="true"/>
    <col min="47" max="47" width="9.140625" hidden="true" customWidth="true"/>
    <col min="16" max="16" width="17.140625" customWidth="true"/>
    <col min="17" max="17" width="17.140625" customWidth="true"/>
    <col min="32" max="32" width="9.140625" hidden="true" customWidth="true"/>
  </cols>
  <sheetData>
    <row r="2">
      <c r="A2" s="1" t="s">
        <v>4467</v>
      </c>
    </row>
    <row r="3">
      <c r="A3" s="2" t="s">
        <v>4468</v>
      </c>
    </row>
    <row r="4">
      <c r="A4" s="2" t="s">
        <v>4469</v>
      </c>
    </row>
    <row r="6">
      <c r="A6" s="3" t="s">
        <v>4470</v>
      </c>
    </row>
    <row r="7">
      <c r="B7" s="0"/>
      <c r="C7" s="0"/>
      <c r="D7" s="0"/>
      <c r="E7" s="0"/>
      <c r="F7" s="5" t="s">
        <v>4471</v>
      </c>
      <c r="G7" s="5"/>
      <c r="H7" s="5"/>
      <c r="I7" s="5"/>
      <c r="J7" s="5"/>
      <c r="K7" s="5"/>
      <c r="L7" s="5"/>
      <c r="M7" s="5"/>
      <c r="N7" s="5"/>
    </row>
    <row r="8">
      <c r="A8" s="6" t="s">
        <v>4472</v>
      </c>
      <c r="B8" s="7" t="s">
        <v>4473</v>
      </c>
      <c r="C8" s="7" t="s">
        <v>4474</v>
      </c>
      <c r="D8" s="8" t="s">
        <v>4475</v>
      </c>
      <c r="E8" s="7" t="s">
        <v>4476</v>
      </c>
      <c r="F8" s="7" t="s">
        <v>4478</v>
      </c>
      <c r="G8" s="7" t="s">
        <v>4479</v>
      </c>
      <c r="H8" s="7" t="s">
        <v>4480</v>
      </c>
      <c r="I8" s="7" t="s">
        <v>4481</v>
      </c>
      <c r="J8" s="7" t="s">
        <v>4482</v>
      </c>
      <c r="K8" s="7" t="s">
        <v>4483</v>
      </c>
      <c r="L8" s="11" t="s">
        <v>4484</v>
      </c>
      <c r="M8" s="11" t="s">
        <v>4485</v>
      </c>
      <c r="N8" s="11" t="s">
        <v>4486</v>
      </c>
      <c r="O8" s="7" t="s">
        <v>4487</v>
      </c>
      <c r="S8" s="38" t="s">
        <v>4477</v>
      </c>
      <c r="T8" s="38" t="s">
        <v>4477</v>
      </c>
      <c r="U8" s="38" t="s">
        <v>4477</v>
      </c>
      <c r="V8" s="38" t="s">
        <v>4477</v>
      </c>
      <c r="W8" s="39" t="s">
        <v>4488</v>
      </c>
      <c r="X8" s="39" t="s">
        <v>4489</v>
      </c>
      <c r="Y8" s="39" t="s">
        <v>4490</v>
      </c>
      <c r="Z8" s="39" t="s">
        <v>4491</v>
      </c>
      <c r="AA8" s="39" t="s">
        <v>4492</v>
      </c>
    </row>
    <row r="9">
      <c r="A9" s="98" t="s">
        <v>4493</v>
      </c>
      <c r="B9" s="99">
        <v>0</v>
      </c>
      <c r="C9" s="99">
        <v>16</v>
      </c>
      <c r="D9" s="100">
        <v>1385.9375</v>
      </c>
      <c r="E9" s="99">
        <v>15</v>
      </c>
      <c r="F9" s="99">
        <v>10</v>
      </c>
      <c r="G9" s="99">
        <v>12</v>
      </c>
      <c r="H9" s="99">
        <v>4</v>
      </c>
      <c r="I9" s="99">
        <v>4</v>
      </c>
      <c r="J9" s="99">
        <v>14</v>
      </c>
      <c r="K9" s="99">
        <v>16</v>
      </c>
      <c r="L9" s="103">
        <v>0.875</v>
      </c>
      <c r="M9" s="103">
        <v>1</v>
      </c>
      <c r="N9" s="103">
        <v>0.125</v>
      </c>
      <c r="O9" s="99">
        <v>0</v>
      </c>
      <c r="S9" s="99">
        <v>0</v>
      </c>
      <c r="T9" s="99">
        <v>0</v>
      </c>
      <c r="U9" s="99">
        <v>1</v>
      </c>
      <c r="V9" s="99">
        <v>15</v>
      </c>
      <c r="W9" s="100">
        <v>22175</v>
      </c>
      <c r="X9" s="100">
        <v>0</v>
      </c>
      <c r="Y9" s="100">
        <v>8418</v>
      </c>
      <c r="Z9" s="100">
        <v>4</v>
      </c>
      <c r="AA9" s="100">
        <v>16</v>
      </c>
    </row>
    <row r="10">
      <c r="A10" s="98" t="s">
        <v>4494</v>
      </c>
      <c r="B10" s="99">
        <v>0</v>
      </c>
      <c r="C10" s="99">
        <v>8</v>
      </c>
      <c r="D10" s="100">
        <v>874.375</v>
      </c>
      <c r="E10" s="99">
        <v>8</v>
      </c>
      <c r="F10" s="99">
        <v>7</v>
      </c>
      <c r="G10" s="99">
        <v>6</v>
      </c>
      <c r="H10" s="99">
        <v>0</v>
      </c>
      <c r="I10" s="99">
        <v>2</v>
      </c>
      <c r="J10" s="99">
        <v>7</v>
      </c>
      <c r="K10" s="99">
        <v>8</v>
      </c>
      <c r="L10" s="103">
        <v>0.875</v>
      </c>
      <c r="M10" s="103">
        <v>1</v>
      </c>
      <c r="N10" s="103">
        <v>0.125</v>
      </c>
      <c r="O10" s="99">
        <v>0</v>
      </c>
      <c r="S10" s="99">
        <v>0</v>
      </c>
      <c r="T10" s="99">
        <v>0</v>
      </c>
      <c r="U10" s="99">
        <v>1</v>
      </c>
      <c r="V10" s="99">
        <v>7</v>
      </c>
      <c r="W10" s="100">
        <v>6995</v>
      </c>
      <c r="X10" s="100">
        <v>0</v>
      </c>
      <c r="Y10" s="100">
        <v>2456</v>
      </c>
      <c r="Z10" s="100">
        <v>2</v>
      </c>
      <c r="AA10" s="100">
        <v>8</v>
      </c>
    </row>
    <row r="11">
      <c r="A11" s="98" t="s">
        <v>4495</v>
      </c>
      <c r="B11" s="99">
        <v>0</v>
      </c>
      <c r="C11" s="99">
        <v>16</v>
      </c>
      <c r="D11" s="100">
        <v>886.25</v>
      </c>
      <c r="E11" s="99">
        <v>16</v>
      </c>
      <c r="F11" s="99">
        <v>14</v>
      </c>
      <c r="G11" s="99">
        <v>10</v>
      </c>
      <c r="H11" s="99">
        <v>2</v>
      </c>
      <c r="I11" s="99">
        <v>6</v>
      </c>
      <c r="J11" s="99">
        <v>16</v>
      </c>
      <c r="K11" s="99">
        <v>16</v>
      </c>
      <c r="L11" s="103">
        <v>1</v>
      </c>
      <c r="M11" s="103">
        <v>1</v>
      </c>
      <c r="N11" s="103">
        <v>0</v>
      </c>
      <c r="O11" s="99">
        <v>0</v>
      </c>
      <c r="S11" s="99">
        <v>0</v>
      </c>
      <c r="T11" s="99">
        <v>0</v>
      </c>
      <c r="U11" s="99">
        <v>0</v>
      </c>
      <c r="V11" s="99">
        <v>16</v>
      </c>
      <c r="W11" s="100">
        <v>14180</v>
      </c>
      <c r="X11" s="100">
        <v>0</v>
      </c>
      <c r="Y11" s="100">
        <v>5040</v>
      </c>
      <c r="Z11" s="100">
        <v>6</v>
      </c>
      <c r="AA11" s="100">
        <v>16</v>
      </c>
    </row>
    <row r="12">
      <c r="A12" s="98" t="s">
        <v>4496</v>
      </c>
      <c r="B12" s="99">
        <v>0</v>
      </c>
      <c r="C12" s="99">
        <v>8</v>
      </c>
      <c r="D12" s="100">
        <v>981.875</v>
      </c>
      <c r="E12" s="99">
        <v>7</v>
      </c>
      <c r="F12" s="99">
        <v>8</v>
      </c>
      <c r="G12" s="99">
        <v>6</v>
      </c>
      <c r="H12" s="99">
        <v>0</v>
      </c>
      <c r="I12" s="99">
        <v>2</v>
      </c>
      <c r="J12" s="99">
        <v>8</v>
      </c>
      <c r="K12" s="99">
        <v>8</v>
      </c>
      <c r="L12" s="103">
        <v>1</v>
      </c>
      <c r="M12" s="103">
        <v>1</v>
      </c>
      <c r="N12" s="103">
        <v>0</v>
      </c>
      <c r="O12" s="99">
        <v>0</v>
      </c>
      <c r="S12" s="99">
        <v>0</v>
      </c>
      <c r="T12" s="99">
        <v>0</v>
      </c>
      <c r="U12" s="99">
        <v>0</v>
      </c>
      <c r="V12" s="99">
        <v>8</v>
      </c>
      <c r="W12" s="100">
        <v>7855</v>
      </c>
      <c r="X12" s="100">
        <v>0</v>
      </c>
      <c r="Y12" s="100">
        <v>3656</v>
      </c>
      <c r="Z12" s="100">
        <v>2</v>
      </c>
      <c r="AA12" s="100">
        <v>8</v>
      </c>
    </row>
    <row r="13">
      <c r="A13" s="98" t="s">
        <v>4497</v>
      </c>
      <c r="B13" s="99">
        <v>0</v>
      </c>
      <c r="C13" s="99">
        <v>16</v>
      </c>
      <c r="D13" s="100">
        <v>853.75</v>
      </c>
      <c r="E13" s="99">
        <v>16</v>
      </c>
      <c r="F13" s="99">
        <v>13</v>
      </c>
      <c r="G13" s="99">
        <v>6</v>
      </c>
      <c r="H13" s="99">
        <v>0</v>
      </c>
      <c r="I13" s="99">
        <v>10</v>
      </c>
      <c r="J13" s="99">
        <v>13</v>
      </c>
      <c r="K13" s="99">
        <v>16</v>
      </c>
      <c r="L13" s="103">
        <v>0.8125</v>
      </c>
      <c r="M13" s="103">
        <v>1</v>
      </c>
      <c r="N13" s="103">
        <v>0.1875</v>
      </c>
      <c r="O13" s="99">
        <v>0</v>
      </c>
      <c r="S13" s="99">
        <v>0</v>
      </c>
      <c r="T13" s="99">
        <v>0</v>
      </c>
      <c r="U13" s="99">
        <v>3</v>
      </c>
      <c r="V13" s="99">
        <v>13</v>
      </c>
      <c r="W13" s="100">
        <v>13660</v>
      </c>
      <c r="X13" s="100">
        <v>0</v>
      </c>
      <c r="Y13" s="100">
        <v>4976</v>
      </c>
      <c r="Z13" s="100">
        <v>10</v>
      </c>
      <c r="AA13" s="100">
        <v>16</v>
      </c>
    </row>
    <row r="14">
      <c r="A14" s="98" t="s">
        <v>4498</v>
      </c>
      <c r="B14" s="99">
        <v>0</v>
      </c>
      <c r="C14" s="99">
        <v>12</v>
      </c>
      <c r="D14" s="100">
        <v>1071.6666666666667</v>
      </c>
      <c r="E14" s="99">
        <v>10</v>
      </c>
      <c r="F14" s="99">
        <v>9</v>
      </c>
      <c r="G14" s="99">
        <v>7</v>
      </c>
      <c r="H14" s="99">
        <v>2</v>
      </c>
      <c r="I14" s="99">
        <v>5</v>
      </c>
      <c r="J14" s="99">
        <v>11</v>
      </c>
      <c r="K14" s="99">
        <v>12</v>
      </c>
      <c r="L14" s="103">
        <v>0.91666666666666663</v>
      </c>
      <c r="M14" s="103">
        <v>1</v>
      </c>
      <c r="N14" s="103">
        <v>0.08333333333333337</v>
      </c>
      <c r="O14" s="99">
        <v>0</v>
      </c>
      <c r="S14" s="99">
        <v>0</v>
      </c>
      <c r="T14" s="99">
        <v>1</v>
      </c>
      <c r="U14" s="99">
        <v>1</v>
      </c>
      <c r="V14" s="99">
        <v>10</v>
      </c>
      <c r="W14" s="100">
        <v>12860</v>
      </c>
      <c r="X14" s="100">
        <v>0</v>
      </c>
      <c r="Y14" s="100">
        <v>3828</v>
      </c>
      <c r="Z14" s="100">
        <v>5</v>
      </c>
      <c r="AA14" s="100">
        <v>11</v>
      </c>
    </row>
    <row r="15">
      <c r="A15" s="98" t="s">
        <v>4499</v>
      </c>
      <c r="B15" s="99">
        <v>0</v>
      </c>
      <c r="C15" s="99">
        <v>16</v>
      </c>
      <c r="D15" s="100">
        <v>1111.875</v>
      </c>
      <c r="E15" s="99">
        <v>16</v>
      </c>
      <c r="F15" s="99">
        <v>9</v>
      </c>
      <c r="G15" s="99">
        <v>11</v>
      </c>
      <c r="H15" s="99">
        <v>6</v>
      </c>
      <c r="I15" s="99">
        <v>5</v>
      </c>
      <c r="J15" s="99">
        <v>15</v>
      </c>
      <c r="K15" s="99">
        <v>16</v>
      </c>
      <c r="L15" s="103">
        <v>0.9375</v>
      </c>
      <c r="M15" s="103">
        <v>1</v>
      </c>
      <c r="N15" s="103">
        <v>0.0625</v>
      </c>
      <c r="O15" s="99">
        <v>0</v>
      </c>
      <c r="S15" s="99">
        <v>0</v>
      </c>
      <c r="T15" s="99">
        <v>0</v>
      </c>
      <c r="U15" s="99">
        <v>0</v>
      </c>
      <c r="V15" s="99">
        <v>16</v>
      </c>
      <c r="W15" s="100">
        <v>17790</v>
      </c>
      <c r="X15" s="100">
        <v>0</v>
      </c>
      <c r="Y15" s="100">
        <v>5337</v>
      </c>
      <c r="Z15" s="100">
        <v>5</v>
      </c>
      <c r="AA15" s="100">
        <v>16</v>
      </c>
    </row>
    <row r="16">
      <c r="A16" s="98" t="s">
        <v>4500</v>
      </c>
      <c r="B16" s="99">
        <v>0</v>
      </c>
      <c r="C16" s="99">
        <v>4</v>
      </c>
      <c r="D16" s="100">
        <v>1125</v>
      </c>
      <c r="E16" s="99">
        <v>4</v>
      </c>
      <c r="F16" s="99">
        <v>2</v>
      </c>
      <c r="G16" s="99">
        <v>4</v>
      </c>
      <c r="H16" s="99">
        <v>2</v>
      </c>
      <c r="I16" s="99">
        <v>0</v>
      </c>
      <c r="J16" s="99">
        <v>4</v>
      </c>
      <c r="K16" s="99">
        <v>4</v>
      </c>
      <c r="L16" s="103">
        <v>1</v>
      </c>
      <c r="M16" s="103">
        <v>1</v>
      </c>
      <c r="N16" s="103">
        <v>0</v>
      </c>
      <c r="O16" s="99">
        <v>0</v>
      </c>
      <c r="S16" s="99">
        <v>0</v>
      </c>
      <c r="T16" s="99">
        <v>0</v>
      </c>
      <c r="U16" s="99">
        <v>0</v>
      </c>
      <c r="V16" s="99">
        <v>4</v>
      </c>
      <c r="W16" s="100">
        <v>4500</v>
      </c>
      <c r="X16" s="100">
        <v>0</v>
      </c>
      <c r="Y16" s="100">
        <v>1396</v>
      </c>
      <c r="Z16" s="100">
        <v>0</v>
      </c>
      <c r="AA16" s="100">
        <v>4</v>
      </c>
    </row>
    <row r="17">
      <c r="A17" s="98" t="s">
        <v>4501</v>
      </c>
      <c r="B17" s="99">
        <v>0</v>
      </c>
      <c r="C17" s="99">
        <v>0</v>
      </c>
      <c r="D17" s="100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103">
        <v>0</v>
      </c>
      <c r="M17" s="103">
        <v>0</v>
      </c>
      <c r="N17" s="103">
        <v>0</v>
      </c>
      <c r="O17" s="99">
        <v>0</v>
      </c>
      <c r="S17" s="99">
        <v>0</v>
      </c>
      <c r="T17" s="99">
        <v>0</v>
      </c>
      <c r="U17" s="99">
        <v>0</v>
      </c>
      <c r="V17" s="99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</row>
    <row r="18">
      <c r="A18" s="81" t="s">
        <v>4502</v>
      </c>
      <c r="B18" s="68">
        <f>SUM(B9:B17)</f>
      </c>
      <c r="C18" s="68">
        <f>SUM(C9:C17)</f>
      </c>
      <c r="D18" s="69">
        <f>IF(K18 &gt; 0, W18 / K18, 0)</f>
      </c>
      <c r="E18" s="68">
        <f>SUM(E9:E17)</f>
      </c>
      <c r="F18" s="68">
        <f>SUM(F9:F17)</f>
      </c>
      <c r="G18" s="68">
        <f>SUM(G9:G17)</f>
      </c>
      <c r="H18" s="68">
        <f>SUM(H9:H17)</f>
      </c>
      <c r="I18" s="68">
        <f>SUM(I9:I17)</f>
      </c>
      <c r="J18" s="68">
        <f>SUM(J9:J17)</f>
      </c>
      <c r="K18" s="68">
        <f>SUM(K9:K17)</f>
      </c>
      <c r="L18" s="72">
        <f>IF(C18 &gt; 0, J18 / C18, 0)</f>
      </c>
      <c r="M18" s="72">
        <f>IF(C18 &gt; 0, K18 / (C18), 0)</f>
      </c>
      <c r="N18" s="72">
        <f>M18 - L18</f>
      </c>
      <c r="O18" s="68">
        <f>SUM(O9:O17)</f>
      </c>
      <c r="S18" s="68">
        <f>SUM(S9:S17)</f>
      </c>
      <c r="T18" s="68">
        <f>SUM(T9:T17)</f>
      </c>
      <c r="U18" s="68">
        <f>SUM(U9:U17)</f>
      </c>
      <c r="V18" s="68">
        <f>SUM(V9:V17)</f>
      </c>
      <c r="W18" s="69">
        <f>SUM(W9:W17)</f>
      </c>
      <c r="X18" s="69">
        <f>SUM(X9:X17)</f>
      </c>
      <c r="Y18" s="69">
        <f>SUM(Y9:Y17)</f>
      </c>
      <c r="Z18" s="69">
        <f>SUM(Z9:Z17)</f>
      </c>
      <c r="AA18" s="69">
        <f>SUM(AA9:AA17)</f>
      </c>
    </row>
    <row r="20">
      <c r="A20" s="3" t="s">
        <v>4503</v>
      </c>
    </row>
    <row r="21">
      <c r="B21" s="0"/>
      <c r="C21" s="0"/>
      <c r="D21" s="0"/>
      <c r="E21" s="0"/>
      <c r="F21" s="0"/>
      <c r="G21" s="0"/>
      <c r="H21" s="0"/>
      <c r="I21" s="0"/>
      <c r="J21" s="5" t="s">
        <v>4504</v>
      </c>
      <c r="K21" s="5"/>
      <c r="M21" s="0"/>
      <c r="N21" s="0"/>
      <c r="O21" s="0"/>
      <c r="P21" s="0"/>
      <c r="Q21" s="0"/>
    </row>
    <row r="22">
      <c r="A22" s="6" t="s">
        <v>4505</v>
      </c>
      <c r="B22" s="6" t="s">
        <v>4506</v>
      </c>
      <c r="C22" s="6" t="s">
        <v>4507</v>
      </c>
      <c r="D22" s="6" t="s">
        <v>4508</v>
      </c>
      <c r="E22" s="6" t="s">
        <v>4509</v>
      </c>
      <c r="F22" s="6" t="s">
        <v>4510</v>
      </c>
      <c r="G22" s="7" t="s">
        <v>4511</v>
      </c>
      <c r="H22" s="12" t="s">
        <v>4512</v>
      </c>
      <c r="I22" s="12" t="s">
        <v>4513</v>
      </c>
      <c r="J22" s="12" t="s">
        <v>4514</v>
      </c>
      <c r="K22" s="12" t="s">
        <v>4515</v>
      </c>
      <c r="L22" s="8" t="s">
        <v>4516</v>
      </c>
      <c r="M22" s="8" t="s">
        <v>4518</v>
      </c>
      <c r="N22" s="6" t="s">
        <v>4519</v>
      </c>
      <c r="O22" s="6" t="s">
        <v>4520</v>
      </c>
      <c r="P22" s="8" t="s">
        <v>4521</v>
      </c>
      <c r="Q22" s="9" t="s">
        <v>4522</v>
      </c>
      <c r="S22" s="39" t="s">
        <v>4517</v>
      </c>
      <c r="T22" s="39" t="s">
        <v>4523</v>
      </c>
      <c r="U22" s="39" t="s">
        <v>4524</v>
      </c>
    </row>
    <row r="23">
      <c r="A23" s="97" t="s">
        <v>4525</v>
      </c>
    </row>
    <row r="24">
      <c r="A24" s="98" t="s">
        <v>4526</v>
      </c>
      <c r="B24" s="98" t="s">
        <v>4527</v>
      </c>
      <c r="C24" s="98" t="s">
        <v>4528</v>
      </c>
      <c r="D24" s="98" t="s">
        <v>4529</v>
      </c>
      <c r="E24" s="98" t="s">
        <v>4530</v>
      </c>
      <c r="F24" s="98" t="s">
        <v>4531</v>
      </c>
      <c r="G24" s="99">
        <v>12</v>
      </c>
      <c r="H24" s="104">
        <v>45520</v>
      </c>
      <c r="I24" s="104">
        <v>45868</v>
      </c>
      <c r="J24" s="104">
        <v>45275</v>
      </c>
      <c r="K24" s="104">
        <v>45281</v>
      </c>
      <c r="L24" s="100">
        <v>0</v>
      </c>
      <c r="M24" s="100">
        <v>1220</v>
      </c>
      <c r="N24" s="98" t="s">
        <v>4532</v>
      </c>
      <c r="O24" s="98" t="s">
        <v>4533</v>
      </c>
      <c r="P24" s="100">
        <v>95</v>
      </c>
      <c r="Q24" s="101">
        <v>0</v>
      </c>
      <c r="S24" s="100">
        <v>1250</v>
      </c>
      <c r="T24" s="100">
        <f>P24</f>
      </c>
      <c r="U24" s="100">
        <v>95</v>
      </c>
    </row>
    <row r="25">
      <c r="O25" s="98" t="s">
        <v>4534</v>
      </c>
      <c r="P25" s="100">
        <v>1370</v>
      </c>
      <c r="T25" s="100">
        <f>P25</f>
      </c>
      <c r="U25" s="100">
        <v>1370</v>
      </c>
    </row>
    <row r="26">
      <c r="O26" s="96" t="s">
        <v>4535</v>
      </c>
      <c r="P26" s="84">
        <f>SUM(P24:P25)</f>
      </c>
    </row>
    <row r="27">
      <c r="A27" s="98" t="s">
        <v>4536</v>
      </c>
      <c r="B27" s="98" t="s">
        <v>4537</v>
      </c>
      <c r="C27" s="98" t="s">
        <v>4538</v>
      </c>
      <c r="D27" s="98" t="s">
        <v>4539</v>
      </c>
      <c r="E27" s="98" t="s">
        <v>4540</v>
      </c>
      <c r="F27" s="98" t="s">
        <v>4541</v>
      </c>
      <c r="G27" s="99">
        <v>12</v>
      </c>
      <c r="H27" s="104">
        <v>45520</v>
      </c>
      <c r="I27" s="104">
        <v>45868</v>
      </c>
      <c r="J27" s="104">
        <v>45370</v>
      </c>
      <c r="K27" s="104">
        <v>45378</v>
      </c>
      <c r="L27" s="100">
        <v>0</v>
      </c>
      <c r="M27" s="100">
        <v>1220</v>
      </c>
      <c r="N27" s="98" t="s">
        <v>4542</v>
      </c>
      <c r="O27" s="98" t="s">
        <v>4543</v>
      </c>
      <c r="P27" s="100">
        <v>1370</v>
      </c>
      <c r="Q27" s="101">
        <v>0</v>
      </c>
      <c r="S27" s="100">
        <v>0</v>
      </c>
      <c r="T27" s="100">
        <f>P27</f>
      </c>
      <c r="U27" s="100">
        <v>1370</v>
      </c>
    </row>
    <row r="28">
      <c r="O28" s="98" t="s">
        <v>4544</v>
      </c>
      <c r="P28" s="100">
        <v>95</v>
      </c>
      <c r="T28" s="100">
        <f>P28</f>
      </c>
      <c r="U28" s="100">
        <v>95</v>
      </c>
    </row>
    <row r="29">
      <c r="O29" s="96" t="s">
        <v>4545</v>
      </c>
      <c r="P29" s="84">
        <f>SUM(P27:P28)</f>
      </c>
    </row>
    <row r="30">
      <c r="A30" s="98" t="s">
        <v>4546</v>
      </c>
      <c r="B30" s="98" t="s">
        <v>4547</v>
      </c>
      <c r="C30" s="98" t="s">
        <v>4548</v>
      </c>
      <c r="D30" s="98" t="s">
        <v>4549</v>
      </c>
      <c r="E30" s="98" t="s">
        <v>4550</v>
      </c>
      <c r="F30" s="98" t="s">
        <v>4551</v>
      </c>
      <c r="G30" s="99">
        <v>12</v>
      </c>
      <c r="H30" s="104">
        <v>45520</v>
      </c>
      <c r="I30" s="104">
        <v>45868</v>
      </c>
      <c r="J30" s="104">
        <v>45279</v>
      </c>
      <c r="K30" s="104">
        <v>45281</v>
      </c>
      <c r="L30" s="100">
        <v>1370</v>
      </c>
      <c r="M30" s="100">
        <v>1220</v>
      </c>
      <c r="N30" s="98" t="s">
        <v>4552</v>
      </c>
      <c r="O30" s="98" t="s">
        <v>4553</v>
      </c>
      <c r="P30" s="100">
        <v>1370</v>
      </c>
      <c r="Q30" s="101">
        <v>0</v>
      </c>
      <c r="S30" s="100">
        <v>1295</v>
      </c>
      <c r="T30" s="100">
        <f>P30</f>
      </c>
      <c r="U30" s="100">
        <v>1370</v>
      </c>
    </row>
    <row r="31">
      <c r="O31" s="96" t="s">
        <v>4554</v>
      </c>
      <c r="P31" s="84">
        <f>SUM(P30:P30)</f>
      </c>
    </row>
    <row r="32">
      <c r="A32" s="98" t="s">
        <v>4555</v>
      </c>
      <c r="B32" s="98" t="s">
        <v>4556</v>
      </c>
      <c r="C32" s="98" t="s">
        <v>4557</v>
      </c>
      <c r="D32" s="98" t="s">
        <v>4558</v>
      </c>
      <c r="E32" s="98" t="s">
        <v>4559</v>
      </c>
      <c r="F32" s="98" t="s">
        <v>4560</v>
      </c>
      <c r="G32" s="99">
        <v>12</v>
      </c>
      <c r="H32" s="104">
        <v>45520</v>
      </c>
      <c r="I32" s="104">
        <v>45868</v>
      </c>
      <c r="J32" s="104">
        <v>45272</v>
      </c>
      <c r="K32" s="104">
        <v>45273</v>
      </c>
      <c r="L32" s="100">
        <v>0</v>
      </c>
      <c r="M32" s="100">
        <v>1220</v>
      </c>
      <c r="N32" s="98" t="s">
        <v>4561</v>
      </c>
      <c r="O32" s="98" t="s">
        <v>4562</v>
      </c>
      <c r="P32" s="100">
        <v>1355</v>
      </c>
      <c r="Q32" s="101">
        <v>0</v>
      </c>
      <c r="S32" s="100">
        <v>1295</v>
      </c>
      <c r="T32" s="100">
        <f>P32</f>
      </c>
      <c r="U32" s="100">
        <v>1355</v>
      </c>
    </row>
    <row r="33">
      <c r="O33" s="96" t="s">
        <v>4563</v>
      </c>
      <c r="P33" s="84">
        <f>SUM(P32:P32)</f>
      </c>
    </row>
    <row r="34">
      <c r="A34" s="98" t="s">
        <v>4564</v>
      </c>
      <c r="B34" s="98" t="s">
        <v>4565</v>
      </c>
      <c r="C34" s="98" t="s">
        <v>4566</v>
      </c>
      <c r="D34" s="98" t="s">
        <v>4567</v>
      </c>
      <c r="E34" s="98" t="s">
        <v>4568</v>
      </c>
      <c r="F34" s="98" t="s">
        <v>4569</v>
      </c>
      <c r="G34" s="99">
        <v>12</v>
      </c>
      <c r="H34" s="104">
        <v>45520</v>
      </c>
      <c r="I34" s="104">
        <v>45868</v>
      </c>
      <c r="J34" s="104">
        <v>45271</v>
      </c>
      <c r="K34" s="104">
        <v>45273</v>
      </c>
      <c r="L34" s="100">
        <v>0</v>
      </c>
      <c r="M34" s="100">
        <v>1220</v>
      </c>
      <c r="N34" s="98" t="s">
        <v>4570</v>
      </c>
      <c r="O34" s="98" t="s">
        <v>4571</v>
      </c>
      <c r="P34" s="100">
        <v>95</v>
      </c>
      <c r="Q34" s="101">
        <v>0</v>
      </c>
      <c r="S34" s="100">
        <v>1295</v>
      </c>
      <c r="T34" s="100">
        <f>P34</f>
      </c>
      <c r="U34" s="100">
        <v>95</v>
      </c>
    </row>
    <row r="35">
      <c r="O35" s="98" t="s">
        <v>4572</v>
      </c>
      <c r="P35" s="100">
        <v>1355</v>
      </c>
      <c r="T35" s="100">
        <f>P35</f>
      </c>
      <c r="U35" s="100">
        <v>1355</v>
      </c>
    </row>
    <row r="36">
      <c r="O36" s="96" t="s">
        <v>4573</v>
      </c>
      <c r="P36" s="84">
        <f>SUM(P34:P35)</f>
      </c>
    </row>
    <row r="37">
      <c r="A37" s="98" t="s">
        <v>4574</v>
      </c>
      <c r="B37" s="98" t="s">
        <v>4575</v>
      </c>
      <c r="C37" s="98" t="s">
        <v>4576</v>
      </c>
      <c r="D37" s="98" t="s">
        <v>4577</v>
      </c>
      <c r="E37" s="98" t="s">
        <v>4578</v>
      </c>
      <c r="F37" s="98" t="s">
        <v>4579</v>
      </c>
      <c r="G37" s="99">
        <v>12</v>
      </c>
      <c r="H37" s="104">
        <v>45504</v>
      </c>
      <c r="I37" s="104">
        <v>45868</v>
      </c>
      <c r="J37" s="104">
        <v>45201</v>
      </c>
      <c r="K37" s="104">
        <v>45218</v>
      </c>
      <c r="L37" s="100">
        <v>2180</v>
      </c>
      <c r="M37" s="100">
        <v>1220</v>
      </c>
      <c r="N37" s="98" t="s">
        <v>4580</v>
      </c>
      <c r="O37" s="98" t="s">
        <v>4581</v>
      </c>
      <c r="P37" s="100">
        <v>95</v>
      </c>
      <c r="Q37" s="101">
        <v>0</v>
      </c>
      <c r="S37" s="100">
        <v>1290</v>
      </c>
      <c r="T37" s="100">
        <f>P37</f>
      </c>
      <c r="U37" s="100">
        <v>95</v>
      </c>
    </row>
    <row r="38">
      <c r="O38" s="98" t="s">
        <v>4582</v>
      </c>
      <c r="P38" s="100">
        <v>1325</v>
      </c>
      <c r="T38" s="100">
        <f>P38</f>
      </c>
      <c r="U38" s="100">
        <v>1325</v>
      </c>
    </row>
    <row r="39">
      <c r="O39" s="96" t="s">
        <v>4583</v>
      </c>
      <c r="P39" s="84">
        <f>SUM(P37:P38)</f>
      </c>
    </row>
    <row r="40">
      <c r="A40" s="98" t="s">
        <v>4584</v>
      </c>
      <c r="B40" s="98" t="s">
        <v>4585</v>
      </c>
      <c r="C40" s="98" t="s">
        <v>4586</v>
      </c>
      <c r="D40" s="98" t="s">
        <v>4587</v>
      </c>
      <c r="E40" s="98" t="s">
        <v>4588</v>
      </c>
      <c r="F40" s="98" t="s">
        <v>4589</v>
      </c>
      <c r="G40" s="99">
        <v>12</v>
      </c>
      <c r="H40" s="104">
        <v>45520</v>
      </c>
      <c r="I40" s="104">
        <v>45868</v>
      </c>
      <c r="J40" s="104">
        <v>45269</v>
      </c>
      <c r="K40" s="104">
        <v>45271</v>
      </c>
      <c r="L40" s="100">
        <v>1355</v>
      </c>
      <c r="M40" s="100">
        <v>1220</v>
      </c>
      <c r="N40" s="98" t="s">
        <v>4590</v>
      </c>
      <c r="O40" s="98" t="s">
        <v>4591</v>
      </c>
      <c r="P40" s="100">
        <v>1355</v>
      </c>
      <c r="Q40" s="101">
        <v>0</v>
      </c>
      <c r="S40" s="100">
        <v>1290</v>
      </c>
      <c r="T40" s="100">
        <f>P40</f>
      </c>
      <c r="U40" s="100">
        <v>1355</v>
      </c>
    </row>
    <row r="41">
      <c r="O41" s="96" t="s">
        <v>4592</v>
      </c>
      <c r="P41" s="84">
        <f>SUM(P40:P40)</f>
      </c>
    </row>
    <row r="42">
      <c r="A42" s="98" t="s">
        <v>4593</v>
      </c>
      <c r="B42" s="98" t="s">
        <v>4594</v>
      </c>
      <c r="C42" s="98" t="s">
        <v>4595</v>
      </c>
      <c r="D42" s="98" t="s">
        <v>4596</v>
      </c>
      <c r="E42" s="98" t="s">
        <v>4597</v>
      </c>
      <c r="F42" s="98" t="s">
        <v>4598</v>
      </c>
      <c r="G42" s="99">
        <v>12</v>
      </c>
      <c r="H42" s="104">
        <v>45504</v>
      </c>
      <c r="I42" s="104">
        <v>45868</v>
      </c>
      <c r="J42" s="104">
        <v>45216</v>
      </c>
      <c r="K42" s="104">
        <v>45218</v>
      </c>
      <c r="L42" s="100">
        <v>1175</v>
      </c>
      <c r="M42" s="100">
        <v>1220</v>
      </c>
      <c r="N42" s="98" t="s">
        <v>4599</v>
      </c>
      <c r="O42" s="98" t="s">
        <v>4600</v>
      </c>
      <c r="P42" s="100">
        <v>1345</v>
      </c>
      <c r="Q42" s="101">
        <v>0</v>
      </c>
      <c r="S42" s="100">
        <v>0</v>
      </c>
      <c r="T42" s="100">
        <f>P42</f>
      </c>
      <c r="U42" s="100">
        <v>1345</v>
      </c>
    </row>
    <row r="43">
      <c r="O43" s="98" t="s">
        <v>4601</v>
      </c>
      <c r="P43" s="100">
        <v>95</v>
      </c>
      <c r="T43" s="100">
        <f>P43</f>
      </c>
      <c r="U43" s="100">
        <v>95</v>
      </c>
    </row>
    <row r="44">
      <c r="O44" s="96" t="s">
        <v>4602</v>
      </c>
      <c r="P44" s="84">
        <f>SUM(P42:P43)</f>
      </c>
    </row>
    <row r="45">
      <c r="A45" s="98" t="s">
        <v>4603</v>
      </c>
      <c r="B45" s="98" t="s">
        <v>4604</v>
      </c>
      <c r="C45" s="98" t="s">
        <v>4605</v>
      </c>
      <c r="D45" s="98" t="s">
        <v>4606</v>
      </c>
      <c r="E45" s="98" t="s">
        <v>4607</v>
      </c>
      <c r="F45" s="98" t="s">
        <v>4608</v>
      </c>
      <c r="G45" s="99">
        <v>12</v>
      </c>
      <c r="H45" s="104">
        <v>45520</v>
      </c>
      <c r="I45" s="104">
        <v>45868</v>
      </c>
      <c r="J45" s="104">
        <v>45427</v>
      </c>
      <c r="K45" s="104">
        <v>45427</v>
      </c>
      <c r="L45" s="100">
        <v>0</v>
      </c>
      <c r="M45" s="100">
        <v>1220</v>
      </c>
      <c r="N45" s="98" t="s">
        <v>4609</v>
      </c>
      <c r="O45" s="98" t="s">
        <v>4610</v>
      </c>
      <c r="P45" s="100">
        <v>1355</v>
      </c>
      <c r="Q45" s="101">
        <v>0</v>
      </c>
      <c r="S45" s="100">
        <v>0</v>
      </c>
      <c r="T45" s="100">
        <f>P45</f>
      </c>
      <c r="U45" s="100">
        <v>1355</v>
      </c>
    </row>
    <row r="46">
      <c r="O46" s="96" t="s">
        <v>4611</v>
      </c>
      <c r="P46" s="84">
        <f>SUM(P45:P45)</f>
      </c>
    </row>
    <row r="47">
      <c r="A47" s="98" t="s">
        <v>4612</v>
      </c>
      <c r="B47" s="98" t="s">
        <v>4613</v>
      </c>
      <c r="C47" s="98" t="s">
        <v>4614</v>
      </c>
      <c r="D47" s="98" t="s">
        <v>4615</v>
      </c>
      <c r="E47" s="98" t="s">
        <v>4616</v>
      </c>
      <c r="F47" s="98" t="s">
        <v>4617</v>
      </c>
      <c r="G47" s="99">
        <v>12</v>
      </c>
      <c r="H47" s="104">
        <v>45520</v>
      </c>
      <c r="I47" s="104">
        <v>45868</v>
      </c>
      <c r="J47" s="104">
        <v>45266</v>
      </c>
      <c r="K47" s="104">
        <v>45266</v>
      </c>
      <c r="L47" s="100">
        <v>0</v>
      </c>
      <c r="M47" s="100">
        <v>1220</v>
      </c>
      <c r="N47" s="98" t="s">
        <v>4618</v>
      </c>
      <c r="O47" s="98" t="s">
        <v>4619</v>
      </c>
      <c r="P47" s="100">
        <v>1355</v>
      </c>
      <c r="Q47" s="101">
        <v>0</v>
      </c>
      <c r="S47" s="100">
        <v>0</v>
      </c>
      <c r="T47" s="100">
        <f>P47</f>
      </c>
      <c r="U47" s="100">
        <v>1355</v>
      </c>
    </row>
    <row r="48">
      <c r="O48" s="96" t="s">
        <v>4620</v>
      </c>
      <c r="P48" s="84">
        <f>SUM(P47:P47)</f>
      </c>
    </row>
    <row r="49">
      <c r="A49" s="98" t="s">
        <v>4621</v>
      </c>
      <c r="B49" s="98" t="s">
        <v>4622</v>
      </c>
      <c r="C49" s="98" t="s">
        <v>4623</v>
      </c>
      <c r="D49" s="98" t="s">
        <v>4624</v>
      </c>
      <c r="E49" s="98" t="s">
        <v>4625</v>
      </c>
      <c r="F49" s="98" t="s">
        <v>4626</v>
      </c>
      <c r="G49" s="99">
        <v>12</v>
      </c>
      <c r="H49" s="104">
        <v>45520</v>
      </c>
      <c r="I49" s="104">
        <v>45868</v>
      </c>
      <c r="J49" s="104">
        <v>45244</v>
      </c>
      <c r="K49" s="104">
        <v>45245</v>
      </c>
      <c r="L49" s="100">
        <v>0</v>
      </c>
      <c r="M49" s="100">
        <v>1220</v>
      </c>
      <c r="N49" s="98" t="s">
        <v>4627</v>
      </c>
      <c r="O49" s="98" t="s">
        <v>4628</v>
      </c>
      <c r="P49" s="100">
        <v>1345</v>
      </c>
      <c r="Q49" s="101">
        <v>0</v>
      </c>
      <c r="S49" s="100">
        <v>1290</v>
      </c>
      <c r="T49" s="100">
        <f>P49</f>
      </c>
      <c r="U49" s="100">
        <v>1345</v>
      </c>
    </row>
    <row r="50">
      <c r="O50" s="96" t="s">
        <v>4629</v>
      </c>
      <c r="P50" s="84">
        <f>SUM(P49:P49)</f>
      </c>
    </row>
    <row r="51">
      <c r="A51" s="98" t="s">
        <v>4630</v>
      </c>
      <c r="B51" s="98" t="s">
        <v>4631</v>
      </c>
      <c r="C51" s="98" t="s">
        <v>4632</v>
      </c>
      <c r="D51" s="98" t="s">
        <v>4633</v>
      </c>
      <c r="E51" s="98" t="s">
        <v>4634</v>
      </c>
      <c r="F51" s="98" t="s">
        <v>4635</v>
      </c>
      <c r="G51" s="99">
        <v>12</v>
      </c>
      <c r="H51" s="104">
        <v>45504</v>
      </c>
      <c r="I51" s="104">
        <v>45868</v>
      </c>
      <c r="J51" s="104">
        <v>45328</v>
      </c>
      <c r="K51" s="104">
        <v>45328</v>
      </c>
      <c r="L51" s="100">
        <v>0</v>
      </c>
      <c r="M51" s="100">
        <v>1220</v>
      </c>
      <c r="N51" s="98" t="s">
        <v>4636</v>
      </c>
      <c r="O51" s="98" t="s">
        <v>4637</v>
      </c>
      <c r="P51" s="100">
        <v>1345</v>
      </c>
      <c r="Q51" s="101">
        <v>0</v>
      </c>
      <c r="S51" s="100">
        <v>1290</v>
      </c>
      <c r="T51" s="100">
        <f>P51</f>
      </c>
      <c r="U51" s="100">
        <v>1345</v>
      </c>
    </row>
    <row r="52">
      <c r="O52" s="96" t="s">
        <v>4638</v>
      </c>
      <c r="P52" s="84">
        <f>SUM(P51:P51)</f>
      </c>
    </row>
    <row r="53">
      <c r="A53" s="98" t="s">
        <v>4639</v>
      </c>
      <c r="B53" s="98" t="s">
        <v>4640</v>
      </c>
      <c r="C53" s="98" t="s">
        <v>4641</v>
      </c>
      <c r="D53" s="98" t="s">
        <v>4642</v>
      </c>
      <c r="E53" s="98" t="s">
        <v>4643</v>
      </c>
      <c r="F53" s="98" t="s">
        <v>4644</v>
      </c>
      <c r="G53" s="99">
        <v>12</v>
      </c>
      <c r="H53" s="104">
        <v>45520</v>
      </c>
      <c r="I53" s="104">
        <v>45868</v>
      </c>
      <c r="J53" s="104">
        <v>45233</v>
      </c>
      <c r="K53" s="104">
        <v>45238</v>
      </c>
      <c r="L53" s="100">
        <v>1345</v>
      </c>
      <c r="M53" s="100">
        <v>1220</v>
      </c>
      <c r="N53" s="98" t="s">
        <v>4645</v>
      </c>
      <c r="O53" s="98" t="s">
        <v>4646</v>
      </c>
      <c r="P53" s="100">
        <v>1345</v>
      </c>
      <c r="Q53" s="101">
        <v>0</v>
      </c>
      <c r="S53" s="100">
        <v>0</v>
      </c>
      <c r="T53" s="100">
        <f>P53</f>
      </c>
      <c r="U53" s="100">
        <v>1345</v>
      </c>
    </row>
    <row r="54">
      <c r="O54" s="96" t="s">
        <v>4647</v>
      </c>
      <c r="P54" s="84">
        <f>SUM(P53:P53)</f>
      </c>
    </row>
    <row r="55">
      <c r="A55" s="98" t="s">
        <v>4648</v>
      </c>
      <c r="B55" s="98" t="s">
        <v>4649</v>
      </c>
      <c r="C55" s="98" t="s">
        <v>4650</v>
      </c>
      <c r="D55" s="98" t="s">
        <v>4651</v>
      </c>
      <c r="E55" s="98" t="s">
        <v>4652</v>
      </c>
      <c r="F55" s="98" t="s">
        <v>4653</v>
      </c>
      <c r="G55" s="99">
        <v>13</v>
      </c>
      <c r="H55" s="104">
        <v>45504</v>
      </c>
      <c r="I55" s="104">
        <v>45869</v>
      </c>
      <c r="J55" s="104">
        <v>45216</v>
      </c>
      <c r="K55" s="104">
        <v>45216</v>
      </c>
      <c r="L55" s="100">
        <v>0</v>
      </c>
      <c r="M55" s="100">
        <v>1220</v>
      </c>
      <c r="N55" s="98" t="s">
        <v>4654</v>
      </c>
      <c r="O55" s="98" t="s">
        <v>4655</v>
      </c>
      <c r="P55" s="100">
        <v>1325</v>
      </c>
      <c r="Q55" s="101">
        <v>0</v>
      </c>
      <c r="S55" s="100">
        <v>0</v>
      </c>
      <c r="T55" s="100">
        <f>P55</f>
      </c>
      <c r="U55" s="100">
        <v>1325</v>
      </c>
    </row>
    <row r="56">
      <c r="O56" s="96" t="s">
        <v>4656</v>
      </c>
      <c r="P56" s="84">
        <f>SUM(P55:P55)</f>
      </c>
    </row>
    <row r="57">
      <c r="A57" s="98" t="s">
        <v>4657</v>
      </c>
      <c r="B57" s="98" t="s">
        <v>4658</v>
      </c>
      <c r="C57" s="98" t="s">
        <v>4659</v>
      </c>
      <c r="D57" s="98" t="s">
        <v>4660</v>
      </c>
      <c r="E57" s="98" t="s">
        <v>4661</v>
      </c>
      <c r="F57" s="98" t="s">
        <v>4662</v>
      </c>
      <c r="G57" s="99">
        <v>12</v>
      </c>
      <c r="H57" s="104">
        <v>45520</v>
      </c>
      <c r="I57" s="104">
        <v>45868</v>
      </c>
      <c r="J57" s="104">
        <v>45223</v>
      </c>
      <c r="K57" s="104">
        <v>45226</v>
      </c>
      <c r="L57" s="100">
        <v>1345</v>
      </c>
      <c r="M57" s="100">
        <v>1220</v>
      </c>
      <c r="N57" s="98" t="s">
        <v>4663</v>
      </c>
      <c r="O57" s="98" t="s">
        <v>4664</v>
      </c>
      <c r="P57" s="100">
        <v>1345</v>
      </c>
      <c r="Q57" s="101">
        <v>0</v>
      </c>
      <c r="S57" s="100">
        <v>0</v>
      </c>
      <c r="T57" s="100">
        <f>P57</f>
      </c>
      <c r="U57" s="100">
        <v>1345</v>
      </c>
    </row>
    <row r="58">
      <c r="O58" s="96" t="s">
        <v>4665</v>
      </c>
      <c r="P58" s="84">
        <f>SUM(P57:P57)</f>
      </c>
    </row>
    <row r="59">
      <c r="A59" s="98" t="s">
        <v>4666</v>
      </c>
      <c r="B59" s="98" t="s">
        <v>4667</v>
      </c>
      <c r="C59" s="98" t="s">
        <v>4668</v>
      </c>
      <c r="D59" s="98" t="s">
        <v>4669</v>
      </c>
      <c r="E59" s="98" t="s">
        <v>4670</v>
      </c>
      <c r="F59" s="98" t="s">
        <v>4671</v>
      </c>
      <c r="G59" s="99">
        <v>12</v>
      </c>
      <c r="H59" s="104">
        <v>45520</v>
      </c>
      <c r="I59" s="104">
        <v>45868</v>
      </c>
      <c r="J59" s="104">
        <v>45350</v>
      </c>
      <c r="L59" s="100">
        <v>0</v>
      </c>
      <c r="M59" s="100">
        <v>1220</v>
      </c>
      <c r="N59" s="98" t="s">
        <v>4672</v>
      </c>
      <c r="O59" s="98" t="s">
        <v>4673</v>
      </c>
      <c r="P59" s="100">
        <v>95</v>
      </c>
      <c r="Q59" s="101">
        <v>0</v>
      </c>
      <c r="S59" s="100">
        <v>0</v>
      </c>
      <c r="T59" s="100">
        <f>P59</f>
      </c>
      <c r="U59" s="100">
        <v>95</v>
      </c>
    </row>
    <row r="60">
      <c r="O60" s="98" t="s">
        <v>4674</v>
      </c>
      <c r="P60" s="100">
        <v>1345</v>
      </c>
      <c r="T60" s="100">
        <f>P60</f>
      </c>
      <c r="U60" s="100">
        <v>1345</v>
      </c>
    </row>
    <row r="61">
      <c r="O61" s="96" t="s">
        <v>4675</v>
      </c>
      <c r="P61" s="84">
        <f>SUM(P59:P60)</f>
      </c>
    </row>
    <row r="62">
      <c r="A62" s="97" t="s">
        <v>4676</v>
      </c>
    </row>
    <row r="63">
      <c r="A63" s="98" t="s">
        <v>4677</v>
      </c>
      <c r="B63" s="98" t="s">
        <v>4678</v>
      </c>
      <c r="C63" s="98" t="s">
        <v>4679</v>
      </c>
      <c r="D63" s="98" t="s">
        <v>4680</v>
      </c>
      <c r="E63" s="98" t="s">
        <v>4681</v>
      </c>
      <c r="F63" s="98" t="s">
        <v>4682</v>
      </c>
      <c r="G63" s="99">
        <v>12</v>
      </c>
      <c r="H63" s="104">
        <v>45520</v>
      </c>
      <c r="I63" s="104">
        <v>45868</v>
      </c>
      <c r="J63" s="104">
        <v>45250</v>
      </c>
      <c r="K63" s="104">
        <v>45251</v>
      </c>
      <c r="L63" s="100">
        <v>870</v>
      </c>
      <c r="M63" s="100">
        <v>796.5</v>
      </c>
      <c r="N63" s="98" t="s">
        <v>4683</v>
      </c>
      <c r="O63" s="98" t="s">
        <v>4684</v>
      </c>
      <c r="P63" s="100">
        <v>870</v>
      </c>
      <c r="Q63" s="101">
        <v>0</v>
      </c>
      <c r="S63" s="100">
        <v>795</v>
      </c>
      <c r="T63" s="100">
        <f>P63</f>
      </c>
      <c r="U63" s="100">
        <v>870</v>
      </c>
    </row>
    <row r="64">
      <c r="O64" s="96" t="s">
        <v>4685</v>
      </c>
      <c r="P64" s="84">
        <f>SUM(P63:P63)</f>
      </c>
    </row>
    <row r="65">
      <c r="A65" s="98" t="s">
        <v>4686</v>
      </c>
      <c r="B65" s="98" t="s">
        <v>4687</v>
      </c>
      <c r="C65" s="98" t="s">
        <v>4688</v>
      </c>
      <c r="D65" s="98" t="s">
        <v>4689</v>
      </c>
      <c r="E65" s="98" t="s">
        <v>4690</v>
      </c>
      <c r="F65" s="98" t="s">
        <v>4691</v>
      </c>
      <c r="G65" s="99">
        <v>12</v>
      </c>
      <c r="H65" s="104">
        <v>45520</v>
      </c>
      <c r="I65" s="104">
        <v>45868</v>
      </c>
      <c r="J65" s="104">
        <v>45251</v>
      </c>
      <c r="K65" s="104">
        <v>45251</v>
      </c>
      <c r="L65" s="100">
        <v>870</v>
      </c>
      <c r="M65" s="100">
        <v>796.5</v>
      </c>
      <c r="N65" s="98" t="s">
        <v>4692</v>
      </c>
      <c r="O65" s="98" t="s">
        <v>4693</v>
      </c>
      <c r="P65" s="100">
        <v>870</v>
      </c>
      <c r="Q65" s="101">
        <v>0</v>
      </c>
      <c r="S65" s="100">
        <v>795</v>
      </c>
      <c r="T65" s="100">
        <f>P65</f>
      </c>
      <c r="U65" s="100">
        <v>870</v>
      </c>
    </row>
    <row r="66">
      <c r="O66" s="96" t="s">
        <v>4694</v>
      </c>
      <c r="P66" s="84">
        <f>SUM(P65:P65)</f>
      </c>
    </row>
    <row r="67">
      <c r="A67" s="98" t="s">
        <v>4695</v>
      </c>
      <c r="B67" s="98" t="s">
        <v>4696</v>
      </c>
      <c r="C67" s="98" t="s">
        <v>4697</v>
      </c>
      <c r="D67" s="98" t="s">
        <v>4698</v>
      </c>
      <c r="E67" s="98" t="s">
        <v>4699</v>
      </c>
      <c r="F67" s="98" t="s">
        <v>4700</v>
      </c>
      <c r="G67" s="99">
        <v>12</v>
      </c>
      <c r="H67" s="104">
        <v>45520</v>
      </c>
      <c r="I67" s="104">
        <v>45868</v>
      </c>
      <c r="J67" s="104">
        <v>45243</v>
      </c>
      <c r="K67" s="104">
        <v>45245</v>
      </c>
      <c r="L67" s="100">
        <v>0</v>
      </c>
      <c r="M67" s="100">
        <v>796.5</v>
      </c>
      <c r="N67" s="98" t="s">
        <v>4701</v>
      </c>
      <c r="O67" s="98" t="s">
        <v>4702</v>
      </c>
      <c r="P67" s="100">
        <v>870</v>
      </c>
      <c r="Q67" s="101">
        <v>0</v>
      </c>
      <c r="S67" s="100">
        <v>0</v>
      </c>
      <c r="T67" s="100">
        <f>P67</f>
      </c>
      <c r="U67" s="100">
        <v>870</v>
      </c>
    </row>
    <row r="68">
      <c r="O68" s="96" t="s">
        <v>4703</v>
      </c>
      <c r="P68" s="84">
        <f>SUM(P67:P67)</f>
      </c>
    </row>
    <row r="69">
      <c r="A69" s="98" t="s">
        <v>4704</v>
      </c>
      <c r="B69" s="98" t="s">
        <v>4705</v>
      </c>
      <c r="C69" s="98" t="s">
        <v>4706</v>
      </c>
      <c r="D69" s="98" t="s">
        <v>4707</v>
      </c>
      <c r="E69" s="98" t="s">
        <v>4708</v>
      </c>
      <c r="F69" s="98" t="s">
        <v>4709</v>
      </c>
      <c r="G69" s="99">
        <v>12</v>
      </c>
      <c r="H69" s="104">
        <v>45520</v>
      </c>
      <c r="I69" s="104">
        <v>45868</v>
      </c>
      <c r="J69" s="104">
        <v>45243</v>
      </c>
      <c r="K69" s="104">
        <v>45245</v>
      </c>
      <c r="L69" s="100">
        <v>870</v>
      </c>
      <c r="M69" s="100">
        <v>796.5</v>
      </c>
      <c r="N69" s="98" t="s">
        <v>4710</v>
      </c>
      <c r="O69" s="98" t="s">
        <v>4711</v>
      </c>
      <c r="P69" s="100">
        <v>870</v>
      </c>
      <c r="Q69" s="101">
        <v>0</v>
      </c>
      <c r="S69" s="100">
        <v>795</v>
      </c>
      <c r="T69" s="100">
        <f>P69</f>
      </c>
      <c r="U69" s="100">
        <v>870</v>
      </c>
    </row>
    <row r="70">
      <c r="O70" s="96" t="s">
        <v>4712</v>
      </c>
      <c r="P70" s="84">
        <f>SUM(P69:P69)</f>
      </c>
    </row>
    <row r="71">
      <c r="A71" s="98" t="s">
        <v>4713</v>
      </c>
      <c r="B71" s="98" t="s">
        <v>4714</v>
      </c>
      <c r="C71" s="98" t="s">
        <v>4715</v>
      </c>
      <c r="D71" s="98" t="s">
        <v>4716</v>
      </c>
      <c r="E71" s="98" t="s">
        <v>4717</v>
      </c>
      <c r="F71" s="98" t="s">
        <v>4718</v>
      </c>
      <c r="G71" s="99">
        <v>12</v>
      </c>
      <c r="H71" s="104">
        <v>45520</v>
      </c>
      <c r="I71" s="104">
        <v>45868</v>
      </c>
      <c r="J71" s="104">
        <v>45370</v>
      </c>
      <c r="L71" s="100">
        <v>0</v>
      </c>
      <c r="M71" s="100">
        <v>796.5</v>
      </c>
      <c r="N71" s="98" t="s">
        <v>4719</v>
      </c>
      <c r="O71" s="98" t="s">
        <v>4720</v>
      </c>
      <c r="P71" s="100">
        <v>855</v>
      </c>
      <c r="Q71" s="101">
        <v>0</v>
      </c>
      <c r="S71" s="100">
        <v>0</v>
      </c>
      <c r="T71" s="100">
        <f>P71</f>
      </c>
      <c r="U71" s="100">
        <v>855</v>
      </c>
    </row>
    <row r="72">
      <c r="O72" s="96" t="s">
        <v>4721</v>
      </c>
      <c r="P72" s="84">
        <f>SUM(P71:P71)</f>
      </c>
    </row>
    <row r="73">
      <c r="A73" s="98" t="s">
        <v>4722</v>
      </c>
      <c r="B73" s="98" t="s">
        <v>4723</v>
      </c>
      <c r="C73" s="98" t="s">
        <v>4724</v>
      </c>
      <c r="D73" s="98" t="s">
        <v>4725</v>
      </c>
      <c r="E73" s="98" t="s">
        <v>4726</v>
      </c>
      <c r="F73" s="98" t="s">
        <v>4727</v>
      </c>
      <c r="G73" s="99">
        <v>12</v>
      </c>
      <c r="H73" s="104">
        <v>45520</v>
      </c>
      <c r="I73" s="104">
        <v>45868</v>
      </c>
      <c r="J73" s="104">
        <v>45217</v>
      </c>
      <c r="K73" s="104">
        <v>45219</v>
      </c>
      <c r="L73" s="100">
        <v>855</v>
      </c>
      <c r="M73" s="100">
        <v>796.5</v>
      </c>
      <c r="N73" s="98" t="s">
        <v>4728</v>
      </c>
      <c r="O73" s="98" t="s">
        <v>4729</v>
      </c>
      <c r="P73" s="100">
        <v>855</v>
      </c>
      <c r="Q73" s="101">
        <v>0</v>
      </c>
      <c r="S73" s="100">
        <v>775</v>
      </c>
      <c r="T73" s="100">
        <f>P73</f>
      </c>
      <c r="U73" s="100">
        <v>855</v>
      </c>
    </row>
    <row r="74">
      <c r="O74" s="96" t="s">
        <v>4730</v>
      </c>
      <c r="P74" s="84">
        <f>SUM(P73:P73)</f>
      </c>
    </row>
    <row r="75">
      <c r="A75" s="98" t="s">
        <v>4731</v>
      </c>
      <c r="B75" s="98" t="s">
        <v>4732</v>
      </c>
      <c r="C75" s="98" t="s">
        <v>4733</v>
      </c>
      <c r="D75" s="98" t="s">
        <v>4734</v>
      </c>
      <c r="E75" s="98" t="s">
        <v>4735</v>
      </c>
      <c r="F75" s="98" t="s">
        <v>4736</v>
      </c>
      <c r="G75" s="99">
        <v>12</v>
      </c>
      <c r="H75" s="104">
        <v>45504</v>
      </c>
      <c r="I75" s="104">
        <v>45868</v>
      </c>
      <c r="J75" s="104">
        <v>45232</v>
      </c>
      <c r="K75" s="104">
        <v>45232</v>
      </c>
      <c r="L75" s="100">
        <v>0</v>
      </c>
      <c r="M75" s="100">
        <v>796.5</v>
      </c>
      <c r="N75" s="98" t="s">
        <v>4737</v>
      </c>
      <c r="O75" s="98" t="s">
        <v>4738</v>
      </c>
      <c r="P75" s="100">
        <v>855</v>
      </c>
      <c r="Q75" s="101">
        <v>0</v>
      </c>
      <c r="S75" s="100">
        <v>775</v>
      </c>
      <c r="T75" s="100">
        <f>P75</f>
      </c>
      <c r="U75" s="100">
        <v>855</v>
      </c>
    </row>
    <row r="76">
      <c r="O76" s="98" t="s">
        <v>4739</v>
      </c>
      <c r="P76" s="100">
        <v>95</v>
      </c>
      <c r="T76" s="100">
        <f>P76</f>
      </c>
      <c r="U76" s="100">
        <v>95</v>
      </c>
    </row>
    <row r="77">
      <c r="O77" s="96" t="s">
        <v>4740</v>
      </c>
      <c r="P77" s="84">
        <f>SUM(P75:P76)</f>
      </c>
    </row>
    <row r="78">
      <c r="A78" s="98" t="s">
        <v>4741</v>
      </c>
      <c r="B78" s="98" t="s">
        <v>4742</v>
      </c>
      <c r="C78" s="98" t="s">
        <v>4743</v>
      </c>
      <c r="D78" s="98" t="s">
        <v>4744</v>
      </c>
      <c r="E78" s="98" t="s">
        <v>4745</v>
      </c>
      <c r="F78" s="98" t="s">
        <v>4746</v>
      </c>
      <c r="G78" s="99">
        <v>12</v>
      </c>
      <c r="H78" s="104">
        <v>45504</v>
      </c>
      <c r="I78" s="104">
        <v>45868</v>
      </c>
      <c r="J78" s="104">
        <v>45219</v>
      </c>
      <c r="K78" s="104">
        <v>45222</v>
      </c>
      <c r="L78" s="100">
        <v>0</v>
      </c>
      <c r="M78" s="100">
        <v>796.5</v>
      </c>
      <c r="N78" s="98" t="s">
        <v>4747</v>
      </c>
      <c r="O78" s="98" t="s">
        <v>4748</v>
      </c>
      <c r="P78" s="100">
        <v>855</v>
      </c>
      <c r="Q78" s="101">
        <v>0</v>
      </c>
      <c r="S78" s="100">
        <v>775</v>
      </c>
      <c r="T78" s="100">
        <f>P78</f>
      </c>
      <c r="U78" s="100">
        <v>855</v>
      </c>
    </row>
    <row r="79">
      <c r="O79" s="96" t="s">
        <v>4749</v>
      </c>
      <c r="P79" s="84">
        <f>SUM(P78:P78)</f>
      </c>
    </row>
    <row r="80">
      <c r="A80" s="97" t="s">
        <v>4750</v>
      </c>
    </row>
    <row r="81">
      <c r="A81" s="98" t="s">
        <v>4751</v>
      </c>
      <c r="B81" s="98" t="s">
        <v>4752</v>
      </c>
      <c r="C81" s="98" t="s">
        <v>4753</v>
      </c>
      <c r="D81" s="98" t="s">
        <v>4754</v>
      </c>
      <c r="E81" s="98" t="s">
        <v>4755</v>
      </c>
      <c r="F81" s="98" t="s">
        <v>4756</v>
      </c>
      <c r="G81" s="99">
        <v>12</v>
      </c>
      <c r="H81" s="104">
        <v>45520</v>
      </c>
      <c r="I81" s="104">
        <v>45868</v>
      </c>
      <c r="J81" s="104">
        <v>45232</v>
      </c>
      <c r="K81" s="104">
        <v>45233</v>
      </c>
      <c r="L81" s="100">
        <v>0</v>
      </c>
      <c r="M81" s="100">
        <v>827.5</v>
      </c>
      <c r="N81" s="98" t="s">
        <v>4757</v>
      </c>
      <c r="O81" s="98" t="s">
        <v>4758</v>
      </c>
      <c r="P81" s="100">
        <v>920</v>
      </c>
      <c r="Q81" s="101">
        <v>0</v>
      </c>
      <c r="S81" s="100">
        <v>820</v>
      </c>
      <c r="T81" s="100">
        <f>P81</f>
      </c>
      <c r="U81" s="100">
        <v>920</v>
      </c>
    </row>
    <row r="82">
      <c r="O82" s="96" t="s">
        <v>4759</v>
      </c>
      <c r="P82" s="84">
        <f>SUM(P81:P81)</f>
      </c>
    </row>
    <row r="83">
      <c r="A83" s="98" t="s">
        <v>4760</v>
      </c>
      <c r="B83" s="98" t="s">
        <v>4761</v>
      </c>
      <c r="C83" s="98" t="s">
        <v>4762</v>
      </c>
      <c r="D83" s="98" t="s">
        <v>4763</v>
      </c>
      <c r="E83" s="98" t="s">
        <v>4764</v>
      </c>
      <c r="F83" s="98" t="s">
        <v>4765</v>
      </c>
      <c r="G83" s="99">
        <v>12</v>
      </c>
      <c r="H83" s="104">
        <v>45520</v>
      </c>
      <c r="I83" s="104">
        <v>45868</v>
      </c>
      <c r="J83" s="104">
        <v>45233</v>
      </c>
      <c r="K83" s="104">
        <v>45238</v>
      </c>
      <c r="L83" s="100">
        <v>0</v>
      </c>
      <c r="M83" s="100">
        <v>827.5</v>
      </c>
      <c r="N83" s="98" t="s">
        <v>4766</v>
      </c>
      <c r="O83" s="98" t="s">
        <v>4767</v>
      </c>
      <c r="P83" s="100">
        <v>920</v>
      </c>
      <c r="Q83" s="101">
        <v>0</v>
      </c>
      <c r="S83" s="100">
        <v>820</v>
      </c>
      <c r="T83" s="100">
        <f>P83</f>
      </c>
      <c r="U83" s="100">
        <v>920</v>
      </c>
    </row>
    <row r="84">
      <c r="O84" s="96" t="s">
        <v>4768</v>
      </c>
      <c r="P84" s="84">
        <f>SUM(P83:P83)</f>
      </c>
    </row>
    <row r="85">
      <c r="A85" s="98" t="s">
        <v>4769</v>
      </c>
      <c r="B85" s="98" t="s">
        <v>4770</v>
      </c>
      <c r="C85" s="98" t="s">
        <v>4771</v>
      </c>
      <c r="D85" s="98" t="s">
        <v>4772</v>
      </c>
      <c r="E85" s="98" t="s">
        <v>4773</v>
      </c>
      <c r="F85" s="98" t="s">
        <v>4774</v>
      </c>
      <c r="G85" s="99">
        <v>12</v>
      </c>
      <c r="H85" s="104">
        <v>45504</v>
      </c>
      <c r="I85" s="104">
        <v>45868</v>
      </c>
      <c r="J85" s="104">
        <v>45216</v>
      </c>
      <c r="K85" s="104">
        <v>45218</v>
      </c>
      <c r="L85" s="100">
        <v>850</v>
      </c>
      <c r="M85" s="100">
        <v>827.5</v>
      </c>
      <c r="N85" s="98" t="s">
        <v>4775</v>
      </c>
      <c r="O85" s="98" t="s">
        <v>4776</v>
      </c>
      <c r="P85" s="100">
        <v>875</v>
      </c>
      <c r="Q85" s="101">
        <v>0</v>
      </c>
      <c r="S85" s="100">
        <v>795</v>
      </c>
      <c r="T85" s="100">
        <f>P85</f>
      </c>
      <c r="U85" s="100">
        <v>875</v>
      </c>
    </row>
    <row r="86">
      <c r="O86" s="96" t="s">
        <v>4777</v>
      </c>
      <c r="P86" s="84">
        <f>SUM(P85:P85)</f>
      </c>
    </row>
    <row r="87">
      <c r="A87" s="98" t="s">
        <v>4778</v>
      </c>
      <c r="B87" s="98" t="s">
        <v>4779</v>
      </c>
      <c r="C87" s="98" t="s">
        <v>4780</v>
      </c>
      <c r="D87" s="98" t="s">
        <v>4781</v>
      </c>
      <c r="E87" s="98" t="s">
        <v>4782</v>
      </c>
      <c r="F87" s="98" t="s">
        <v>4783</v>
      </c>
      <c r="G87" s="99">
        <v>12</v>
      </c>
      <c r="H87" s="104">
        <v>45504</v>
      </c>
      <c r="I87" s="104">
        <v>45868</v>
      </c>
      <c r="J87" s="104">
        <v>45232</v>
      </c>
      <c r="K87" s="104">
        <v>45232</v>
      </c>
      <c r="L87" s="100">
        <v>0</v>
      </c>
      <c r="M87" s="100">
        <v>827.5</v>
      </c>
      <c r="N87" s="98" t="s">
        <v>4784</v>
      </c>
      <c r="O87" s="98" t="s">
        <v>4785</v>
      </c>
      <c r="P87" s="100">
        <v>875</v>
      </c>
      <c r="Q87" s="101">
        <v>0</v>
      </c>
      <c r="S87" s="100">
        <v>820</v>
      </c>
      <c r="T87" s="100">
        <f>P87</f>
      </c>
      <c r="U87" s="100">
        <v>875</v>
      </c>
    </row>
    <row r="88">
      <c r="O88" s="96" t="s">
        <v>4786</v>
      </c>
      <c r="P88" s="84">
        <f>SUM(P87:P87)</f>
      </c>
    </row>
    <row r="89">
      <c r="A89" s="98" t="s">
        <v>4787</v>
      </c>
      <c r="B89" s="98" t="s">
        <v>4788</v>
      </c>
      <c r="C89" s="98" t="s">
        <v>4789</v>
      </c>
      <c r="D89" s="98" t="s">
        <v>4790</v>
      </c>
      <c r="E89" s="98" t="s">
        <v>4791</v>
      </c>
      <c r="F89" s="98" t="s">
        <v>4792</v>
      </c>
      <c r="G89" s="99">
        <v>12</v>
      </c>
      <c r="H89" s="104">
        <v>45520</v>
      </c>
      <c r="I89" s="104">
        <v>45868</v>
      </c>
      <c r="J89" s="104">
        <v>45230</v>
      </c>
      <c r="K89" s="104">
        <v>45231</v>
      </c>
      <c r="L89" s="100">
        <v>0</v>
      </c>
      <c r="M89" s="100">
        <v>827.5</v>
      </c>
      <c r="N89" s="98" t="s">
        <v>4793</v>
      </c>
      <c r="O89" s="98" t="s">
        <v>4794</v>
      </c>
      <c r="P89" s="100">
        <v>920</v>
      </c>
      <c r="Q89" s="101">
        <v>0</v>
      </c>
      <c r="S89" s="100">
        <v>820</v>
      </c>
      <c r="T89" s="100">
        <f>P89</f>
      </c>
      <c r="U89" s="100">
        <v>920</v>
      </c>
    </row>
    <row r="90">
      <c r="O90" s="96" t="s">
        <v>4795</v>
      </c>
      <c r="P90" s="84">
        <f>SUM(P89:P89)</f>
      </c>
    </row>
    <row r="91">
      <c r="A91" s="98" t="s">
        <v>4796</v>
      </c>
      <c r="B91" s="98" t="s">
        <v>4797</v>
      </c>
      <c r="C91" s="98" t="s">
        <v>4798</v>
      </c>
      <c r="D91" s="98" t="s">
        <v>4799</v>
      </c>
      <c r="E91" s="98" t="s">
        <v>4800</v>
      </c>
      <c r="F91" s="98" t="s">
        <v>4801</v>
      </c>
      <c r="G91" s="99">
        <v>12</v>
      </c>
      <c r="H91" s="104">
        <v>45520</v>
      </c>
      <c r="I91" s="104">
        <v>45868</v>
      </c>
      <c r="J91" s="104">
        <v>45230</v>
      </c>
      <c r="K91" s="104">
        <v>45231</v>
      </c>
      <c r="L91" s="100">
        <v>0</v>
      </c>
      <c r="M91" s="100">
        <v>827.5</v>
      </c>
      <c r="N91" s="98" t="s">
        <v>4802</v>
      </c>
      <c r="O91" s="98" t="s">
        <v>4803</v>
      </c>
      <c r="P91" s="100">
        <v>920</v>
      </c>
      <c r="Q91" s="101">
        <v>0</v>
      </c>
      <c r="S91" s="100">
        <v>795</v>
      </c>
      <c r="T91" s="100">
        <f>P91</f>
      </c>
      <c r="U91" s="100">
        <v>920</v>
      </c>
    </row>
    <row r="92">
      <c r="O92" s="96" t="s">
        <v>4804</v>
      </c>
      <c r="P92" s="84">
        <f>SUM(P91:P91)</f>
      </c>
    </row>
    <row r="93">
      <c r="A93" s="98" t="s">
        <v>4805</v>
      </c>
      <c r="B93" s="98" t="s">
        <v>4806</v>
      </c>
      <c r="C93" s="98" t="s">
        <v>4807</v>
      </c>
      <c r="D93" s="98" t="s">
        <v>4808</v>
      </c>
      <c r="E93" s="98" t="s">
        <v>4809</v>
      </c>
      <c r="F93" s="98" t="s">
        <v>4810</v>
      </c>
      <c r="G93" s="99">
        <v>12</v>
      </c>
      <c r="H93" s="104">
        <v>45520</v>
      </c>
      <c r="I93" s="104">
        <v>45868</v>
      </c>
      <c r="J93" s="104">
        <v>45223</v>
      </c>
      <c r="K93" s="104">
        <v>45226</v>
      </c>
      <c r="L93" s="100">
        <v>0</v>
      </c>
      <c r="M93" s="100">
        <v>827.5</v>
      </c>
      <c r="N93" s="98" t="s">
        <v>4811</v>
      </c>
      <c r="O93" s="98" t="s">
        <v>4812</v>
      </c>
      <c r="P93" s="100">
        <v>875</v>
      </c>
      <c r="Q93" s="101">
        <v>0</v>
      </c>
      <c r="S93" s="100">
        <v>0</v>
      </c>
      <c r="T93" s="100">
        <f>P93</f>
      </c>
      <c r="U93" s="100">
        <v>875</v>
      </c>
    </row>
    <row r="94">
      <c r="O94" s="96" t="s">
        <v>4813</v>
      </c>
      <c r="P94" s="84">
        <f>SUM(P93:P93)</f>
      </c>
    </row>
    <row r="95">
      <c r="A95" s="98" t="s">
        <v>4814</v>
      </c>
      <c r="B95" s="98" t="s">
        <v>4815</v>
      </c>
      <c r="C95" s="98" t="s">
        <v>4816</v>
      </c>
      <c r="D95" s="98" t="s">
        <v>4817</v>
      </c>
      <c r="E95" s="98" t="s">
        <v>4818</v>
      </c>
      <c r="F95" s="98" t="s">
        <v>4819</v>
      </c>
      <c r="G95" s="99">
        <v>12</v>
      </c>
      <c r="H95" s="104">
        <v>45520</v>
      </c>
      <c r="I95" s="104">
        <v>45868</v>
      </c>
      <c r="J95" s="104">
        <v>45223</v>
      </c>
      <c r="K95" s="104">
        <v>45226</v>
      </c>
      <c r="L95" s="100">
        <v>0</v>
      </c>
      <c r="M95" s="100">
        <v>827.5</v>
      </c>
      <c r="N95" s="98" t="s">
        <v>4820</v>
      </c>
      <c r="O95" s="98" t="s">
        <v>4821</v>
      </c>
      <c r="P95" s="100">
        <v>875</v>
      </c>
      <c r="Q95" s="101">
        <v>0</v>
      </c>
      <c r="S95" s="100">
        <v>795</v>
      </c>
      <c r="T95" s="100">
        <f>P95</f>
      </c>
      <c r="U95" s="100">
        <v>875</v>
      </c>
    </row>
    <row r="96">
      <c r="O96" s="96" t="s">
        <v>4822</v>
      </c>
      <c r="P96" s="84">
        <f>SUM(P95:P95)</f>
      </c>
    </row>
    <row r="97">
      <c r="A97" s="98" t="s">
        <v>4823</v>
      </c>
      <c r="B97" s="98" t="s">
        <v>4824</v>
      </c>
      <c r="C97" s="98" t="s">
        <v>4825</v>
      </c>
      <c r="D97" s="98" t="s">
        <v>4826</v>
      </c>
      <c r="E97" s="98" t="s">
        <v>4827</v>
      </c>
      <c r="F97" s="98" t="s">
        <v>4828</v>
      </c>
      <c r="G97" s="99">
        <v>12</v>
      </c>
      <c r="H97" s="104">
        <v>45520</v>
      </c>
      <c r="I97" s="104">
        <v>45868</v>
      </c>
      <c r="J97" s="104">
        <v>45224</v>
      </c>
      <c r="K97" s="104">
        <v>45226</v>
      </c>
      <c r="L97" s="100">
        <v>0</v>
      </c>
      <c r="M97" s="100">
        <v>827.5</v>
      </c>
      <c r="N97" s="98" t="s">
        <v>4829</v>
      </c>
      <c r="O97" s="98" t="s">
        <v>4830</v>
      </c>
      <c r="P97" s="100">
        <v>875</v>
      </c>
      <c r="Q97" s="101">
        <v>0</v>
      </c>
      <c r="S97" s="100">
        <v>820</v>
      </c>
      <c r="T97" s="100">
        <f>P97</f>
      </c>
      <c r="U97" s="100">
        <v>875</v>
      </c>
    </row>
    <row r="98">
      <c r="O98" s="98" t="s">
        <v>4831</v>
      </c>
      <c r="P98" s="100">
        <v>250</v>
      </c>
      <c r="T98" s="100">
        <f>P98</f>
      </c>
      <c r="U98" s="100">
        <v>250</v>
      </c>
    </row>
    <row r="99">
      <c r="O99" s="98" t="s">
        <v>4832</v>
      </c>
      <c r="P99" s="100">
        <v>-250</v>
      </c>
      <c r="T99" s="100">
        <f>P99</f>
      </c>
      <c r="U99" s="100">
        <v>-250</v>
      </c>
    </row>
    <row r="100">
      <c r="O100" s="96" t="s">
        <v>4833</v>
      </c>
      <c r="P100" s="84">
        <f>SUM(P97:P99)</f>
      </c>
    </row>
    <row r="101">
      <c r="A101" s="98" t="s">
        <v>4834</v>
      </c>
      <c r="B101" s="98" t="s">
        <v>4835</v>
      </c>
      <c r="C101" s="98" t="s">
        <v>4836</v>
      </c>
      <c r="D101" s="98" t="s">
        <v>4837</v>
      </c>
      <c r="E101" s="98" t="s">
        <v>4838</v>
      </c>
      <c r="F101" s="98" t="s">
        <v>4839</v>
      </c>
      <c r="G101" s="99">
        <v>12</v>
      </c>
      <c r="H101" s="104">
        <v>45520</v>
      </c>
      <c r="I101" s="104">
        <v>45868</v>
      </c>
      <c r="J101" s="104">
        <v>45224</v>
      </c>
      <c r="K101" s="104">
        <v>45226</v>
      </c>
      <c r="L101" s="100">
        <v>0</v>
      </c>
      <c r="M101" s="100">
        <v>827.5</v>
      </c>
      <c r="N101" s="98" t="s">
        <v>4840</v>
      </c>
      <c r="O101" s="98" t="s">
        <v>4841</v>
      </c>
      <c r="P101" s="100">
        <v>-250</v>
      </c>
      <c r="Q101" s="101">
        <v>0</v>
      </c>
      <c r="S101" s="100">
        <v>820</v>
      </c>
      <c r="T101" s="100">
        <f>P101</f>
      </c>
      <c r="U101" s="100">
        <v>-250</v>
      </c>
    </row>
    <row r="102">
      <c r="O102" s="98" t="s">
        <v>4842</v>
      </c>
      <c r="P102" s="100">
        <v>250</v>
      </c>
      <c r="T102" s="100">
        <f>P102</f>
      </c>
      <c r="U102" s="100">
        <v>250</v>
      </c>
    </row>
    <row r="103">
      <c r="O103" s="98" t="s">
        <v>4843</v>
      </c>
      <c r="P103" s="100">
        <v>875</v>
      </c>
      <c r="T103" s="100">
        <f>P103</f>
      </c>
      <c r="U103" s="100">
        <v>875</v>
      </c>
    </row>
    <row r="104">
      <c r="O104" s="96" t="s">
        <v>4844</v>
      </c>
      <c r="P104" s="84">
        <f>SUM(P101:P103)</f>
      </c>
    </row>
    <row r="105">
      <c r="A105" s="98" t="s">
        <v>4845</v>
      </c>
      <c r="B105" s="98" t="s">
        <v>4846</v>
      </c>
      <c r="C105" s="98" t="s">
        <v>4847</v>
      </c>
      <c r="D105" s="98" t="s">
        <v>4848</v>
      </c>
      <c r="E105" s="98" t="s">
        <v>4849</v>
      </c>
      <c r="F105" s="98" t="s">
        <v>4850</v>
      </c>
      <c r="G105" s="99">
        <v>12</v>
      </c>
      <c r="H105" s="104">
        <v>45520</v>
      </c>
      <c r="I105" s="104">
        <v>45868</v>
      </c>
      <c r="J105" s="104">
        <v>45215</v>
      </c>
      <c r="K105" s="104">
        <v>45217</v>
      </c>
      <c r="L105" s="100">
        <v>0</v>
      </c>
      <c r="M105" s="100">
        <v>827.5</v>
      </c>
      <c r="N105" s="98" t="s">
        <v>4851</v>
      </c>
      <c r="O105" s="98" t="s">
        <v>4852</v>
      </c>
      <c r="P105" s="100">
        <v>875</v>
      </c>
      <c r="Q105" s="101">
        <v>0</v>
      </c>
      <c r="S105" s="100">
        <v>0</v>
      </c>
      <c r="T105" s="100">
        <f>P105</f>
      </c>
      <c r="U105" s="100">
        <v>875</v>
      </c>
    </row>
    <row r="106">
      <c r="O106" s="96" t="s">
        <v>4853</v>
      </c>
      <c r="P106" s="84">
        <f>SUM(P105:P105)</f>
      </c>
    </row>
    <row r="107">
      <c r="A107" s="98" t="s">
        <v>4854</v>
      </c>
      <c r="B107" s="98" t="s">
        <v>4855</v>
      </c>
      <c r="C107" s="98" t="s">
        <v>4856</v>
      </c>
      <c r="D107" s="98" t="s">
        <v>4857</v>
      </c>
      <c r="E107" s="98" t="s">
        <v>4858</v>
      </c>
      <c r="F107" s="98" t="s">
        <v>4859</v>
      </c>
      <c r="G107" s="99">
        <v>12</v>
      </c>
      <c r="H107" s="104">
        <v>45520</v>
      </c>
      <c r="I107" s="104">
        <v>45868</v>
      </c>
      <c r="J107" s="104">
        <v>45216</v>
      </c>
      <c r="K107" s="104">
        <v>45218</v>
      </c>
      <c r="L107" s="100">
        <v>0</v>
      </c>
      <c r="M107" s="100">
        <v>827.5</v>
      </c>
      <c r="N107" s="98" t="s">
        <v>4860</v>
      </c>
      <c r="O107" s="98" t="s">
        <v>4861</v>
      </c>
      <c r="P107" s="100">
        <v>875</v>
      </c>
      <c r="Q107" s="101">
        <v>0</v>
      </c>
      <c r="S107" s="100">
        <v>0</v>
      </c>
      <c r="T107" s="100">
        <f>P107</f>
      </c>
      <c r="U107" s="100">
        <v>875</v>
      </c>
    </row>
    <row r="108">
      <c r="O108" s="96" t="s">
        <v>4862</v>
      </c>
      <c r="P108" s="84">
        <f>SUM(P107:P107)</f>
      </c>
    </row>
    <row r="109">
      <c r="A109" s="98" t="s">
        <v>4863</v>
      </c>
      <c r="B109" s="98" t="s">
        <v>4864</v>
      </c>
      <c r="C109" s="98" t="s">
        <v>4865</v>
      </c>
      <c r="D109" s="98" t="s">
        <v>4866</v>
      </c>
      <c r="E109" s="98" t="s">
        <v>4867</v>
      </c>
      <c r="F109" s="98" t="s">
        <v>4868</v>
      </c>
      <c r="G109" s="99">
        <v>12</v>
      </c>
      <c r="H109" s="104">
        <v>45504</v>
      </c>
      <c r="I109" s="104">
        <v>45868</v>
      </c>
      <c r="J109" s="104">
        <v>45216</v>
      </c>
      <c r="K109" s="104">
        <v>45216</v>
      </c>
      <c r="L109" s="100">
        <v>0</v>
      </c>
      <c r="M109" s="100">
        <v>827.5</v>
      </c>
      <c r="N109" s="98" t="s">
        <v>4869</v>
      </c>
      <c r="O109" s="98" t="s">
        <v>4870</v>
      </c>
      <c r="P109" s="100">
        <v>875</v>
      </c>
      <c r="Q109" s="101">
        <v>0</v>
      </c>
      <c r="S109" s="100">
        <v>0</v>
      </c>
      <c r="T109" s="100">
        <f>P109</f>
      </c>
      <c r="U109" s="100">
        <v>875</v>
      </c>
    </row>
    <row r="110">
      <c r="O110" s="96" t="s">
        <v>4871</v>
      </c>
      <c r="P110" s="84">
        <f>SUM(P109:P109)</f>
      </c>
    </row>
    <row r="111">
      <c r="A111" s="98" t="s">
        <v>4872</v>
      </c>
      <c r="B111" s="98" t="s">
        <v>4873</v>
      </c>
      <c r="C111" s="98" t="s">
        <v>4874</v>
      </c>
      <c r="D111" s="98" t="s">
        <v>4875</v>
      </c>
      <c r="E111" s="98" t="s">
        <v>4876</v>
      </c>
      <c r="F111" s="98" t="s">
        <v>4877</v>
      </c>
      <c r="G111" s="99">
        <v>12</v>
      </c>
      <c r="H111" s="104">
        <v>45504</v>
      </c>
      <c r="I111" s="104">
        <v>45868</v>
      </c>
      <c r="J111" s="104">
        <v>45216</v>
      </c>
      <c r="K111" s="104">
        <v>45216</v>
      </c>
      <c r="L111" s="100">
        <v>0</v>
      </c>
      <c r="M111" s="100">
        <v>827.5</v>
      </c>
      <c r="N111" s="98" t="s">
        <v>4878</v>
      </c>
      <c r="O111" s="98" t="s">
        <v>4879</v>
      </c>
      <c r="P111" s="100">
        <v>875</v>
      </c>
      <c r="Q111" s="101">
        <v>0</v>
      </c>
      <c r="S111" s="100">
        <v>0</v>
      </c>
      <c r="T111" s="100">
        <f>P111</f>
      </c>
      <c r="U111" s="100">
        <v>875</v>
      </c>
    </row>
    <row r="112">
      <c r="O112" s="96" t="s">
        <v>4880</v>
      </c>
      <c r="P112" s="84">
        <f>SUM(P111:P111)</f>
      </c>
    </row>
    <row r="113">
      <c r="A113" s="98" t="s">
        <v>4881</v>
      </c>
      <c r="B113" s="98" t="s">
        <v>4882</v>
      </c>
      <c r="C113" s="98" t="s">
        <v>4883</v>
      </c>
      <c r="D113" s="98" t="s">
        <v>4884</v>
      </c>
      <c r="E113" s="98" t="s">
        <v>4885</v>
      </c>
      <c r="F113" s="98" t="s">
        <v>4886</v>
      </c>
      <c r="G113" s="99">
        <v>12</v>
      </c>
      <c r="H113" s="104">
        <v>45504</v>
      </c>
      <c r="I113" s="104">
        <v>45868</v>
      </c>
      <c r="J113" s="104">
        <v>45219</v>
      </c>
      <c r="K113" s="104">
        <v>45222</v>
      </c>
      <c r="L113" s="100">
        <v>0</v>
      </c>
      <c r="M113" s="100">
        <v>827.5</v>
      </c>
      <c r="N113" s="98" t="s">
        <v>4887</v>
      </c>
      <c r="O113" s="98" t="s">
        <v>4888</v>
      </c>
      <c r="P113" s="100">
        <v>875</v>
      </c>
      <c r="Q113" s="101">
        <v>0</v>
      </c>
      <c r="S113" s="100">
        <v>795</v>
      </c>
      <c r="T113" s="100">
        <f>P113</f>
      </c>
      <c r="U113" s="100">
        <v>875</v>
      </c>
    </row>
    <row r="114">
      <c r="O114" s="96" t="s">
        <v>4889</v>
      </c>
      <c r="P114" s="84">
        <f>SUM(P113:P113)</f>
      </c>
    </row>
    <row r="115">
      <c r="A115" s="98" t="s">
        <v>4890</v>
      </c>
      <c r="B115" s="98" t="s">
        <v>4891</v>
      </c>
      <c r="C115" s="98" t="s">
        <v>4892</v>
      </c>
      <c r="D115" s="98" t="s">
        <v>4893</v>
      </c>
      <c r="E115" s="98" t="s">
        <v>4894</v>
      </c>
      <c r="F115" s="98" t="s">
        <v>4895</v>
      </c>
      <c r="G115" s="99">
        <v>12</v>
      </c>
      <c r="H115" s="104">
        <v>45504</v>
      </c>
      <c r="I115" s="104">
        <v>45868</v>
      </c>
      <c r="J115" s="104">
        <v>45219</v>
      </c>
      <c r="K115" s="104">
        <v>45222</v>
      </c>
      <c r="L115" s="100">
        <v>0</v>
      </c>
      <c r="M115" s="100">
        <v>827.5</v>
      </c>
      <c r="N115" s="98" t="s">
        <v>4896</v>
      </c>
      <c r="O115" s="98" t="s">
        <v>4897</v>
      </c>
      <c r="P115" s="100">
        <v>875</v>
      </c>
      <c r="Q115" s="101">
        <v>0</v>
      </c>
      <c r="S115" s="100">
        <v>795</v>
      </c>
      <c r="T115" s="100">
        <f>P115</f>
      </c>
      <c r="U115" s="100">
        <v>875</v>
      </c>
    </row>
    <row r="116">
      <c r="O116" s="96" t="s">
        <v>4898</v>
      </c>
      <c r="P116" s="84">
        <f>SUM(P115:P115)</f>
      </c>
    </row>
    <row r="117">
      <c r="A117" s="97" t="s">
        <v>4899</v>
      </c>
    </row>
    <row r="118">
      <c r="A118" s="98" t="s">
        <v>4900</v>
      </c>
      <c r="B118" s="98" t="s">
        <v>4901</v>
      </c>
      <c r="C118" s="98" t="s">
        <v>4902</v>
      </c>
      <c r="D118" s="98" t="s">
        <v>4903</v>
      </c>
      <c r="E118" s="98" t="s">
        <v>4904</v>
      </c>
      <c r="F118" s="98" t="s">
        <v>4905</v>
      </c>
      <c r="G118" s="99">
        <v>12</v>
      </c>
      <c r="H118" s="104">
        <v>45504</v>
      </c>
      <c r="I118" s="104">
        <v>45868</v>
      </c>
      <c r="J118" s="104">
        <v>45209</v>
      </c>
      <c r="K118" s="104">
        <v>45216</v>
      </c>
      <c r="L118" s="100">
        <v>899</v>
      </c>
      <c r="M118" s="100">
        <v>889</v>
      </c>
      <c r="N118" s="98" t="s">
        <v>4906</v>
      </c>
      <c r="O118" s="98" t="s">
        <v>4907</v>
      </c>
      <c r="P118" s="100">
        <v>970</v>
      </c>
      <c r="Q118" s="101">
        <v>0</v>
      </c>
      <c r="S118" s="100">
        <v>920</v>
      </c>
      <c r="T118" s="100">
        <f>P118</f>
      </c>
      <c r="U118" s="100">
        <v>970</v>
      </c>
    </row>
    <row r="119">
      <c r="O119" s="96" t="s">
        <v>4908</v>
      </c>
      <c r="P119" s="84">
        <f>SUM(P118:P118)</f>
      </c>
    </row>
    <row r="120">
      <c r="A120" s="98" t="s">
        <v>4909</v>
      </c>
      <c r="B120" s="98" t="s">
        <v>4910</v>
      </c>
      <c r="C120" s="98" t="s">
        <v>4911</v>
      </c>
      <c r="D120" s="98" t="s">
        <v>4912</v>
      </c>
      <c r="E120" s="98" t="s">
        <v>4913</v>
      </c>
      <c r="F120" s="98" t="s">
        <v>4914</v>
      </c>
      <c r="G120" s="99">
        <v>13</v>
      </c>
      <c r="H120" s="104">
        <v>45504</v>
      </c>
      <c r="I120" s="104">
        <v>45869</v>
      </c>
      <c r="J120" s="104">
        <v>45192</v>
      </c>
      <c r="K120" s="104">
        <v>45195</v>
      </c>
      <c r="L120" s="100">
        <v>899</v>
      </c>
      <c r="M120" s="100">
        <v>889</v>
      </c>
      <c r="N120" s="98" t="s">
        <v>4915</v>
      </c>
      <c r="O120" s="98" t="s">
        <v>4916</v>
      </c>
      <c r="P120" s="100">
        <v>925</v>
      </c>
      <c r="Q120" s="101">
        <v>0</v>
      </c>
      <c r="S120" s="100">
        <v>0</v>
      </c>
      <c r="T120" s="100">
        <f>P120</f>
      </c>
      <c r="U120" s="100">
        <v>925</v>
      </c>
    </row>
    <row r="121">
      <c r="O121" s="96" t="s">
        <v>4917</v>
      </c>
      <c r="P121" s="84">
        <f>SUM(P120:P120)</f>
      </c>
    </row>
    <row r="122">
      <c r="A122" s="98" t="s">
        <v>4918</v>
      </c>
      <c r="B122" s="98" t="s">
        <v>4919</v>
      </c>
      <c r="C122" s="98" t="s">
        <v>4920</v>
      </c>
      <c r="D122" s="98" t="s">
        <v>4921</v>
      </c>
      <c r="E122" s="98" t="s">
        <v>4922</v>
      </c>
      <c r="F122" s="98" t="s">
        <v>4923</v>
      </c>
      <c r="G122" s="99">
        <v>12</v>
      </c>
      <c r="H122" s="104">
        <v>45520</v>
      </c>
      <c r="I122" s="104">
        <v>45868</v>
      </c>
      <c r="J122" s="104">
        <v>45210</v>
      </c>
      <c r="K122" s="104">
        <v>45217</v>
      </c>
      <c r="L122" s="100">
        <v>970</v>
      </c>
      <c r="M122" s="100">
        <v>889</v>
      </c>
      <c r="N122" s="98" t="s">
        <v>4924</v>
      </c>
      <c r="O122" s="98" t="s">
        <v>4925</v>
      </c>
      <c r="P122" s="100">
        <v>970</v>
      </c>
      <c r="Q122" s="101">
        <v>0</v>
      </c>
      <c r="S122" s="100">
        <v>0</v>
      </c>
      <c r="T122" s="100">
        <f>P122</f>
      </c>
      <c r="U122" s="100">
        <v>970</v>
      </c>
    </row>
    <row r="123">
      <c r="O123" s="96" t="s">
        <v>4926</v>
      </c>
      <c r="P123" s="84">
        <f>SUM(P122:P122)</f>
      </c>
    </row>
    <row r="124">
      <c r="A124" s="98" t="s">
        <v>4927</v>
      </c>
      <c r="B124" s="98" t="s">
        <v>4928</v>
      </c>
      <c r="C124" s="98" t="s">
        <v>4929</v>
      </c>
      <c r="D124" s="98" t="s">
        <v>4930</v>
      </c>
      <c r="E124" s="98" t="s">
        <v>4931</v>
      </c>
      <c r="F124" s="98" t="s">
        <v>4932</v>
      </c>
      <c r="G124" s="99">
        <v>12</v>
      </c>
      <c r="H124" s="104">
        <v>45520</v>
      </c>
      <c r="I124" s="104">
        <v>45868</v>
      </c>
      <c r="J124" s="104">
        <v>45384</v>
      </c>
      <c r="K124" s="104">
        <v>45385</v>
      </c>
      <c r="L124" s="100">
        <v>970</v>
      </c>
      <c r="M124" s="100">
        <v>889</v>
      </c>
      <c r="N124" s="98" t="s">
        <v>4933</v>
      </c>
      <c r="O124" s="98" t="s">
        <v>4934</v>
      </c>
      <c r="P124" s="100">
        <v>970</v>
      </c>
      <c r="Q124" s="101">
        <v>0</v>
      </c>
      <c r="S124" s="100">
        <v>895</v>
      </c>
      <c r="T124" s="100">
        <f>P124</f>
      </c>
      <c r="U124" s="100">
        <v>970</v>
      </c>
    </row>
    <row r="125">
      <c r="O125" s="96" t="s">
        <v>4935</v>
      </c>
      <c r="P125" s="84">
        <f>SUM(P124:P124)</f>
      </c>
    </row>
    <row r="126">
      <c r="A126" s="98" t="s">
        <v>4936</v>
      </c>
      <c r="B126" s="98" t="s">
        <v>4937</v>
      </c>
      <c r="C126" s="98" t="s">
        <v>4938</v>
      </c>
      <c r="D126" s="98" t="s">
        <v>4939</v>
      </c>
      <c r="E126" s="98" t="s">
        <v>4940</v>
      </c>
      <c r="F126" s="98" t="s">
        <v>4941</v>
      </c>
      <c r="G126" s="99">
        <v>12</v>
      </c>
      <c r="H126" s="104">
        <v>45520</v>
      </c>
      <c r="I126" s="104">
        <v>45869</v>
      </c>
      <c r="J126" s="104">
        <v>45201</v>
      </c>
      <c r="K126" s="104">
        <v>45218</v>
      </c>
      <c r="L126" s="100">
        <v>0</v>
      </c>
      <c r="M126" s="100">
        <v>889</v>
      </c>
      <c r="N126" s="98" t="s">
        <v>4942</v>
      </c>
      <c r="O126" s="98" t="s">
        <v>4943</v>
      </c>
      <c r="P126" s="100">
        <v>95</v>
      </c>
      <c r="Q126" s="101">
        <v>0</v>
      </c>
      <c r="S126" s="100">
        <v>0</v>
      </c>
      <c r="T126" s="100">
        <f>P126</f>
      </c>
      <c r="U126" s="100">
        <v>95</v>
      </c>
    </row>
    <row r="127">
      <c r="O127" s="98" t="s">
        <v>4944</v>
      </c>
      <c r="P127" s="100">
        <v>970</v>
      </c>
      <c r="T127" s="100">
        <f>P127</f>
      </c>
      <c r="U127" s="100">
        <v>970</v>
      </c>
    </row>
    <row r="128">
      <c r="O128" s="96" t="s">
        <v>4945</v>
      </c>
      <c r="P128" s="84">
        <f>SUM(P126:P127)</f>
      </c>
    </row>
    <row r="129">
      <c r="A129" s="98" t="s">
        <v>4946</v>
      </c>
      <c r="B129" s="98" t="s">
        <v>4947</v>
      </c>
      <c r="C129" s="98" t="s">
        <v>4948</v>
      </c>
      <c r="D129" s="98" t="s">
        <v>4949</v>
      </c>
      <c r="E129" s="98" t="s">
        <v>4950</v>
      </c>
      <c r="F129" s="98" t="s">
        <v>4951</v>
      </c>
      <c r="G129" s="99">
        <v>12</v>
      </c>
      <c r="H129" s="104">
        <v>45520</v>
      </c>
      <c r="I129" s="104">
        <v>45869</v>
      </c>
      <c r="J129" s="104">
        <v>45201</v>
      </c>
      <c r="K129" s="104">
        <v>45218</v>
      </c>
      <c r="L129" s="100">
        <v>0</v>
      </c>
      <c r="M129" s="100">
        <v>889</v>
      </c>
      <c r="N129" s="98" t="s">
        <v>4952</v>
      </c>
      <c r="O129" s="98" t="s">
        <v>4953</v>
      </c>
      <c r="P129" s="100">
        <v>970</v>
      </c>
      <c r="Q129" s="101">
        <v>0</v>
      </c>
      <c r="S129" s="100">
        <v>0</v>
      </c>
      <c r="T129" s="100">
        <f>P129</f>
      </c>
      <c r="U129" s="100">
        <v>970</v>
      </c>
    </row>
    <row r="130">
      <c r="O130" s="96" t="s">
        <v>4954</v>
      </c>
      <c r="P130" s="84">
        <f>SUM(P129:P129)</f>
      </c>
    </row>
    <row r="131">
      <c r="A131" s="98" t="s">
        <v>4955</v>
      </c>
      <c r="B131" s="98" t="s">
        <v>4956</v>
      </c>
      <c r="C131" s="98" t="s">
        <v>4957</v>
      </c>
      <c r="D131" s="98" t="s">
        <v>4958</v>
      </c>
      <c r="E131" s="98" t="s">
        <v>4959</v>
      </c>
      <c r="F131" s="98" t="s">
        <v>4960</v>
      </c>
      <c r="G131" s="99">
        <v>12</v>
      </c>
      <c r="H131" s="104">
        <v>45520</v>
      </c>
      <c r="I131" s="104">
        <v>45869</v>
      </c>
      <c r="J131" s="104">
        <v>45196</v>
      </c>
      <c r="K131" s="104">
        <v>45218</v>
      </c>
      <c r="L131" s="100">
        <v>0</v>
      </c>
      <c r="M131" s="100">
        <v>889</v>
      </c>
      <c r="N131" s="98" t="s">
        <v>4961</v>
      </c>
      <c r="O131" s="98" t="s">
        <v>4962</v>
      </c>
      <c r="P131" s="100">
        <v>945</v>
      </c>
      <c r="Q131" s="101">
        <v>0</v>
      </c>
      <c r="S131" s="100">
        <v>920</v>
      </c>
      <c r="T131" s="100">
        <f>P131</f>
      </c>
      <c r="U131" s="100">
        <v>945</v>
      </c>
    </row>
    <row r="132">
      <c r="O132" s="98" t="s">
        <v>4963</v>
      </c>
      <c r="P132" s="100">
        <v>95</v>
      </c>
      <c r="T132" s="100">
        <f>P132</f>
      </c>
      <c r="U132" s="100">
        <v>95</v>
      </c>
    </row>
    <row r="133">
      <c r="O133" s="96" t="s">
        <v>4964</v>
      </c>
      <c r="P133" s="84">
        <f>SUM(P131:P132)</f>
      </c>
    </row>
    <row r="134">
      <c r="A134" s="98" t="s">
        <v>4965</v>
      </c>
      <c r="B134" s="98" t="s">
        <v>4966</v>
      </c>
      <c r="C134" s="98" t="s">
        <v>4967</v>
      </c>
      <c r="D134" s="98" t="s">
        <v>4968</v>
      </c>
      <c r="E134" s="98" t="s">
        <v>4969</v>
      </c>
      <c r="F134" s="98" t="s">
        <v>4970</v>
      </c>
      <c r="G134" s="99">
        <v>12</v>
      </c>
      <c r="H134" s="104">
        <v>45520</v>
      </c>
      <c r="I134" s="104">
        <v>45869</v>
      </c>
      <c r="J134" s="104">
        <v>45196</v>
      </c>
      <c r="K134" s="104">
        <v>45218</v>
      </c>
      <c r="L134" s="100">
        <v>0</v>
      </c>
      <c r="M134" s="100">
        <v>889</v>
      </c>
      <c r="N134" s="98" t="s">
        <v>4971</v>
      </c>
      <c r="O134" s="98" t="s">
        <v>4972</v>
      </c>
      <c r="P134" s="100">
        <v>945</v>
      </c>
      <c r="Q134" s="101">
        <v>0</v>
      </c>
      <c r="S134" s="100">
        <v>0</v>
      </c>
      <c r="T134" s="100">
        <f>P134</f>
      </c>
      <c r="U134" s="100">
        <v>945</v>
      </c>
    </row>
    <row r="135">
      <c r="O135" s="96" t="s">
        <v>4973</v>
      </c>
      <c r="P135" s="84">
        <f>SUM(P134:P134)</f>
      </c>
    </row>
    <row r="136">
      <c r="A136" s="97" t="s">
        <v>4974</v>
      </c>
    </row>
    <row r="137">
      <c r="A137" s="98" t="s">
        <v>4975</v>
      </c>
      <c r="B137" s="98" t="s">
        <v>4976</v>
      </c>
      <c r="C137" s="98" t="s">
        <v>4977</v>
      </c>
      <c r="D137" s="98" t="s">
        <v>4978</v>
      </c>
      <c r="E137" s="98" t="s">
        <v>4979</v>
      </c>
      <c r="F137" s="98" t="s">
        <v>4980</v>
      </c>
      <c r="G137" s="99">
        <v>13</v>
      </c>
      <c r="H137" s="104">
        <v>45504</v>
      </c>
      <c r="I137" s="104">
        <v>45869</v>
      </c>
      <c r="J137" s="104">
        <v>45196</v>
      </c>
      <c r="K137" s="104">
        <v>45218</v>
      </c>
      <c r="L137" s="100">
        <v>0</v>
      </c>
      <c r="M137" s="100">
        <v>743.75</v>
      </c>
      <c r="N137" s="98" t="s">
        <v>4981</v>
      </c>
      <c r="O137" s="98" t="s">
        <v>4982</v>
      </c>
      <c r="P137" s="100">
        <v>795</v>
      </c>
      <c r="Q137" s="101">
        <v>0</v>
      </c>
      <c r="S137" s="100">
        <v>820</v>
      </c>
      <c r="T137" s="100">
        <f>P137</f>
      </c>
      <c r="U137" s="100">
        <v>795</v>
      </c>
    </row>
    <row r="138">
      <c r="O138" s="96" t="s">
        <v>4983</v>
      </c>
      <c r="P138" s="84">
        <f>SUM(P137:P137)</f>
      </c>
    </row>
    <row r="139">
      <c r="A139" s="98" t="s">
        <v>4984</v>
      </c>
      <c r="B139" s="98" t="s">
        <v>4985</v>
      </c>
      <c r="C139" s="98" t="s">
        <v>4986</v>
      </c>
      <c r="D139" s="98" t="s">
        <v>4987</v>
      </c>
      <c r="E139" s="98" t="s">
        <v>4988</v>
      </c>
      <c r="F139" s="98" t="s">
        <v>4989</v>
      </c>
      <c r="G139" s="99">
        <v>13</v>
      </c>
      <c r="H139" s="104">
        <v>45504</v>
      </c>
      <c r="I139" s="104">
        <v>45869</v>
      </c>
      <c r="J139" s="104">
        <v>45216</v>
      </c>
      <c r="K139" s="104">
        <v>45216</v>
      </c>
      <c r="L139" s="100">
        <v>0</v>
      </c>
      <c r="M139" s="100">
        <v>743.75</v>
      </c>
      <c r="N139" s="98" t="s">
        <v>4990</v>
      </c>
      <c r="O139" s="98" t="s">
        <v>4991</v>
      </c>
      <c r="P139" s="100">
        <v>795</v>
      </c>
      <c r="Q139" s="101">
        <v>0</v>
      </c>
      <c r="S139" s="100">
        <v>820</v>
      </c>
      <c r="T139" s="100">
        <f>P139</f>
      </c>
      <c r="U139" s="100">
        <v>795</v>
      </c>
    </row>
    <row r="140">
      <c r="O140" s="96" t="s">
        <v>4992</v>
      </c>
      <c r="P140" s="84">
        <f>SUM(P139:P139)</f>
      </c>
    </row>
    <row r="141">
      <c r="A141" s="98" t="s">
        <v>4993</v>
      </c>
      <c r="B141" s="98" t="s">
        <v>4994</v>
      </c>
      <c r="C141" s="98" t="s">
        <v>4995</v>
      </c>
      <c r="D141" s="98" t="s">
        <v>4996</v>
      </c>
      <c r="E141" s="98" t="s">
        <v>4997</v>
      </c>
      <c r="F141" s="98" t="s">
        <v>4998</v>
      </c>
      <c r="G141" s="99">
        <v>13</v>
      </c>
      <c r="H141" s="104">
        <v>45504</v>
      </c>
      <c r="I141" s="104">
        <v>45869</v>
      </c>
      <c r="J141" s="104">
        <v>45216</v>
      </c>
      <c r="K141" s="104">
        <v>45216</v>
      </c>
      <c r="L141" s="100">
        <v>0</v>
      </c>
      <c r="M141" s="100">
        <v>743.75</v>
      </c>
      <c r="N141" s="98" t="s">
        <v>4999</v>
      </c>
      <c r="O141" s="98" t="s">
        <v>5000</v>
      </c>
      <c r="P141" s="100">
        <v>795</v>
      </c>
      <c r="Q141" s="101">
        <v>0</v>
      </c>
      <c r="S141" s="100">
        <v>820</v>
      </c>
      <c r="T141" s="100">
        <f>P141</f>
      </c>
      <c r="U141" s="100">
        <v>795</v>
      </c>
    </row>
    <row r="142">
      <c r="O142" s="96" t="s">
        <v>5001</v>
      </c>
      <c r="P142" s="84">
        <f>SUM(P141:P141)</f>
      </c>
    </row>
    <row r="143">
      <c r="A143" s="98" t="s">
        <v>5002</v>
      </c>
      <c r="B143" s="98" t="s">
        <v>5003</v>
      </c>
      <c r="C143" s="98" t="s">
        <v>5004</v>
      </c>
      <c r="D143" s="98" t="s">
        <v>5005</v>
      </c>
      <c r="E143" s="98" t="s">
        <v>5006</v>
      </c>
      <c r="F143" s="98" t="s">
        <v>5007</v>
      </c>
      <c r="G143" s="99">
        <v>13</v>
      </c>
      <c r="H143" s="104">
        <v>45504</v>
      </c>
      <c r="I143" s="104">
        <v>45869</v>
      </c>
      <c r="J143" s="104">
        <v>45196</v>
      </c>
      <c r="K143" s="104">
        <v>45218</v>
      </c>
      <c r="L143" s="100">
        <v>0</v>
      </c>
      <c r="M143" s="100">
        <v>743.75</v>
      </c>
      <c r="N143" s="98" t="s">
        <v>5008</v>
      </c>
      <c r="O143" s="98" t="s">
        <v>5009</v>
      </c>
      <c r="P143" s="100">
        <v>95</v>
      </c>
      <c r="Q143" s="101">
        <v>0</v>
      </c>
      <c r="S143" s="100">
        <v>820</v>
      </c>
      <c r="T143" s="100">
        <f>P143</f>
      </c>
      <c r="U143" s="100">
        <v>95</v>
      </c>
    </row>
    <row r="144">
      <c r="O144" s="98" t="s">
        <v>5010</v>
      </c>
      <c r="P144" s="100">
        <v>795</v>
      </c>
      <c r="T144" s="100">
        <f>P144</f>
      </c>
      <c r="U144" s="100">
        <v>795</v>
      </c>
    </row>
    <row r="145">
      <c r="O145" s="96" t="s">
        <v>5011</v>
      </c>
      <c r="P145" s="84">
        <f>SUM(P143:P144)</f>
      </c>
    </row>
    <row r="146">
      <c r="A146" s="98" t="s">
        <v>5012</v>
      </c>
      <c r="B146" s="98" t="s">
        <v>5013</v>
      </c>
      <c r="C146" s="98" t="s">
        <v>5014</v>
      </c>
      <c r="D146" s="98" t="s">
        <v>5015</v>
      </c>
      <c r="E146" s="98" t="s">
        <v>5016</v>
      </c>
      <c r="F146" s="98" t="s">
        <v>5017</v>
      </c>
      <c r="G146" s="99">
        <v>12</v>
      </c>
      <c r="H146" s="104">
        <v>45520</v>
      </c>
      <c r="I146" s="104">
        <v>45868</v>
      </c>
      <c r="J146" s="104">
        <v>45370</v>
      </c>
      <c r="L146" s="100">
        <v>0</v>
      </c>
      <c r="M146" s="100">
        <v>743.75</v>
      </c>
      <c r="N146" s="98" t="s">
        <v>5018</v>
      </c>
      <c r="O146" s="98" t="s">
        <v>5019</v>
      </c>
      <c r="P146" s="100">
        <v>825</v>
      </c>
      <c r="Q146" s="101">
        <v>0</v>
      </c>
      <c r="S146" s="100">
        <v>820</v>
      </c>
      <c r="T146" s="100">
        <f>P146</f>
      </c>
      <c r="U146" s="100">
        <v>825</v>
      </c>
    </row>
    <row r="147">
      <c r="O147" s="96" t="s">
        <v>5020</v>
      </c>
      <c r="P147" s="84">
        <f>SUM(P146:P146)</f>
      </c>
    </row>
    <row r="148">
      <c r="A148" s="98" t="s">
        <v>5021</v>
      </c>
      <c r="B148" s="98" t="s">
        <v>5022</v>
      </c>
      <c r="C148" s="98" t="s">
        <v>5023</v>
      </c>
      <c r="D148" s="98" t="s">
        <v>5024</v>
      </c>
      <c r="E148" s="98" t="s">
        <v>5025</v>
      </c>
      <c r="F148" s="98" t="s">
        <v>5026</v>
      </c>
      <c r="G148" s="99">
        <v>12</v>
      </c>
      <c r="H148" s="104">
        <v>45504</v>
      </c>
      <c r="I148" s="104">
        <v>45868</v>
      </c>
      <c r="J148" s="104">
        <v>45216</v>
      </c>
      <c r="K148" s="104">
        <v>45216</v>
      </c>
      <c r="L148" s="100">
        <v>0</v>
      </c>
      <c r="M148" s="100">
        <v>743.75</v>
      </c>
      <c r="N148" s="98" t="s">
        <v>5027</v>
      </c>
      <c r="O148" s="98" t="s">
        <v>5028</v>
      </c>
      <c r="P148" s="100">
        <v>825</v>
      </c>
      <c r="Q148" s="101">
        <v>0</v>
      </c>
      <c r="S148" s="100">
        <v>820</v>
      </c>
      <c r="T148" s="100">
        <f>P148</f>
      </c>
      <c r="U148" s="100">
        <v>825</v>
      </c>
    </row>
    <row r="149">
      <c r="O149" s="96" t="s">
        <v>5029</v>
      </c>
      <c r="P149" s="84">
        <f>SUM(P148:P148)</f>
      </c>
    </row>
    <row r="150">
      <c r="A150" s="98" t="s">
        <v>5030</v>
      </c>
      <c r="B150" s="98" t="s">
        <v>5031</v>
      </c>
      <c r="C150" s="98" t="s">
        <v>5032</v>
      </c>
      <c r="D150" s="98" t="s">
        <v>5033</v>
      </c>
      <c r="E150" s="98" t="s">
        <v>5034</v>
      </c>
      <c r="F150" s="98" t="s">
        <v>5035</v>
      </c>
      <c r="G150" s="99">
        <v>12</v>
      </c>
      <c r="H150" s="104">
        <v>45504</v>
      </c>
      <c r="I150" s="104">
        <v>45868</v>
      </c>
      <c r="J150" s="104">
        <v>45216</v>
      </c>
      <c r="K150" s="104">
        <v>45216</v>
      </c>
      <c r="L150" s="100">
        <v>0</v>
      </c>
      <c r="M150" s="100">
        <v>743.75</v>
      </c>
      <c r="N150" s="98" t="s">
        <v>5036</v>
      </c>
      <c r="O150" s="98" t="s">
        <v>5037</v>
      </c>
      <c r="P150" s="100">
        <v>825</v>
      </c>
      <c r="Q150" s="101">
        <v>0</v>
      </c>
      <c r="S150" s="100">
        <v>820</v>
      </c>
      <c r="T150" s="100">
        <f>P150</f>
      </c>
      <c r="U150" s="100">
        <v>825</v>
      </c>
    </row>
    <row r="151">
      <c r="O151" s="96" t="s">
        <v>5038</v>
      </c>
      <c r="P151" s="84">
        <f>SUM(P150:P150)</f>
      </c>
    </row>
    <row r="152">
      <c r="A152" s="98" t="s">
        <v>5039</v>
      </c>
      <c r="B152" s="98" t="s">
        <v>5040</v>
      </c>
      <c r="C152" s="98" t="s">
        <v>5041</v>
      </c>
      <c r="D152" s="98" t="s">
        <v>5042</v>
      </c>
      <c r="E152" s="98" t="s">
        <v>5043</v>
      </c>
      <c r="F152" s="98" t="s">
        <v>5044</v>
      </c>
      <c r="G152" s="99">
        <v>12</v>
      </c>
      <c r="H152" s="104">
        <v>45520</v>
      </c>
      <c r="I152" s="104">
        <v>45868</v>
      </c>
      <c r="J152" s="104">
        <v>45204</v>
      </c>
      <c r="K152" s="104">
        <v>45218</v>
      </c>
      <c r="L152" s="100">
        <v>0</v>
      </c>
      <c r="M152" s="100">
        <v>743.75</v>
      </c>
      <c r="N152" s="98" t="s">
        <v>5045</v>
      </c>
      <c r="O152" s="98" t="s">
        <v>5046</v>
      </c>
      <c r="P152" s="100">
        <v>850</v>
      </c>
      <c r="Q152" s="101">
        <v>0</v>
      </c>
      <c r="S152" s="100">
        <v>820</v>
      </c>
      <c r="T152" s="100">
        <f>P152</f>
      </c>
      <c r="U152" s="100">
        <v>850</v>
      </c>
    </row>
    <row r="153">
      <c r="O153" s="96" t="s">
        <v>5047</v>
      </c>
      <c r="P153" s="84">
        <f>SUM(P152:P152)</f>
      </c>
    </row>
    <row r="154">
      <c r="A154" s="98" t="s">
        <v>5048</v>
      </c>
      <c r="B154" s="98" t="s">
        <v>5049</v>
      </c>
      <c r="C154" s="98" t="s">
        <v>5050</v>
      </c>
      <c r="D154" s="98" t="s">
        <v>5051</v>
      </c>
      <c r="E154" s="98" t="s">
        <v>5052</v>
      </c>
      <c r="F154" s="98" t="s">
        <v>5053</v>
      </c>
      <c r="G154" s="99">
        <v>12</v>
      </c>
      <c r="H154" s="104">
        <v>45520</v>
      </c>
      <c r="I154" s="104">
        <v>45868</v>
      </c>
      <c r="J154" s="104">
        <v>45370</v>
      </c>
      <c r="L154" s="100">
        <v>0</v>
      </c>
      <c r="M154" s="100">
        <v>743.75</v>
      </c>
      <c r="N154" s="98" t="s">
        <v>5054</v>
      </c>
      <c r="O154" s="98" t="s">
        <v>5055</v>
      </c>
      <c r="P154" s="100">
        <v>95</v>
      </c>
      <c r="Q154" s="101">
        <v>0</v>
      </c>
      <c r="S154" s="100">
        <v>0</v>
      </c>
      <c r="T154" s="100">
        <f>P154</f>
      </c>
      <c r="U154" s="100">
        <v>95</v>
      </c>
    </row>
    <row r="155">
      <c r="O155" s="98" t="s">
        <v>5056</v>
      </c>
      <c r="P155" s="100">
        <v>875</v>
      </c>
      <c r="T155" s="100">
        <f>P155</f>
      </c>
      <c r="U155" s="100">
        <v>875</v>
      </c>
    </row>
    <row r="156">
      <c r="O156" s="96" t="s">
        <v>5057</v>
      </c>
      <c r="P156" s="84">
        <f>SUM(P154:P155)</f>
      </c>
    </row>
    <row r="157">
      <c r="A157" s="98" t="s">
        <v>5058</v>
      </c>
      <c r="B157" s="98" t="s">
        <v>5059</v>
      </c>
      <c r="C157" s="98" t="s">
        <v>5060</v>
      </c>
      <c r="D157" s="98" t="s">
        <v>5061</v>
      </c>
      <c r="E157" s="98" t="s">
        <v>5062</v>
      </c>
      <c r="F157" s="98" t="s">
        <v>5063</v>
      </c>
      <c r="G157" s="99">
        <v>12</v>
      </c>
      <c r="H157" s="104">
        <v>45520</v>
      </c>
      <c r="I157" s="104">
        <v>45868</v>
      </c>
      <c r="J157" s="104">
        <v>45218</v>
      </c>
      <c r="K157" s="104">
        <v>45219</v>
      </c>
      <c r="L157" s="100">
        <v>0</v>
      </c>
      <c r="M157" s="100">
        <v>743.75</v>
      </c>
      <c r="N157" s="98" t="s">
        <v>5064</v>
      </c>
      <c r="O157" s="98" t="s">
        <v>5065</v>
      </c>
      <c r="P157" s="100">
        <v>95</v>
      </c>
      <c r="Q157" s="101">
        <v>0</v>
      </c>
      <c r="S157" s="100">
        <v>0</v>
      </c>
      <c r="T157" s="100">
        <f>P157</f>
      </c>
      <c r="U157" s="100">
        <v>95</v>
      </c>
    </row>
    <row r="158">
      <c r="O158" s="98" t="s">
        <v>5066</v>
      </c>
      <c r="P158" s="100">
        <v>875</v>
      </c>
      <c r="T158" s="100">
        <f>P158</f>
      </c>
      <c r="U158" s="100">
        <v>875</v>
      </c>
    </row>
    <row r="159">
      <c r="O159" s="96" t="s">
        <v>5067</v>
      </c>
      <c r="P159" s="84">
        <f>SUM(P157:P158)</f>
      </c>
    </row>
    <row r="160">
      <c r="A160" s="98" t="s">
        <v>5068</v>
      </c>
      <c r="B160" s="98" t="s">
        <v>5069</v>
      </c>
      <c r="C160" s="98" t="s">
        <v>5070</v>
      </c>
      <c r="D160" s="98" t="s">
        <v>5071</v>
      </c>
      <c r="E160" s="98" t="s">
        <v>5072</v>
      </c>
      <c r="F160" s="98" t="s">
        <v>5073</v>
      </c>
      <c r="G160" s="99">
        <v>12</v>
      </c>
      <c r="H160" s="104">
        <v>45520</v>
      </c>
      <c r="I160" s="104">
        <v>45868</v>
      </c>
      <c r="J160" s="104">
        <v>45370</v>
      </c>
      <c r="L160" s="100">
        <v>0</v>
      </c>
      <c r="M160" s="100">
        <v>743.75</v>
      </c>
      <c r="N160" s="98" t="s">
        <v>5074</v>
      </c>
      <c r="O160" s="98" t="s">
        <v>5075</v>
      </c>
      <c r="P160" s="100">
        <v>875</v>
      </c>
      <c r="Q160" s="101">
        <v>0</v>
      </c>
      <c r="S160" s="100">
        <v>0</v>
      </c>
      <c r="T160" s="100">
        <f>P160</f>
      </c>
      <c r="U160" s="100">
        <v>875</v>
      </c>
    </row>
    <row r="161">
      <c r="O161" s="96" t="s">
        <v>5076</v>
      </c>
      <c r="P161" s="84">
        <f>SUM(P160:P160)</f>
      </c>
    </row>
    <row r="162">
      <c r="A162" s="98" t="s">
        <v>5077</v>
      </c>
      <c r="B162" s="98" t="s">
        <v>5078</v>
      </c>
      <c r="C162" s="98" t="s">
        <v>5079</v>
      </c>
      <c r="D162" s="98" t="s">
        <v>5080</v>
      </c>
      <c r="E162" s="98" t="s">
        <v>5081</v>
      </c>
      <c r="F162" s="98" t="s">
        <v>5082</v>
      </c>
      <c r="G162" s="99">
        <v>12</v>
      </c>
      <c r="H162" s="104">
        <v>45520</v>
      </c>
      <c r="I162" s="104">
        <v>45868</v>
      </c>
      <c r="J162" s="104">
        <v>45230</v>
      </c>
      <c r="K162" s="104">
        <v>45230</v>
      </c>
      <c r="L162" s="100">
        <v>0</v>
      </c>
      <c r="M162" s="100">
        <v>743.75</v>
      </c>
      <c r="N162" s="98" t="s">
        <v>5083</v>
      </c>
      <c r="O162" s="98" t="s">
        <v>5084</v>
      </c>
      <c r="P162" s="100">
        <v>95</v>
      </c>
      <c r="Q162" s="101">
        <v>0</v>
      </c>
      <c r="S162" s="100">
        <v>0</v>
      </c>
      <c r="T162" s="100">
        <f>P162</f>
      </c>
      <c r="U162" s="100">
        <v>95</v>
      </c>
    </row>
    <row r="163">
      <c r="O163" s="98" t="s">
        <v>5085</v>
      </c>
      <c r="P163" s="100">
        <v>875</v>
      </c>
      <c r="T163" s="100">
        <f>P163</f>
      </c>
      <c r="U163" s="100">
        <v>875</v>
      </c>
    </row>
    <row r="164">
      <c r="O164" s="96" t="s">
        <v>5086</v>
      </c>
      <c r="P164" s="84">
        <f>SUM(P162:P163)</f>
      </c>
    </row>
    <row r="165">
      <c r="A165" s="98" t="s">
        <v>5087</v>
      </c>
      <c r="B165" s="98" t="s">
        <v>5088</v>
      </c>
      <c r="C165" s="98" t="s">
        <v>5089</v>
      </c>
      <c r="D165" s="98" t="s">
        <v>5090</v>
      </c>
      <c r="E165" s="98" t="s">
        <v>5091</v>
      </c>
      <c r="F165" s="98" t="s">
        <v>5092</v>
      </c>
      <c r="G165" s="99">
        <v>12</v>
      </c>
      <c r="H165" s="104">
        <v>45504</v>
      </c>
      <c r="I165" s="104">
        <v>45868</v>
      </c>
      <c r="J165" s="104">
        <v>45216</v>
      </c>
      <c r="K165" s="104">
        <v>45216</v>
      </c>
      <c r="L165" s="100">
        <v>0</v>
      </c>
      <c r="M165" s="100">
        <v>743.75</v>
      </c>
      <c r="N165" s="98" t="s">
        <v>5093</v>
      </c>
      <c r="O165" s="98" t="s">
        <v>5094</v>
      </c>
      <c r="P165" s="100">
        <v>795</v>
      </c>
      <c r="Q165" s="101">
        <v>0</v>
      </c>
      <c r="S165" s="100">
        <v>0</v>
      </c>
      <c r="T165" s="100">
        <f>P165</f>
      </c>
      <c r="U165" s="100">
        <v>795</v>
      </c>
    </row>
    <row r="166">
      <c r="O166" s="96" t="s">
        <v>5095</v>
      </c>
      <c r="P166" s="84">
        <f>SUM(P165:P165)</f>
      </c>
    </row>
    <row r="167">
      <c r="A167" s="98" t="s">
        <v>5096</v>
      </c>
      <c r="B167" s="98" t="s">
        <v>5097</v>
      </c>
      <c r="C167" s="98" t="s">
        <v>5098</v>
      </c>
      <c r="D167" s="98" t="s">
        <v>5099</v>
      </c>
      <c r="E167" s="98" t="s">
        <v>5100</v>
      </c>
      <c r="F167" s="98" t="s">
        <v>5101</v>
      </c>
      <c r="G167" s="99">
        <v>12</v>
      </c>
      <c r="H167" s="104">
        <v>45504</v>
      </c>
      <c r="I167" s="104">
        <v>45868</v>
      </c>
      <c r="J167" s="104">
        <v>45198</v>
      </c>
      <c r="K167" s="104">
        <v>45218</v>
      </c>
      <c r="L167" s="100">
        <v>750</v>
      </c>
      <c r="M167" s="100">
        <v>743.75</v>
      </c>
      <c r="N167" s="98" t="s">
        <v>5102</v>
      </c>
      <c r="O167" s="98" t="s">
        <v>5103</v>
      </c>
      <c r="P167" s="100">
        <v>795</v>
      </c>
      <c r="Q167" s="101">
        <v>0</v>
      </c>
      <c r="S167" s="100">
        <v>0</v>
      </c>
      <c r="T167" s="100">
        <f>P167</f>
      </c>
      <c r="U167" s="100">
        <v>795</v>
      </c>
    </row>
    <row r="168">
      <c r="O168" s="98" t="s">
        <v>5104</v>
      </c>
      <c r="P168" s="100">
        <v>95</v>
      </c>
      <c r="T168" s="100">
        <f>P168</f>
      </c>
      <c r="U168" s="100">
        <v>95</v>
      </c>
    </row>
    <row r="169">
      <c r="O169" s="96" t="s">
        <v>5105</v>
      </c>
      <c r="P169" s="84">
        <f>SUM(P167:P168)</f>
      </c>
    </row>
    <row r="170">
      <c r="A170" s="98" t="s">
        <v>5106</v>
      </c>
      <c r="B170" s="98" t="s">
        <v>5107</v>
      </c>
      <c r="C170" s="98" t="s">
        <v>5108</v>
      </c>
      <c r="D170" s="98" t="s">
        <v>5109</v>
      </c>
      <c r="E170" s="98" t="s">
        <v>5110</v>
      </c>
      <c r="F170" s="98" t="s">
        <v>5111</v>
      </c>
      <c r="G170" s="99">
        <v>12</v>
      </c>
      <c r="H170" s="104">
        <v>45504</v>
      </c>
      <c r="I170" s="104">
        <v>45868</v>
      </c>
      <c r="J170" s="104">
        <v>45204</v>
      </c>
      <c r="K170" s="104">
        <v>45204</v>
      </c>
      <c r="L170" s="100">
        <v>0</v>
      </c>
      <c r="M170" s="100">
        <v>743.75</v>
      </c>
      <c r="N170" s="98" t="s">
        <v>5112</v>
      </c>
      <c r="O170" s="98" t="s">
        <v>5113</v>
      </c>
      <c r="P170" s="100">
        <v>795</v>
      </c>
      <c r="Q170" s="101">
        <v>0</v>
      </c>
      <c r="S170" s="100">
        <v>820</v>
      </c>
      <c r="T170" s="100">
        <f>P170</f>
      </c>
      <c r="U170" s="100">
        <v>795</v>
      </c>
    </row>
    <row r="171">
      <c r="O171" s="96" t="s">
        <v>5114</v>
      </c>
      <c r="P171" s="84">
        <f>SUM(P170:P170)</f>
      </c>
    </row>
    <row r="172">
      <c r="A172" s="98" t="s">
        <v>5115</v>
      </c>
      <c r="B172" s="98" t="s">
        <v>5116</v>
      </c>
      <c r="C172" s="98" t="s">
        <v>5117</v>
      </c>
      <c r="D172" s="98" t="s">
        <v>5118</v>
      </c>
      <c r="E172" s="98" t="s">
        <v>5119</v>
      </c>
      <c r="F172" s="98" t="s">
        <v>5120</v>
      </c>
      <c r="G172" s="99">
        <v>12</v>
      </c>
      <c r="H172" s="104">
        <v>45504</v>
      </c>
      <c r="I172" s="104">
        <v>45868</v>
      </c>
      <c r="J172" s="104">
        <v>45211</v>
      </c>
      <c r="K172" s="104">
        <v>45216</v>
      </c>
      <c r="L172" s="100">
        <v>0</v>
      </c>
      <c r="M172" s="100">
        <v>743.75</v>
      </c>
      <c r="N172" s="98" t="s">
        <v>5121</v>
      </c>
      <c r="O172" s="98" t="s">
        <v>5122</v>
      </c>
      <c r="P172" s="100">
        <v>795</v>
      </c>
      <c r="Q172" s="101">
        <v>0</v>
      </c>
      <c r="S172" s="100">
        <v>0</v>
      </c>
      <c r="T172" s="100">
        <f>P172</f>
      </c>
      <c r="U172" s="100">
        <v>795</v>
      </c>
    </row>
    <row r="173">
      <c r="O173" s="96" t="s">
        <v>5123</v>
      </c>
      <c r="P173" s="84">
        <f>SUM(P172:P172)</f>
      </c>
    </row>
    <row r="174">
      <c r="A174" s="97" t="s">
        <v>5124</v>
      </c>
    </row>
    <row r="175">
      <c r="A175" s="98" t="s">
        <v>5125</v>
      </c>
      <c r="B175" s="98" t="s">
        <v>5126</v>
      </c>
      <c r="C175" s="98" t="s">
        <v>5127</v>
      </c>
      <c r="D175" s="98" t="s">
        <v>5128</v>
      </c>
      <c r="E175" s="98" t="s">
        <v>5129</v>
      </c>
      <c r="F175" s="98" t="s">
        <v>5130</v>
      </c>
      <c r="G175" s="99">
        <v>12</v>
      </c>
      <c r="H175" s="104">
        <v>45520</v>
      </c>
      <c r="I175" s="104">
        <v>45868</v>
      </c>
      <c r="J175" s="104">
        <v>45269</v>
      </c>
      <c r="K175" s="104">
        <v>45272</v>
      </c>
      <c r="L175" s="100">
        <v>0</v>
      </c>
      <c r="M175" s="100">
        <v>943.75</v>
      </c>
      <c r="N175" s="98" t="s">
        <v>5131</v>
      </c>
      <c r="O175" s="98" t="s">
        <v>5132</v>
      </c>
      <c r="P175" s="100">
        <v>1045</v>
      </c>
      <c r="Q175" s="101">
        <v>0</v>
      </c>
      <c r="S175" s="100">
        <v>1025</v>
      </c>
      <c r="T175" s="100">
        <f>P175</f>
      </c>
      <c r="U175" s="100">
        <v>1045</v>
      </c>
    </row>
    <row r="176">
      <c r="O176" s="98" t="s">
        <v>5133</v>
      </c>
      <c r="P176" s="100">
        <v>95</v>
      </c>
      <c r="T176" s="100">
        <f>P176</f>
      </c>
      <c r="U176" s="100">
        <v>95</v>
      </c>
    </row>
    <row r="177">
      <c r="O177" s="96" t="s">
        <v>5134</v>
      </c>
      <c r="P177" s="84">
        <f>SUM(P175:P176)</f>
      </c>
    </row>
    <row r="178">
      <c r="A178" s="98" t="s">
        <v>5135</v>
      </c>
      <c r="B178" s="98" t="s">
        <v>5136</v>
      </c>
      <c r="C178" s="98" t="s">
        <v>5137</v>
      </c>
      <c r="D178" s="98" t="s">
        <v>5138</v>
      </c>
      <c r="E178" s="98" t="s">
        <v>5139</v>
      </c>
      <c r="F178" s="98" t="s">
        <v>5140</v>
      </c>
      <c r="G178" s="99">
        <v>12</v>
      </c>
      <c r="H178" s="104">
        <v>45520</v>
      </c>
      <c r="I178" s="104">
        <v>45868</v>
      </c>
      <c r="J178" s="104">
        <v>45267</v>
      </c>
      <c r="K178" s="104">
        <v>45268</v>
      </c>
      <c r="L178" s="100">
        <v>0</v>
      </c>
      <c r="M178" s="100">
        <v>943.75</v>
      </c>
      <c r="N178" s="98" t="s">
        <v>5141</v>
      </c>
      <c r="O178" s="98" t="s">
        <v>5142</v>
      </c>
      <c r="P178" s="100">
        <v>1045</v>
      </c>
      <c r="Q178" s="101">
        <v>0</v>
      </c>
      <c r="S178" s="100">
        <v>0</v>
      </c>
      <c r="T178" s="100">
        <f>P178</f>
      </c>
      <c r="U178" s="100">
        <v>1045</v>
      </c>
    </row>
    <row r="179">
      <c r="O179" s="96" t="s">
        <v>5143</v>
      </c>
      <c r="P179" s="84">
        <f>SUM(P178:P178)</f>
      </c>
    </row>
    <row r="180">
      <c r="A180" s="98" t="s">
        <v>5144</v>
      </c>
      <c r="B180" s="98" t="s">
        <v>5145</v>
      </c>
      <c r="C180" s="98" t="s">
        <v>5146</v>
      </c>
      <c r="D180" s="98" t="s">
        <v>5147</v>
      </c>
      <c r="E180" s="98" t="s">
        <v>5148</v>
      </c>
      <c r="F180" s="98" t="s">
        <v>5149</v>
      </c>
      <c r="G180" s="99">
        <v>12</v>
      </c>
      <c r="H180" s="104">
        <v>45520</v>
      </c>
      <c r="I180" s="104">
        <v>45868</v>
      </c>
      <c r="J180" s="104">
        <v>45259</v>
      </c>
      <c r="K180" s="104">
        <v>45259</v>
      </c>
      <c r="L180" s="100">
        <v>1045</v>
      </c>
      <c r="M180" s="100">
        <v>943.75</v>
      </c>
      <c r="N180" s="98" t="s">
        <v>5150</v>
      </c>
      <c r="O180" s="98" t="s">
        <v>5151</v>
      </c>
      <c r="P180" s="100">
        <v>1045</v>
      </c>
      <c r="Q180" s="101">
        <v>0</v>
      </c>
      <c r="S180" s="100">
        <v>1025</v>
      </c>
      <c r="T180" s="100">
        <f>P180</f>
      </c>
      <c r="U180" s="100">
        <v>1045</v>
      </c>
    </row>
    <row r="181">
      <c r="O181" s="96" t="s">
        <v>5152</v>
      </c>
      <c r="P181" s="84">
        <f>SUM(P180:P180)</f>
      </c>
    </row>
    <row r="182">
      <c r="A182" s="98" t="s">
        <v>5153</v>
      </c>
      <c r="B182" s="98" t="s">
        <v>5154</v>
      </c>
      <c r="C182" s="98" t="s">
        <v>5155</v>
      </c>
      <c r="D182" s="98" t="s">
        <v>5156</v>
      </c>
      <c r="E182" s="98" t="s">
        <v>5157</v>
      </c>
      <c r="F182" s="98" t="s">
        <v>5158</v>
      </c>
      <c r="G182" s="99">
        <v>12</v>
      </c>
      <c r="H182" s="104">
        <v>45520</v>
      </c>
      <c r="I182" s="104">
        <v>45868</v>
      </c>
      <c r="J182" s="104">
        <v>45370</v>
      </c>
      <c r="L182" s="100">
        <v>0</v>
      </c>
      <c r="M182" s="100">
        <v>943.75</v>
      </c>
      <c r="N182" s="98" t="s">
        <v>5159</v>
      </c>
      <c r="O182" s="98" t="s">
        <v>5160</v>
      </c>
      <c r="P182" s="100">
        <v>1045</v>
      </c>
      <c r="Q182" s="101">
        <v>0</v>
      </c>
      <c r="S182" s="100">
        <v>1025</v>
      </c>
      <c r="T182" s="100">
        <f>P182</f>
      </c>
      <c r="U182" s="100">
        <v>1045</v>
      </c>
    </row>
    <row r="183">
      <c r="O183" s="96" t="s">
        <v>5161</v>
      </c>
      <c r="P183" s="84">
        <f>SUM(P182:P182)</f>
      </c>
    </row>
    <row r="184">
      <c r="A184" s="98" t="s">
        <v>5162</v>
      </c>
      <c r="B184" s="98" t="s">
        <v>5163</v>
      </c>
      <c r="C184" s="98" t="s">
        <v>5164</v>
      </c>
      <c r="D184" s="98" t="s">
        <v>5165</v>
      </c>
      <c r="E184" s="98" t="s">
        <v>5166</v>
      </c>
      <c r="F184" s="98" t="s">
        <v>5167</v>
      </c>
      <c r="G184" s="99">
        <v>12</v>
      </c>
      <c r="H184" s="104">
        <v>45520</v>
      </c>
      <c r="I184" s="104">
        <v>45868</v>
      </c>
      <c r="L184" s="100">
        <v>0</v>
      </c>
      <c r="M184" s="100">
        <v>943.75</v>
      </c>
      <c r="N184" s="98" t="s">
        <v>5168</v>
      </c>
      <c r="O184" s="98" t="s">
        <v>5169</v>
      </c>
      <c r="P184" s="100">
        <v>1045</v>
      </c>
      <c r="Q184" s="101">
        <v>0</v>
      </c>
      <c r="S184" s="100">
        <v>1025</v>
      </c>
      <c r="T184" s="100">
        <f>P184</f>
      </c>
      <c r="U184" s="100">
        <v>1045</v>
      </c>
    </row>
    <row r="185">
      <c r="O185" s="96" t="s">
        <v>5170</v>
      </c>
      <c r="P185" s="84">
        <f>SUM(P184:P184)</f>
      </c>
    </row>
    <row r="186">
      <c r="A186" s="98" t="s">
        <v>5171</v>
      </c>
      <c r="B186" s="98" t="s">
        <v>5172</v>
      </c>
      <c r="C186" s="98" t="s">
        <v>5173</v>
      </c>
      <c r="D186" s="98" t="s">
        <v>5174</v>
      </c>
      <c r="E186" s="98" t="s">
        <v>5175</v>
      </c>
      <c r="F186" s="98" t="s">
        <v>5176</v>
      </c>
      <c r="G186" s="99">
        <v>12</v>
      </c>
      <c r="H186" s="104">
        <v>45520</v>
      </c>
      <c r="I186" s="104">
        <v>45868</v>
      </c>
      <c r="J186" s="104">
        <v>45244</v>
      </c>
      <c r="K186" s="104">
        <v>45245</v>
      </c>
      <c r="L186" s="100">
        <v>1045</v>
      </c>
      <c r="M186" s="100">
        <v>943.75</v>
      </c>
      <c r="N186" s="98" t="s">
        <v>5177</v>
      </c>
      <c r="O186" s="98" t="s">
        <v>5178</v>
      </c>
      <c r="P186" s="100">
        <v>1045</v>
      </c>
      <c r="Q186" s="101">
        <v>0</v>
      </c>
      <c r="S186" s="100">
        <v>1025</v>
      </c>
      <c r="T186" s="100">
        <f>P186</f>
      </c>
      <c r="U186" s="100">
        <v>1045</v>
      </c>
    </row>
    <row r="187">
      <c r="O187" s="96" t="s">
        <v>5179</v>
      </c>
      <c r="P187" s="84">
        <f>SUM(P186:P186)</f>
      </c>
    </row>
    <row r="188">
      <c r="A188" s="98" t="s">
        <v>5180</v>
      </c>
      <c r="B188" s="98" t="s">
        <v>5181</v>
      </c>
      <c r="C188" s="98" t="s">
        <v>5182</v>
      </c>
      <c r="D188" s="98" t="s">
        <v>5183</v>
      </c>
      <c r="E188" s="98" t="s">
        <v>5184</v>
      </c>
      <c r="F188" s="98" t="s">
        <v>5185</v>
      </c>
      <c r="G188" s="99">
        <v>12</v>
      </c>
      <c r="H188" s="104">
        <v>45520</v>
      </c>
      <c r="I188" s="104">
        <v>45868</v>
      </c>
      <c r="J188" s="104">
        <v>45202</v>
      </c>
      <c r="K188" s="104">
        <v>45218</v>
      </c>
      <c r="L188" s="100">
        <v>0</v>
      </c>
      <c r="M188" s="100">
        <v>943.75</v>
      </c>
      <c r="N188" s="98" t="s">
        <v>5186</v>
      </c>
      <c r="O188" s="98" t="s">
        <v>5187</v>
      </c>
      <c r="P188" s="100">
        <v>1045</v>
      </c>
      <c r="Q188" s="101">
        <v>0</v>
      </c>
      <c r="S188" s="100">
        <v>0</v>
      </c>
      <c r="T188" s="100">
        <f>P188</f>
      </c>
      <c r="U188" s="100">
        <v>1045</v>
      </c>
    </row>
    <row r="189">
      <c r="O189" s="96" t="s">
        <v>5188</v>
      </c>
      <c r="P189" s="84">
        <f>SUM(P188:P188)</f>
      </c>
    </row>
    <row r="190">
      <c r="A190" s="98" t="s">
        <v>5189</v>
      </c>
      <c r="B190" s="98" t="s">
        <v>5190</v>
      </c>
      <c r="C190" s="98" t="s">
        <v>5191</v>
      </c>
      <c r="D190" s="98" t="s">
        <v>5192</v>
      </c>
      <c r="E190" s="98" t="s">
        <v>5193</v>
      </c>
      <c r="F190" s="98" t="s">
        <v>5194</v>
      </c>
      <c r="G190" s="99">
        <v>13</v>
      </c>
      <c r="H190" s="104">
        <v>45504</v>
      </c>
      <c r="I190" s="104">
        <v>45869</v>
      </c>
      <c r="J190" s="104">
        <v>45216</v>
      </c>
      <c r="K190" s="104">
        <v>45216</v>
      </c>
      <c r="L190" s="100">
        <v>0</v>
      </c>
      <c r="M190" s="100">
        <v>943.75</v>
      </c>
      <c r="N190" s="98" t="s">
        <v>5195</v>
      </c>
      <c r="O190" s="98" t="s">
        <v>5196</v>
      </c>
      <c r="P190" s="100">
        <v>1025</v>
      </c>
      <c r="Q190" s="101">
        <v>0</v>
      </c>
      <c r="S190" s="100">
        <v>0</v>
      </c>
      <c r="T190" s="100">
        <f>P190</f>
      </c>
      <c r="U190" s="100">
        <v>1025</v>
      </c>
    </row>
    <row r="191">
      <c r="O191" s="96" t="s">
        <v>5197</v>
      </c>
      <c r="P191" s="84">
        <f>SUM(P190:P190)</f>
      </c>
    </row>
    <row r="192">
      <c r="A192" s="98" t="s">
        <v>5198</v>
      </c>
      <c r="B192" s="98" t="s">
        <v>5199</v>
      </c>
      <c r="C192" s="98" t="s">
        <v>5200</v>
      </c>
      <c r="D192" s="98" t="s">
        <v>5201</v>
      </c>
      <c r="E192" s="98" t="s">
        <v>5202</v>
      </c>
      <c r="F192" s="98" t="s">
        <v>5203</v>
      </c>
      <c r="G192" s="99">
        <v>12</v>
      </c>
      <c r="H192" s="104">
        <v>45504</v>
      </c>
      <c r="I192" s="104">
        <v>45868</v>
      </c>
      <c r="J192" s="104">
        <v>45328</v>
      </c>
      <c r="K192" s="104">
        <v>45328</v>
      </c>
      <c r="L192" s="100">
        <v>0</v>
      </c>
      <c r="M192" s="100">
        <v>943.75</v>
      </c>
      <c r="N192" s="98" t="s">
        <v>5204</v>
      </c>
      <c r="O192" s="98" t="s">
        <v>5205</v>
      </c>
      <c r="P192" s="100">
        <v>95</v>
      </c>
      <c r="Q192" s="101">
        <v>0</v>
      </c>
      <c r="S192" s="100">
        <v>1025</v>
      </c>
      <c r="T192" s="100">
        <f>P192</f>
      </c>
      <c r="U192" s="100">
        <v>95</v>
      </c>
    </row>
    <row r="193">
      <c r="O193" s="98" t="s">
        <v>5206</v>
      </c>
      <c r="P193" s="100">
        <v>1045</v>
      </c>
      <c r="T193" s="100">
        <f>P193</f>
      </c>
      <c r="U193" s="100">
        <v>1045</v>
      </c>
    </row>
    <row r="194">
      <c r="O194" s="96" t="s">
        <v>5207</v>
      </c>
      <c r="P194" s="84">
        <f>SUM(P192:P193)</f>
      </c>
    </row>
    <row r="195">
      <c r="A195" s="98" t="s">
        <v>5208</v>
      </c>
      <c r="B195" s="98" t="s">
        <v>5209</v>
      </c>
      <c r="C195" s="98" t="s">
        <v>5210</v>
      </c>
      <c r="D195" s="98" t="s">
        <v>5211</v>
      </c>
      <c r="E195" s="98" t="s">
        <v>5212</v>
      </c>
      <c r="F195" s="98" t="s">
        <v>5213</v>
      </c>
      <c r="G195" s="99">
        <v>12</v>
      </c>
      <c r="H195" s="104">
        <v>45520</v>
      </c>
      <c r="I195" s="104">
        <v>45868</v>
      </c>
      <c r="J195" s="104">
        <v>45219</v>
      </c>
      <c r="K195" s="104">
        <v>45222</v>
      </c>
      <c r="L195" s="100">
        <v>0</v>
      </c>
      <c r="M195" s="100">
        <v>943.75</v>
      </c>
      <c r="N195" s="98" t="s">
        <v>5214</v>
      </c>
      <c r="O195" s="98" t="s">
        <v>5215</v>
      </c>
      <c r="P195" s="100">
        <v>1045</v>
      </c>
      <c r="Q195" s="101">
        <v>0</v>
      </c>
      <c r="S195" s="100">
        <v>0</v>
      </c>
      <c r="T195" s="100">
        <f>P195</f>
      </c>
      <c r="U195" s="100">
        <v>1045</v>
      </c>
    </row>
    <row r="196">
      <c r="O196" s="96" t="s">
        <v>5216</v>
      </c>
      <c r="P196" s="84">
        <f>SUM(P195:P195)</f>
      </c>
    </row>
    <row r="197">
      <c r="A197" s="98" t="s">
        <v>5217</v>
      </c>
      <c r="B197" s="98" t="s">
        <v>5218</v>
      </c>
      <c r="C197" s="98" t="s">
        <v>5219</v>
      </c>
      <c r="D197" s="98" t="s">
        <v>5220</v>
      </c>
      <c r="E197" s="98" t="s">
        <v>5221</v>
      </c>
      <c r="F197" s="98" t="s">
        <v>5222</v>
      </c>
      <c r="G197" s="99">
        <v>13</v>
      </c>
      <c r="H197" s="104">
        <v>45504</v>
      </c>
      <c r="I197" s="104">
        <v>45869</v>
      </c>
      <c r="J197" s="104">
        <v>45196</v>
      </c>
      <c r="K197" s="104">
        <v>45218</v>
      </c>
      <c r="L197" s="100">
        <v>0</v>
      </c>
      <c r="M197" s="100">
        <v>943.75</v>
      </c>
      <c r="N197" s="98" t="s">
        <v>5223</v>
      </c>
      <c r="O197" s="98" t="s">
        <v>5224</v>
      </c>
      <c r="P197" s="100">
        <v>95</v>
      </c>
      <c r="Q197" s="101">
        <v>0</v>
      </c>
      <c r="S197" s="100">
        <v>0</v>
      </c>
      <c r="T197" s="100">
        <f>P197</f>
      </c>
      <c r="U197" s="100">
        <v>95</v>
      </c>
    </row>
    <row r="198">
      <c r="O198" s="98" t="s">
        <v>5225</v>
      </c>
      <c r="P198" s="100">
        <v>1025</v>
      </c>
      <c r="T198" s="100">
        <f>P198</f>
      </c>
      <c r="U198" s="100">
        <v>1025</v>
      </c>
    </row>
    <row r="199">
      <c r="O199" s="96" t="s">
        <v>5226</v>
      </c>
      <c r="P199" s="84">
        <f>SUM(P197:P198)</f>
      </c>
    </row>
    <row r="200">
      <c r="A200" s="98" t="s">
        <v>5227</v>
      </c>
      <c r="B200" s="98" t="s">
        <v>5228</v>
      </c>
      <c r="C200" s="98" t="s">
        <v>5229</v>
      </c>
      <c r="D200" s="98" t="s">
        <v>5230</v>
      </c>
      <c r="E200" s="98" t="s">
        <v>5231</v>
      </c>
      <c r="F200" s="98" t="s">
        <v>5232</v>
      </c>
      <c r="G200" s="99">
        <v>13</v>
      </c>
      <c r="H200" s="104">
        <v>45504</v>
      </c>
      <c r="I200" s="104">
        <v>45869</v>
      </c>
      <c r="J200" s="104">
        <v>45196</v>
      </c>
      <c r="K200" s="104">
        <v>45219</v>
      </c>
      <c r="L200" s="100">
        <v>0</v>
      </c>
      <c r="M200" s="100">
        <v>943.75</v>
      </c>
      <c r="N200" s="98" t="s">
        <v>5233</v>
      </c>
      <c r="O200" s="98" t="s">
        <v>5234</v>
      </c>
      <c r="P200" s="100">
        <v>95</v>
      </c>
      <c r="Q200" s="101">
        <v>0</v>
      </c>
      <c r="S200" s="100">
        <v>1025</v>
      </c>
      <c r="T200" s="100">
        <f>P200</f>
      </c>
      <c r="U200" s="100">
        <v>95</v>
      </c>
    </row>
    <row r="201">
      <c r="O201" s="98" t="s">
        <v>5235</v>
      </c>
      <c r="P201" s="100">
        <v>1025</v>
      </c>
      <c r="T201" s="100">
        <f>P201</f>
      </c>
      <c r="U201" s="100">
        <v>1025</v>
      </c>
    </row>
    <row r="202">
      <c r="O202" s="96" t="s">
        <v>5236</v>
      </c>
      <c r="P202" s="84">
        <f>SUM(P200:P201)</f>
      </c>
    </row>
    <row r="203">
      <c r="A203" s="97" t="s">
        <v>5237</v>
      </c>
    </row>
    <row r="204">
      <c r="A204" s="98" t="s">
        <v>5238</v>
      </c>
      <c r="B204" s="98" t="s">
        <v>5239</v>
      </c>
      <c r="C204" s="98" t="s">
        <v>5240</v>
      </c>
      <c r="D204" s="98" t="s">
        <v>5241</v>
      </c>
      <c r="E204" s="98" t="s">
        <v>5242</v>
      </c>
      <c r="F204" s="98" t="s">
        <v>5243</v>
      </c>
      <c r="G204" s="99">
        <v>12</v>
      </c>
      <c r="H204" s="104">
        <v>45520</v>
      </c>
      <c r="I204" s="104">
        <v>45868</v>
      </c>
      <c r="J204" s="104">
        <v>45345</v>
      </c>
      <c r="K204" s="104">
        <v>45416</v>
      </c>
      <c r="L204" s="100">
        <v>1110</v>
      </c>
      <c r="M204" s="100">
        <v>971.88</v>
      </c>
      <c r="N204" s="98" t="s">
        <v>5244</v>
      </c>
      <c r="O204" s="98" t="s">
        <v>5245</v>
      </c>
      <c r="P204" s="100">
        <v>1110</v>
      </c>
      <c r="Q204" s="101">
        <v>0</v>
      </c>
      <c r="S204" s="100">
        <v>1045</v>
      </c>
      <c r="T204" s="100">
        <f>P204</f>
      </c>
      <c r="U204" s="100">
        <v>1110</v>
      </c>
    </row>
    <row r="205">
      <c r="O205" s="96" t="s">
        <v>5246</v>
      </c>
      <c r="P205" s="84">
        <f>SUM(P204:P204)</f>
      </c>
    </row>
    <row r="206">
      <c r="A206" s="98" t="s">
        <v>5247</v>
      </c>
      <c r="B206" s="98" t="s">
        <v>5248</v>
      </c>
      <c r="C206" s="98" t="s">
        <v>5249</v>
      </c>
      <c r="D206" s="98" t="s">
        <v>5250</v>
      </c>
      <c r="E206" s="98" t="s">
        <v>5251</v>
      </c>
      <c r="F206" s="98" t="s">
        <v>5252</v>
      </c>
      <c r="G206" s="99">
        <v>12</v>
      </c>
      <c r="H206" s="104">
        <v>45520</v>
      </c>
      <c r="I206" s="104">
        <v>45868</v>
      </c>
      <c r="J206" s="104">
        <v>45330</v>
      </c>
      <c r="K206" s="104">
        <v>45331</v>
      </c>
      <c r="L206" s="100">
        <v>1110</v>
      </c>
      <c r="M206" s="100">
        <v>971.88</v>
      </c>
      <c r="N206" s="98" t="s">
        <v>5253</v>
      </c>
      <c r="O206" s="98" t="s">
        <v>5254</v>
      </c>
      <c r="P206" s="100">
        <v>1110</v>
      </c>
      <c r="Q206" s="101">
        <v>0</v>
      </c>
      <c r="S206" s="100">
        <v>0</v>
      </c>
      <c r="T206" s="100">
        <f>P206</f>
      </c>
      <c r="U206" s="100">
        <v>1110</v>
      </c>
    </row>
    <row r="207">
      <c r="O207" s="98" t="s">
        <v>5255</v>
      </c>
      <c r="P207" s="100">
        <v>95</v>
      </c>
      <c r="T207" s="100">
        <f>P207</f>
      </c>
      <c r="U207" s="100">
        <v>95</v>
      </c>
    </row>
    <row r="208">
      <c r="O208" s="96" t="s">
        <v>5256</v>
      </c>
      <c r="P208" s="84">
        <f>SUM(P206:P207)</f>
      </c>
    </row>
    <row r="209">
      <c r="A209" s="98" t="s">
        <v>5257</v>
      </c>
      <c r="B209" s="98" t="s">
        <v>5258</v>
      </c>
      <c r="C209" s="98" t="s">
        <v>5259</v>
      </c>
      <c r="D209" s="98" t="s">
        <v>5260</v>
      </c>
      <c r="E209" s="98" t="s">
        <v>5261</v>
      </c>
      <c r="F209" s="98" t="s">
        <v>5262</v>
      </c>
      <c r="G209" s="99">
        <v>12</v>
      </c>
      <c r="H209" s="104">
        <v>45520</v>
      </c>
      <c r="I209" s="104">
        <v>45868</v>
      </c>
      <c r="J209" s="104">
        <v>45337</v>
      </c>
      <c r="K209" s="104">
        <v>45341</v>
      </c>
      <c r="L209" s="100">
        <v>0</v>
      </c>
      <c r="M209" s="100">
        <v>971.88</v>
      </c>
      <c r="N209" s="98" t="s">
        <v>5263</v>
      </c>
      <c r="O209" s="98" t="s">
        <v>5264</v>
      </c>
      <c r="P209" s="100">
        <v>95</v>
      </c>
      <c r="Q209" s="101">
        <v>0</v>
      </c>
      <c r="S209" s="100">
        <v>1045</v>
      </c>
      <c r="T209" s="100">
        <f>P209</f>
      </c>
      <c r="U209" s="100">
        <v>95</v>
      </c>
    </row>
    <row r="210">
      <c r="O210" s="98" t="s">
        <v>5265</v>
      </c>
      <c r="P210" s="100">
        <v>1110</v>
      </c>
      <c r="T210" s="100">
        <f>P210</f>
      </c>
      <c r="U210" s="100">
        <v>1110</v>
      </c>
    </row>
    <row r="211">
      <c r="O211" s="96" t="s">
        <v>5266</v>
      </c>
      <c r="P211" s="84">
        <f>SUM(P209:P210)</f>
      </c>
    </row>
    <row r="212">
      <c r="A212" s="98" t="s">
        <v>5267</v>
      </c>
      <c r="B212" s="98" t="s">
        <v>5268</v>
      </c>
      <c r="C212" s="98" t="s">
        <v>5269</v>
      </c>
      <c r="D212" s="98" t="s">
        <v>5270</v>
      </c>
      <c r="E212" s="98" t="s">
        <v>5271</v>
      </c>
      <c r="F212" s="98" t="s">
        <v>5272</v>
      </c>
      <c r="G212" s="99">
        <v>12</v>
      </c>
      <c r="H212" s="104">
        <v>45520</v>
      </c>
      <c r="I212" s="104">
        <v>45868</v>
      </c>
      <c r="J212" s="104">
        <v>45329</v>
      </c>
      <c r="K212" s="104">
        <v>45331</v>
      </c>
      <c r="L212" s="100">
        <v>1110</v>
      </c>
      <c r="M212" s="100">
        <v>971.88</v>
      </c>
      <c r="N212" s="98" t="s">
        <v>5273</v>
      </c>
      <c r="O212" s="98" t="s">
        <v>5274</v>
      </c>
      <c r="P212" s="100">
        <v>1110</v>
      </c>
      <c r="Q212" s="101">
        <v>0</v>
      </c>
      <c r="S212" s="100">
        <v>1045</v>
      </c>
      <c r="T212" s="100">
        <f>P212</f>
      </c>
      <c r="U212" s="100">
        <v>1110</v>
      </c>
    </row>
    <row r="213">
      <c r="O213" s="96" t="s">
        <v>5275</v>
      </c>
      <c r="P213" s="84">
        <f>SUM(P212:P212)</f>
      </c>
    </row>
    <row r="214">
      <c r="A214" s="98" t="s">
        <v>5276</v>
      </c>
      <c r="B214" s="98" t="s">
        <v>5277</v>
      </c>
      <c r="C214" s="98" t="s">
        <v>5278</v>
      </c>
      <c r="D214" s="98" t="s">
        <v>5279</v>
      </c>
      <c r="E214" s="98" t="s">
        <v>5280</v>
      </c>
      <c r="F214" s="98" t="s">
        <v>5281</v>
      </c>
      <c r="G214" s="99">
        <v>12</v>
      </c>
      <c r="H214" s="104">
        <v>45520</v>
      </c>
      <c r="I214" s="104">
        <v>45868</v>
      </c>
      <c r="J214" s="104">
        <v>45341</v>
      </c>
      <c r="K214" s="104">
        <v>45345</v>
      </c>
      <c r="L214" s="100">
        <v>0</v>
      </c>
      <c r="M214" s="100">
        <v>971.88</v>
      </c>
      <c r="N214" s="98" t="s">
        <v>5282</v>
      </c>
      <c r="O214" s="98" t="s">
        <v>5283</v>
      </c>
      <c r="P214" s="100">
        <v>1110</v>
      </c>
      <c r="Q214" s="101">
        <v>0</v>
      </c>
      <c r="S214" s="100">
        <v>1045</v>
      </c>
      <c r="T214" s="100">
        <f>P214</f>
      </c>
      <c r="U214" s="100">
        <v>1110</v>
      </c>
    </row>
    <row r="215">
      <c r="O215" s="96" t="s">
        <v>5284</v>
      </c>
      <c r="P215" s="84">
        <f>SUM(P214:P214)</f>
      </c>
    </row>
    <row r="216">
      <c r="A216" s="98" t="s">
        <v>5285</v>
      </c>
      <c r="B216" s="98" t="s">
        <v>5286</v>
      </c>
      <c r="C216" s="98" t="s">
        <v>5287</v>
      </c>
      <c r="D216" s="98" t="s">
        <v>5288</v>
      </c>
      <c r="E216" s="98" t="s">
        <v>5289</v>
      </c>
      <c r="F216" s="98" t="s">
        <v>5290</v>
      </c>
      <c r="G216" s="99">
        <v>12</v>
      </c>
      <c r="H216" s="104">
        <v>45504</v>
      </c>
      <c r="I216" s="104">
        <v>45868</v>
      </c>
      <c r="J216" s="104">
        <v>45237</v>
      </c>
      <c r="K216" s="104">
        <v>45238</v>
      </c>
      <c r="L216" s="100">
        <v>1025</v>
      </c>
      <c r="M216" s="100">
        <v>971.88</v>
      </c>
      <c r="N216" s="98" t="s">
        <v>5291</v>
      </c>
      <c r="O216" s="98" t="s">
        <v>5292</v>
      </c>
      <c r="P216" s="100">
        <v>1040</v>
      </c>
      <c r="Q216" s="101">
        <v>0</v>
      </c>
      <c r="S216" s="100">
        <v>0</v>
      </c>
      <c r="T216" s="100">
        <f>P216</f>
      </c>
      <c r="U216" s="100">
        <v>1040</v>
      </c>
    </row>
    <row r="217">
      <c r="O217" s="96" t="s">
        <v>5293</v>
      </c>
      <c r="P217" s="84">
        <f>SUM(P216:P216)</f>
      </c>
    </row>
    <row r="218">
      <c r="A218" s="98" t="s">
        <v>5294</v>
      </c>
      <c r="B218" s="98" t="s">
        <v>5295</v>
      </c>
      <c r="C218" s="98" t="s">
        <v>5296</v>
      </c>
      <c r="D218" s="98" t="s">
        <v>5297</v>
      </c>
      <c r="E218" s="98" t="s">
        <v>5298</v>
      </c>
      <c r="F218" s="98" t="s">
        <v>5299</v>
      </c>
      <c r="G218" s="99">
        <v>12</v>
      </c>
      <c r="H218" s="104">
        <v>45504</v>
      </c>
      <c r="I218" s="104">
        <v>45868</v>
      </c>
      <c r="J218" s="104">
        <v>45217</v>
      </c>
      <c r="K218" s="104">
        <v>45219</v>
      </c>
      <c r="L218" s="100">
        <v>0</v>
      </c>
      <c r="M218" s="100">
        <v>971.88</v>
      </c>
      <c r="N218" s="98" t="s">
        <v>5300</v>
      </c>
      <c r="O218" s="98" t="s">
        <v>5301</v>
      </c>
      <c r="P218" s="100">
        <v>1095</v>
      </c>
      <c r="Q218" s="101">
        <v>0</v>
      </c>
      <c r="S218" s="100">
        <v>1045</v>
      </c>
      <c r="T218" s="100">
        <f>P218</f>
      </c>
      <c r="U218" s="100">
        <v>1095</v>
      </c>
    </row>
    <row r="219">
      <c r="O219" s="96" t="s">
        <v>5302</v>
      </c>
      <c r="P219" s="84">
        <f>SUM(P218:P218)</f>
      </c>
    </row>
    <row r="220">
      <c r="A220" s="98" t="s">
        <v>5303</v>
      </c>
      <c r="B220" s="98" t="s">
        <v>5304</v>
      </c>
      <c r="C220" s="98" t="s">
        <v>5305</v>
      </c>
      <c r="D220" s="98" t="s">
        <v>5306</v>
      </c>
      <c r="E220" s="98" t="s">
        <v>5307</v>
      </c>
      <c r="F220" s="98" t="s">
        <v>5308</v>
      </c>
      <c r="G220" s="99">
        <v>12</v>
      </c>
      <c r="H220" s="104">
        <v>45520</v>
      </c>
      <c r="I220" s="104">
        <v>45868</v>
      </c>
      <c r="J220" s="104">
        <v>45327</v>
      </c>
      <c r="K220" s="104">
        <v>45329</v>
      </c>
      <c r="L220" s="100">
        <v>1110</v>
      </c>
      <c r="M220" s="100">
        <v>971.88</v>
      </c>
      <c r="N220" s="98" t="s">
        <v>5309</v>
      </c>
      <c r="O220" s="98" t="s">
        <v>5310</v>
      </c>
      <c r="P220" s="100">
        <v>1110</v>
      </c>
      <c r="Q220" s="101">
        <v>0</v>
      </c>
      <c r="S220" s="100">
        <v>0</v>
      </c>
      <c r="T220" s="100">
        <f>P220</f>
      </c>
      <c r="U220" s="100">
        <v>1110</v>
      </c>
    </row>
    <row r="221">
      <c r="O221" s="96" t="s">
        <v>5311</v>
      </c>
      <c r="P221" s="84">
        <f>SUM(P220:P220)</f>
      </c>
    </row>
    <row r="222">
      <c r="A222" s="98" t="s">
        <v>5312</v>
      </c>
      <c r="B222" s="98" t="s">
        <v>5313</v>
      </c>
      <c r="C222" s="98" t="s">
        <v>5314</v>
      </c>
      <c r="D222" s="98" t="s">
        <v>5315</v>
      </c>
      <c r="E222" s="98" t="s">
        <v>5316</v>
      </c>
      <c r="F222" s="98" t="s">
        <v>5317</v>
      </c>
      <c r="G222" s="99">
        <v>13</v>
      </c>
      <c r="H222" s="104">
        <v>45504</v>
      </c>
      <c r="I222" s="104">
        <v>45869</v>
      </c>
      <c r="J222" s="104">
        <v>45196</v>
      </c>
      <c r="K222" s="104">
        <v>45218</v>
      </c>
      <c r="L222" s="100">
        <v>1025</v>
      </c>
      <c r="M222" s="100">
        <v>971.88</v>
      </c>
      <c r="N222" s="98" t="s">
        <v>5318</v>
      </c>
      <c r="O222" s="98" t="s">
        <v>5319</v>
      </c>
      <c r="P222" s="100">
        <v>1040</v>
      </c>
      <c r="Q222" s="101">
        <v>0</v>
      </c>
      <c r="S222" s="100">
        <v>1045</v>
      </c>
      <c r="T222" s="100">
        <f>P222</f>
      </c>
      <c r="U222" s="100">
        <v>1040</v>
      </c>
    </row>
    <row r="223">
      <c r="O223" s="96" t="s">
        <v>5320</v>
      </c>
      <c r="P223" s="84">
        <f>SUM(P222:P222)</f>
      </c>
    </row>
    <row r="224">
      <c r="A224" s="98" t="s">
        <v>5321</v>
      </c>
      <c r="B224" s="98" t="s">
        <v>5322</v>
      </c>
      <c r="C224" s="98" t="s">
        <v>5323</v>
      </c>
      <c r="D224" s="98" t="s">
        <v>5324</v>
      </c>
      <c r="E224" s="98" t="s">
        <v>5325</v>
      </c>
      <c r="F224" s="98" t="s">
        <v>5326</v>
      </c>
      <c r="G224" s="99">
        <v>12</v>
      </c>
      <c r="H224" s="104">
        <v>45520</v>
      </c>
      <c r="I224" s="104">
        <v>45868</v>
      </c>
      <c r="J224" s="104">
        <v>45321</v>
      </c>
      <c r="K224" s="104">
        <v>45329</v>
      </c>
      <c r="L224" s="100">
        <v>0</v>
      </c>
      <c r="M224" s="100">
        <v>971.88</v>
      </c>
      <c r="N224" s="98" t="s">
        <v>5327</v>
      </c>
      <c r="O224" s="98" t="s">
        <v>5328</v>
      </c>
      <c r="P224" s="100">
        <v>1110</v>
      </c>
      <c r="Q224" s="101">
        <v>0</v>
      </c>
      <c r="S224" s="100">
        <v>1045</v>
      </c>
      <c r="T224" s="100">
        <f>P224</f>
      </c>
      <c r="U224" s="100">
        <v>1110</v>
      </c>
    </row>
    <row r="225">
      <c r="O225" s="96" t="s">
        <v>5329</v>
      </c>
      <c r="P225" s="84">
        <f>SUM(P224:P224)</f>
      </c>
    </row>
    <row r="226">
      <c r="A226" s="98" t="s">
        <v>5330</v>
      </c>
      <c r="B226" s="98" t="s">
        <v>5331</v>
      </c>
      <c r="C226" s="98" t="s">
        <v>5332</v>
      </c>
      <c r="D226" s="98" t="s">
        <v>5333</v>
      </c>
      <c r="E226" s="98" t="s">
        <v>5334</v>
      </c>
      <c r="F226" s="98" t="s">
        <v>5335</v>
      </c>
      <c r="G226" s="99">
        <v>12</v>
      </c>
      <c r="H226" s="104">
        <v>45520</v>
      </c>
      <c r="I226" s="104">
        <v>45868</v>
      </c>
      <c r="J226" s="104">
        <v>45303</v>
      </c>
      <c r="K226" s="104">
        <v>45315</v>
      </c>
      <c r="L226" s="100">
        <v>0</v>
      </c>
      <c r="M226" s="100">
        <v>971.88</v>
      </c>
      <c r="N226" s="98" t="s">
        <v>5336</v>
      </c>
      <c r="O226" s="98" t="s">
        <v>5337</v>
      </c>
      <c r="P226" s="100">
        <v>1110</v>
      </c>
      <c r="Q226" s="101">
        <v>0</v>
      </c>
      <c r="S226" s="100">
        <v>0</v>
      </c>
      <c r="T226" s="100">
        <f>P226</f>
      </c>
      <c r="U226" s="100">
        <v>1110</v>
      </c>
    </row>
    <row r="227">
      <c r="O227" s="98" t="s">
        <v>5338</v>
      </c>
      <c r="P227" s="100">
        <v>95</v>
      </c>
      <c r="T227" s="100">
        <f>P227</f>
      </c>
      <c r="U227" s="100">
        <v>95</v>
      </c>
    </row>
    <row r="228">
      <c r="O228" s="96" t="s">
        <v>5339</v>
      </c>
      <c r="P228" s="84">
        <f>SUM(P226:P227)</f>
      </c>
    </row>
    <row r="229">
      <c r="A229" s="98" t="s">
        <v>5340</v>
      </c>
      <c r="B229" s="98" t="s">
        <v>5341</v>
      </c>
      <c r="C229" s="98" t="s">
        <v>5342</v>
      </c>
      <c r="D229" s="98" t="s">
        <v>5343</v>
      </c>
      <c r="E229" s="98" t="s">
        <v>5344</v>
      </c>
      <c r="F229" s="98" t="s">
        <v>5345</v>
      </c>
      <c r="G229" s="99">
        <v>13</v>
      </c>
      <c r="H229" s="104">
        <v>45504</v>
      </c>
      <c r="I229" s="104">
        <v>45869</v>
      </c>
      <c r="J229" s="104">
        <v>45195</v>
      </c>
      <c r="K229" s="104">
        <v>45195</v>
      </c>
      <c r="L229" s="100">
        <v>0</v>
      </c>
      <c r="M229" s="100">
        <v>971.88</v>
      </c>
      <c r="N229" s="98" t="s">
        <v>5346</v>
      </c>
      <c r="O229" s="98" t="s">
        <v>5347</v>
      </c>
      <c r="P229" s="100">
        <v>1040</v>
      </c>
      <c r="Q229" s="101">
        <v>0</v>
      </c>
      <c r="S229" s="100">
        <v>1045</v>
      </c>
      <c r="T229" s="100">
        <f>P229</f>
      </c>
      <c r="U229" s="100">
        <v>1040</v>
      </c>
    </row>
    <row r="230">
      <c r="O230" s="96" t="s">
        <v>5348</v>
      </c>
      <c r="P230" s="84">
        <f>SUM(P229:P229)</f>
      </c>
    </row>
    <row r="231">
      <c r="A231" s="98" t="s">
        <v>5349</v>
      </c>
      <c r="B231" s="98" t="s">
        <v>5350</v>
      </c>
      <c r="C231" s="98" t="s">
        <v>5351</v>
      </c>
      <c r="D231" s="98" t="s">
        <v>5352</v>
      </c>
      <c r="E231" s="98" t="s">
        <v>5353</v>
      </c>
      <c r="F231" s="98" t="s">
        <v>5354</v>
      </c>
      <c r="G231" s="99">
        <v>12</v>
      </c>
      <c r="H231" s="104">
        <v>45520</v>
      </c>
      <c r="I231" s="104">
        <v>45868</v>
      </c>
      <c r="J231" s="104">
        <v>45288</v>
      </c>
      <c r="K231" s="104">
        <v>45288</v>
      </c>
      <c r="L231" s="100">
        <v>1110</v>
      </c>
      <c r="M231" s="100">
        <v>971.88</v>
      </c>
      <c r="N231" s="98" t="s">
        <v>5355</v>
      </c>
      <c r="O231" s="98" t="s">
        <v>5356</v>
      </c>
      <c r="P231" s="100">
        <v>1110</v>
      </c>
      <c r="Q231" s="101">
        <v>0</v>
      </c>
      <c r="S231" s="100">
        <v>1045</v>
      </c>
      <c r="T231" s="100">
        <f>P231</f>
      </c>
      <c r="U231" s="100">
        <v>1110</v>
      </c>
    </row>
    <row r="232">
      <c r="O232" s="96" t="s">
        <v>5357</v>
      </c>
      <c r="P232" s="84">
        <f>SUM(P231:P231)</f>
      </c>
    </row>
    <row r="233">
      <c r="A233" s="98" t="s">
        <v>5358</v>
      </c>
      <c r="B233" s="98" t="s">
        <v>5359</v>
      </c>
      <c r="C233" s="98" t="s">
        <v>5360</v>
      </c>
      <c r="D233" s="98" t="s">
        <v>5361</v>
      </c>
      <c r="E233" s="98" t="s">
        <v>5362</v>
      </c>
      <c r="F233" s="98" t="s">
        <v>5363</v>
      </c>
      <c r="G233" s="99">
        <v>12</v>
      </c>
      <c r="H233" s="104">
        <v>45520</v>
      </c>
      <c r="I233" s="104">
        <v>45868</v>
      </c>
      <c r="J233" s="104">
        <v>45210</v>
      </c>
      <c r="K233" s="104">
        <v>45217</v>
      </c>
      <c r="L233" s="100">
        <v>1095</v>
      </c>
      <c r="M233" s="100">
        <v>971.88</v>
      </c>
      <c r="N233" s="98" t="s">
        <v>5364</v>
      </c>
      <c r="O233" s="98" t="s">
        <v>5365</v>
      </c>
      <c r="P233" s="100">
        <v>1095</v>
      </c>
      <c r="Q233" s="101">
        <v>0</v>
      </c>
      <c r="S233" s="100">
        <v>1045</v>
      </c>
      <c r="T233" s="100">
        <f>P233</f>
      </c>
      <c r="U233" s="100">
        <v>1095</v>
      </c>
    </row>
    <row r="234">
      <c r="O234" s="96" t="s">
        <v>5366</v>
      </c>
      <c r="P234" s="84">
        <f>SUM(P233:P233)</f>
      </c>
    </row>
    <row r="235">
      <c r="A235" s="98" t="s">
        <v>5367</v>
      </c>
      <c r="B235" s="98" t="s">
        <v>5368</v>
      </c>
      <c r="C235" s="98" t="s">
        <v>5369</v>
      </c>
      <c r="D235" s="98" t="s">
        <v>5370</v>
      </c>
      <c r="E235" s="98" t="s">
        <v>5371</v>
      </c>
      <c r="F235" s="98" t="s">
        <v>5372</v>
      </c>
      <c r="G235" s="99">
        <v>12</v>
      </c>
      <c r="H235" s="104">
        <v>45504</v>
      </c>
      <c r="I235" s="104">
        <v>45868</v>
      </c>
      <c r="J235" s="104">
        <v>45232</v>
      </c>
      <c r="K235" s="104">
        <v>45232</v>
      </c>
      <c r="L235" s="100">
        <v>0</v>
      </c>
      <c r="M235" s="100">
        <v>971.79999999999995</v>
      </c>
      <c r="N235" s="98" t="s">
        <v>5373</v>
      </c>
      <c r="O235" s="98" t="s">
        <v>5374</v>
      </c>
      <c r="P235" s="100">
        <v>1095</v>
      </c>
      <c r="Q235" s="101">
        <v>0</v>
      </c>
      <c r="S235" s="100">
        <v>1025</v>
      </c>
      <c r="T235" s="100">
        <f>P235</f>
      </c>
      <c r="U235" s="100">
        <v>1095</v>
      </c>
    </row>
    <row r="236">
      <c r="O236" s="96" t="s">
        <v>5375</v>
      </c>
      <c r="P236" s="84">
        <f>SUM(P235:P235)</f>
      </c>
    </row>
    <row r="237">
      <c r="A237" s="98" t="s">
        <v>5376</v>
      </c>
      <c r="B237" s="98" t="s">
        <v>5377</v>
      </c>
      <c r="C237" s="98" t="s">
        <v>5378</v>
      </c>
      <c r="D237" s="98" t="s">
        <v>5379</v>
      </c>
      <c r="E237" s="98" t="s">
        <v>5380</v>
      </c>
      <c r="F237" s="98" t="s">
        <v>5381</v>
      </c>
      <c r="G237" s="99">
        <v>12</v>
      </c>
      <c r="H237" s="104">
        <v>45520</v>
      </c>
      <c r="I237" s="104">
        <v>45868</v>
      </c>
      <c r="J237" s="104">
        <v>45274</v>
      </c>
      <c r="K237" s="104">
        <v>45275</v>
      </c>
      <c r="L237" s="100">
        <v>0</v>
      </c>
      <c r="M237" s="100">
        <v>971.88</v>
      </c>
      <c r="N237" s="98" t="s">
        <v>5382</v>
      </c>
      <c r="O237" s="98" t="s">
        <v>5383</v>
      </c>
      <c r="P237" s="100">
        <v>1110</v>
      </c>
      <c r="Q237" s="101">
        <v>0</v>
      </c>
      <c r="S237" s="100">
        <v>1025</v>
      </c>
      <c r="T237" s="100">
        <f>P237</f>
      </c>
      <c r="U237" s="100">
        <v>1110</v>
      </c>
    </row>
    <row r="238">
      <c r="O238" s="96" t="s">
        <v>5384</v>
      </c>
      <c r="P238" s="84">
        <f>SUM(P237:P237)</f>
      </c>
    </row>
    <row r="239">
      <c r="A239" s="97" t="s">
        <v>5385</v>
      </c>
    </row>
    <row r="240">
      <c r="A240" s="98" t="s">
        <v>5386</v>
      </c>
      <c r="B240" s="98" t="s">
        <v>5387</v>
      </c>
      <c r="C240" s="98" t="s">
        <v>5388</v>
      </c>
      <c r="D240" s="98" t="s">
        <v>5389</v>
      </c>
      <c r="E240" s="98" t="s">
        <v>5390</v>
      </c>
      <c r="F240" s="98" t="s">
        <v>5391</v>
      </c>
      <c r="G240" s="99">
        <v>12</v>
      </c>
      <c r="H240" s="104">
        <v>45520</v>
      </c>
      <c r="I240" s="104">
        <v>45868</v>
      </c>
      <c r="J240" s="104">
        <v>45251</v>
      </c>
      <c r="K240" s="104">
        <v>45259</v>
      </c>
      <c r="L240" s="100">
        <v>1125</v>
      </c>
      <c r="M240" s="100">
        <v>1027.5</v>
      </c>
      <c r="N240" s="98" t="s">
        <v>5392</v>
      </c>
      <c r="O240" s="98" t="s">
        <v>5393</v>
      </c>
      <c r="P240" s="100">
        <v>1125</v>
      </c>
      <c r="Q240" s="101">
        <v>0</v>
      </c>
      <c r="S240" s="100">
        <v>0</v>
      </c>
      <c r="T240" s="100">
        <f>P240</f>
      </c>
      <c r="U240" s="100">
        <v>1125</v>
      </c>
    </row>
    <row r="241">
      <c r="O241" s="96" t="s">
        <v>5394</v>
      </c>
      <c r="P241" s="84">
        <f>SUM(P240:P240)</f>
      </c>
    </row>
    <row r="242">
      <c r="A242" s="98" t="s">
        <v>5395</v>
      </c>
      <c r="B242" s="98" t="s">
        <v>5396</v>
      </c>
      <c r="C242" s="98" t="s">
        <v>5397</v>
      </c>
      <c r="D242" s="98" t="s">
        <v>5398</v>
      </c>
      <c r="E242" s="98" t="s">
        <v>5399</v>
      </c>
      <c r="F242" s="98" t="s">
        <v>5400</v>
      </c>
      <c r="G242" s="99">
        <v>12</v>
      </c>
      <c r="H242" s="104">
        <v>45520</v>
      </c>
      <c r="I242" s="104">
        <v>45868</v>
      </c>
      <c r="J242" s="104">
        <v>45234</v>
      </c>
      <c r="K242" s="104">
        <v>45238</v>
      </c>
      <c r="L242" s="100">
        <v>0</v>
      </c>
      <c r="M242" s="100">
        <v>1027.5</v>
      </c>
      <c r="N242" s="98" t="s">
        <v>5401</v>
      </c>
      <c r="O242" s="98" t="s">
        <v>5402</v>
      </c>
      <c r="P242" s="100">
        <v>1125</v>
      </c>
      <c r="Q242" s="101">
        <v>0</v>
      </c>
      <c r="S242" s="100">
        <v>0</v>
      </c>
      <c r="T242" s="100">
        <f>P242</f>
      </c>
      <c r="U242" s="100">
        <v>1125</v>
      </c>
    </row>
    <row r="243">
      <c r="O243" s="96" t="s">
        <v>5403</v>
      </c>
      <c r="P243" s="84">
        <f>SUM(P242:P242)</f>
      </c>
    </row>
    <row r="244">
      <c r="A244" s="98" t="s">
        <v>5404</v>
      </c>
      <c r="B244" s="98" t="s">
        <v>5405</v>
      </c>
      <c r="C244" s="98" t="s">
        <v>5406</v>
      </c>
      <c r="D244" s="98" t="s">
        <v>5407</v>
      </c>
      <c r="E244" s="98" t="s">
        <v>5408</v>
      </c>
      <c r="F244" s="98" t="s">
        <v>5409</v>
      </c>
      <c r="G244" s="99">
        <v>12</v>
      </c>
      <c r="H244" s="104">
        <v>45520</v>
      </c>
      <c r="I244" s="104">
        <v>45868</v>
      </c>
      <c r="J244" s="104">
        <v>45229</v>
      </c>
      <c r="K244" s="104">
        <v>45232</v>
      </c>
      <c r="L244" s="100">
        <v>0</v>
      </c>
      <c r="M244" s="100">
        <v>1027.5</v>
      </c>
      <c r="N244" s="98" t="s">
        <v>5410</v>
      </c>
      <c r="O244" s="98" t="s">
        <v>5411</v>
      </c>
      <c r="P244" s="100">
        <v>1125</v>
      </c>
      <c r="Q244" s="101">
        <v>0</v>
      </c>
      <c r="S244" s="100">
        <v>1045</v>
      </c>
      <c r="T244" s="100">
        <f>P244</f>
      </c>
      <c r="U244" s="100">
        <v>1125</v>
      </c>
    </row>
    <row r="245">
      <c r="O245" s="96" t="s">
        <v>5412</v>
      </c>
      <c r="P245" s="84">
        <f>SUM(P244:P244)</f>
      </c>
    </row>
    <row r="246">
      <c r="A246" s="98" t="s">
        <v>5413</v>
      </c>
      <c r="B246" s="98" t="s">
        <v>5414</v>
      </c>
      <c r="C246" s="98" t="s">
        <v>5415</v>
      </c>
      <c r="D246" s="98" t="s">
        <v>5416</v>
      </c>
      <c r="E246" s="98" t="s">
        <v>5417</v>
      </c>
      <c r="F246" s="98" t="s">
        <v>5418</v>
      </c>
      <c r="G246" s="99">
        <v>12</v>
      </c>
      <c r="H246" s="104">
        <v>45520</v>
      </c>
      <c r="I246" s="104">
        <v>45868</v>
      </c>
      <c r="J246" s="104">
        <v>45212</v>
      </c>
      <c r="K246" s="104">
        <v>45217</v>
      </c>
      <c r="L246" s="100">
        <v>1125</v>
      </c>
      <c r="M246" s="100">
        <v>1027.5</v>
      </c>
      <c r="N246" s="98" t="s">
        <v>5419</v>
      </c>
      <c r="O246" s="98" t="s">
        <v>5420</v>
      </c>
      <c r="P246" s="100">
        <v>1125</v>
      </c>
      <c r="Q246" s="101">
        <v>0</v>
      </c>
      <c r="S246" s="100">
        <v>0</v>
      </c>
      <c r="T246" s="100">
        <f>P246</f>
      </c>
      <c r="U246" s="100">
        <v>1125</v>
      </c>
    </row>
    <row r="247">
      <c r="O247" s="96" t="s">
        <v>5421</v>
      </c>
      <c r="P247" s="84">
        <f>SUM(P246:P246)</f>
      </c>
    </row>
    <row r="248">
      <c r="A248" s="81" t="s">
        <v>5422</v>
      </c>
      <c r="B248" s="67">
        <f>COUNTA(B24:B25)+COUNTA(B27:B28)+COUNTA(B30:B30)+COUNTA(B32:B32)+COUNTA(B34:B35)+COUNTA(B37:B38)+COUNTA(B40:B40)+COUNTA(B42:B43)+COUNTA(B45:B45)+COUNTA(B47:B47)+COUNTA(B49:B49)+COUNTA(B51:B51)+COUNTA(B53:B53)+COUNTA(B55:B55)+COUNTA(B57:B57)+COUNTA(B59:B60)+COUNTA(B63:B63)+COUNTA(B65:B65)+COUNTA(B67:B67)+COUNTA(B69:B69)+COUNTA(B71:B71)+COUNTA(B73:B73)+COUNTA(B75:B76)+COUNTA(B78:B78)+COUNTA(B81:B81)+COUNTA(B83:B83)+COUNTA(B85:B85)+COUNTA(B87:B87)+COUNTA(B89:B89)+COUNTA(B91:B91)+COUNTA(B93:B93)+COUNTA(B95:B95)+COUNTA(B97:B99)+COUNTA(B101:B103)+COUNTA(B105:B105)+COUNTA(B107:B107)+COUNTA(B109:B109)+COUNTA(B111:B111)+COUNTA(B113:B113)+COUNTA(B115:B115)+COUNTA(B118:B118)+COUNTA(B120:B120)+COUNTA(B122:B122)+COUNTA(B124:B124)+COUNTA(B126:B127)+COUNTA(B129:B129)+COUNTA(B131:B132)+COUNTA(B134:B134)+COUNTA(B137:B137)+COUNTA(B139:B139)+COUNTA(B141:B141)+COUNTA(B143:B144)+COUNTA(B146:B146)+COUNTA(B148:B148)+COUNTA(B150:B150)+COUNTA(B152:B152)+COUNTA(B154:B155)+COUNTA(B157:B158)+COUNTA(B160:B160)+COUNTA(B162:B163)+COUNTA(B165:B165)+COUNTA(B167:B168)+COUNTA(B170:B170)+COUNTA(B172:B172)+COUNTA(B175:B176)+COUNTA(B178:B178)+COUNTA(B180:B180)+COUNTA(B182:B182)+COUNTA(B184:B184)+COUNTA(B186:B186)+COUNTA(B188:B188)+COUNTA(B190:B190)+COUNTA(B192:B193)+COUNTA(B195:B195)+COUNTA(B197:B198)+COUNTA(B200:B201)+COUNTA(B204:B204)+COUNTA(B206:B207)+COUNTA(B209:B210)+COUNTA(B212:B212)+COUNTA(B214:B214)+COUNTA(B216:B216)+COUNTA(B218:B218)+COUNTA(B220:B220)+COUNTA(B222:B222)+COUNTA(B224:B224)+COUNTA(B226:B227)+COUNTA(B229:B229)+COUNTA(B231:B231)+COUNTA(B233:B233)+COUNTA(B235:B235)+COUNTA(B237:B237)+COUNTA(B240:B240)+COUNTA(B242:B242)+COUNTA(B244:B244)+COUNTA(B246:B246)</f>
      </c>
      <c r="G248" s="68">
        <f>IF((COUNTA(G24:G25)+COUNTA(G27:G28)+COUNTA(G30:G30)+COUNTA(G32:G32)+COUNTA(G34:G35)+COUNTA(G37:G38)+COUNTA(G40:G40)+COUNTA(G42:G43)+COUNTA(G45:G45)+COUNTA(G47:G47)+COUNTA(G49:G49)+COUNTA(G51:G51)+COUNTA(G53:G53)+COUNTA(G55:G55)+COUNTA(G57:G57)+COUNTA(G59:G60)+COUNTA(G63:G63)+COUNTA(G65:G65)+COUNTA(G67:G67)+COUNTA(G69:G69)+COUNTA(G71:G71)+COUNTA(G73:G73)+COUNTA(G75:G76)+COUNTA(G78:G78)+COUNTA(G81:G81)+COUNTA(G83:G83)+COUNTA(G85:G85)+COUNTA(G87:G87)+COUNTA(G89:G89)+COUNTA(G91:G91)+COUNTA(G93:G93)+COUNTA(G95:G95)+COUNTA(G97:G99)+COUNTA(G101:G103)+COUNTA(G105:G105)+COUNTA(G107:G107)+COUNTA(G109:G109)+COUNTA(G111:G111)+COUNTA(G113:G113)+COUNTA(G115:G115)+COUNTA(G118:G118)+COUNTA(G120:G120)+COUNTA(G122:G122)+COUNTA(G124:G124)+COUNTA(G126:G127)+COUNTA(G129:G129)+COUNTA(G131:G132)+COUNTA(G134:G134)+COUNTA(G137:G137)+COUNTA(G139:G139)+COUNTA(G141:G141)+COUNTA(G143:G144)+COUNTA(G146:G146)+COUNTA(G148:G148)+COUNTA(G150:G150)+COUNTA(G152:G152)+COUNTA(G154:G155)+COUNTA(G157:G158)+COUNTA(G160:G160)+COUNTA(G162:G163)+COUNTA(G165:G165)+COUNTA(G167:G168)+COUNTA(G170:G170)+COUNTA(G172:G172)+COUNTA(G175:G176)+COUNTA(G178:G178)+COUNTA(G180:G180)+COUNTA(G182:G182)+COUNTA(G184:G184)+COUNTA(G186:G186)+COUNTA(G188:G188)+COUNTA(G190:G190)+COUNTA(G192:G193)+COUNTA(G195:G195)+COUNTA(G197:G198)+COUNTA(G200:G201)+COUNTA(G204:G204)+COUNTA(G206:G207)+COUNTA(G209:G210)+COUNTA(G212:G212)+COUNTA(G214:G214)+COUNTA(G216:G216)+COUNTA(G218:G218)+COUNTA(G220:G220)+COUNTA(G222:G222)+COUNTA(G224:G224)+COUNTA(G226:G227)+COUNTA(G229:G229)+COUNTA(G231:G231)+COUNTA(G233:G233)+COUNTA(G235:G235)+COUNTA(G237:G237)+COUNTA(G240:G240)+COUNTA(G242:G242)+COUNTA(G244:G244)+COUNTA(G246:G246))=0,0,(SUM(G24:G25)+SUM(G27:G28)+SUM(G30:G30)+SUM(G32:G32)+SUM(G34:G35)+SUM(G37:G38)+SUM(G40:G40)+SUM(G42:G43)+SUM(G45:G45)+SUM(G47:G47)+SUM(G49:G49)+SUM(G51:G51)+SUM(G53:G53)+SUM(G55:G55)+SUM(G57:G57)+SUM(G59:G60)+SUM(G63:G63)+SUM(G65:G65)+SUM(G67:G67)+SUM(G69:G69)+SUM(G71:G71)+SUM(G73:G73)+SUM(G75:G76)+SUM(G78:G78)+SUM(G81:G81)+SUM(G83:G83)+SUM(G85:G85)+SUM(G87:G87)+SUM(G89:G89)+SUM(G91:G91)+SUM(G93:G93)+SUM(G95:G95)+SUM(G97:G99)+SUM(G101:G103)+SUM(G105:G105)+SUM(G107:G107)+SUM(G109:G109)+SUM(G111:G111)+SUM(G113:G113)+SUM(G115:G115)+SUM(G118:G118)+SUM(G120:G120)+SUM(G122:G122)+SUM(G124:G124)+SUM(G126:G127)+SUM(G129:G129)+SUM(G131:G132)+SUM(G134:G134)+SUM(G137:G137)+SUM(G139:G139)+SUM(G141:G141)+SUM(G143:G144)+SUM(G146:G146)+SUM(G148:G148)+SUM(G150:G150)+SUM(G152:G152)+SUM(G154:G155)+SUM(G157:G158)+SUM(G160:G160)+SUM(G162:G163)+SUM(G165:G165)+SUM(G167:G168)+SUM(G170:G170)+SUM(G172:G172)+SUM(G175:G176)+SUM(G178:G178)+SUM(G180:G180)+SUM(G182:G182)+SUM(G184:G184)+SUM(G186:G186)+SUM(G188:G188)+SUM(G190:G190)+SUM(G192:G193)+SUM(G195:G195)+SUM(G197:G198)+SUM(G200:G201)+SUM(G204:G204)+SUM(G206:G207)+SUM(G209:G210)+SUM(G212:G212)+SUM(G214:G214)+SUM(G216:G216)+SUM(G218:G218)+SUM(G220:G220)+SUM(G222:G222)+SUM(G224:G224)+SUM(G226:G227)+SUM(G229:G229)+SUM(G231:G231)+SUM(G233:G233)+SUM(G235:G235)+SUM(G237:G237)+SUM(G240:G240)+SUM(G242:G242)+SUM(G244:G244)+SUM(G246:G246))/(COUNTA(G24:G25)+COUNTA(G27:G28)+COUNTA(G30:G30)+COUNTA(G32:G32)+COUNTA(G34:G35)+COUNTA(G37:G38)+COUNTA(G40:G40)+COUNTA(G42:G43)+COUNTA(G45:G45)+COUNTA(G47:G47)+COUNTA(G49:G49)+COUNTA(G51:G51)+COUNTA(G53:G53)+COUNTA(G55:G55)+COUNTA(G57:G57)+COUNTA(G59:G60)+COUNTA(G63:G63)+COUNTA(G65:G65)+COUNTA(G67:G67)+COUNTA(G69:G69)+COUNTA(G71:G71)+COUNTA(G73:G73)+COUNTA(G75:G76)+COUNTA(G78:G78)+COUNTA(G81:G81)+COUNTA(G83:G83)+COUNTA(G85:G85)+COUNTA(G87:G87)+COUNTA(G89:G89)+COUNTA(G91:G91)+COUNTA(G93:G93)+COUNTA(G95:G95)+COUNTA(G97:G99)+COUNTA(G101:G103)+COUNTA(G105:G105)+COUNTA(G107:G107)+COUNTA(G109:G109)+COUNTA(G111:G111)+COUNTA(G113:G113)+COUNTA(G115:G115)+COUNTA(G118:G118)+COUNTA(G120:G120)+COUNTA(G122:G122)+COUNTA(G124:G124)+COUNTA(G126:G127)+COUNTA(G129:G129)+COUNTA(G131:G132)+COUNTA(G134:G134)+COUNTA(G137:G137)+COUNTA(G139:G139)+COUNTA(G141:G141)+COUNTA(G143:G144)+COUNTA(G146:G146)+COUNTA(G148:G148)+COUNTA(G150:G150)+COUNTA(G152:G152)+COUNTA(G154:G155)+COUNTA(G157:G158)+COUNTA(G160:G160)+COUNTA(G162:G163)+COUNTA(G165:G165)+COUNTA(G167:G168)+COUNTA(G170:G170)+COUNTA(G172:G172)+COUNTA(G175:G176)+COUNTA(G178:G178)+COUNTA(G180:G180)+COUNTA(G182:G182)+COUNTA(G184:G184)+COUNTA(G186:G186)+COUNTA(G188:G188)+COUNTA(G190:G190)+COUNTA(G192:G193)+COUNTA(G195:G195)+COUNTA(G197:G198)+COUNTA(G200:G201)+COUNTA(G204:G204)+COUNTA(G206:G207)+COUNTA(G209:G210)+COUNTA(G212:G212)+COUNTA(G214:G214)+COUNTA(G216:G216)+COUNTA(G218:G218)+COUNTA(G220:G220)+COUNTA(G222:G222)+COUNTA(G224:G224)+COUNTA(G226:G227)+COUNTA(G229:G229)+COUNTA(G231:G231)+COUNTA(G233:G233)+COUNTA(G235:G235)+COUNTA(G237:G237)+COUNTA(G240:G240)+COUNTA(G242:G242)+COUNTA(G244:G244)+COUNTA(G246:G246)))</f>
      </c>
      <c r="L248" s="69">
        <f>IF((COUNTA(L24:L25)+COUNTA(L27:L28)+COUNTA(L30:L30)+COUNTA(L32:L32)+COUNTA(L34:L35)+COUNTA(L37:L38)+COUNTA(L40:L40)+COUNTA(L42:L43)+COUNTA(L45:L45)+COUNTA(L47:L47)+COUNTA(L49:L49)+COUNTA(L51:L51)+COUNTA(L53:L53)+COUNTA(L55:L55)+COUNTA(L57:L57)+COUNTA(L59:L60)+COUNTA(L63:L63)+COUNTA(L65:L65)+COUNTA(L67:L67)+COUNTA(L69:L69)+COUNTA(L71:L71)+COUNTA(L73:L73)+COUNTA(L75:L76)+COUNTA(L78:L78)+COUNTA(L81:L81)+COUNTA(L83:L83)+COUNTA(L85:L85)+COUNTA(L87:L87)+COUNTA(L89:L89)+COUNTA(L91:L91)+COUNTA(L93:L93)+COUNTA(L95:L95)+COUNTA(L97:L99)+COUNTA(L101:L103)+COUNTA(L105:L105)+COUNTA(L107:L107)+COUNTA(L109:L109)+COUNTA(L111:L111)+COUNTA(L113:L113)+COUNTA(L115:L115)+COUNTA(L118:L118)+COUNTA(L120:L120)+COUNTA(L122:L122)+COUNTA(L124:L124)+COUNTA(L126:L127)+COUNTA(L129:L129)+COUNTA(L131:L132)+COUNTA(L134:L134)+COUNTA(L137:L137)+COUNTA(L139:L139)+COUNTA(L141:L141)+COUNTA(L143:L144)+COUNTA(L146:L146)+COUNTA(L148:L148)+COUNTA(L150:L150)+COUNTA(L152:L152)+COUNTA(L154:L155)+COUNTA(L157:L158)+COUNTA(L160:L160)+COUNTA(L162:L163)+COUNTA(L165:L165)+COUNTA(L167:L168)+COUNTA(L170:L170)+COUNTA(L172:L172)+COUNTA(L175:L176)+COUNTA(L178:L178)+COUNTA(L180:L180)+COUNTA(L182:L182)+COUNTA(L184:L184)+COUNTA(L186:L186)+COUNTA(L188:L188)+COUNTA(L190:L190)+COUNTA(L192:L193)+COUNTA(L195:L195)+COUNTA(L197:L198)+COUNTA(L200:L201)+COUNTA(L204:L204)+COUNTA(L206:L207)+COUNTA(L209:L210)+COUNTA(L212:L212)+COUNTA(L214:L214)+COUNTA(L216:L216)+COUNTA(L218:L218)+COUNTA(L220:L220)+COUNTA(L222:L222)+COUNTA(L224:L224)+COUNTA(L226:L227)+COUNTA(L229:L229)+COUNTA(L231:L231)+COUNTA(L233:L233)+COUNTA(L235:L235)+COUNTA(L237:L237)+COUNTA(L240:L240)+COUNTA(L242:L242)+COUNTA(L244:L244)+COUNTA(L246:L246))=0,0,(SUM(L24:L25)+SUM(L27:L28)+SUM(L30:L30)+SUM(L32:L32)+SUM(L34:L35)+SUM(L37:L38)+SUM(L40:L40)+SUM(L42:L43)+SUM(L45:L45)+SUM(L47:L47)+SUM(L49:L49)+SUM(L51:L51)+SUM(L53:L53)+SUM(L55:L55)+SUM(L57:L57)+SUM(L59:L60)+SUM(L63:L63)+SUM(L65:L65)+SUM(L67:L67)+SUM(L69:L69)+SUM(L71:L71)+SUM(L73:L73)+SUM(L75:L76)+SUM(L78:L78)+SUM(L81:L81)+SUM(L83:L83)+SUM(L85:L85)+SUM(L87:L87)+SUM(L89:L89)+SUM(L91:L91)+SUM(L93:L93)+SUM(L95:L95)+SUM(L97:L99)+SUM(L101:L103)+SUM(L105:L105)+SUM(L107:L107)+SUM(L109:L109)+SUM(L111:L111)+SUM(L113:L113)+SUM(L115:L115)+SUM(L118:L118)+SUM(L120:L120)+SUM(L122:L122)+SUM(L124:L124)+SUM(L126:L127)+SUM(L129:L129)+SUM(L131:L132)+SUM(L134:L134)+SUM(L137:L137)+SUM(L139:L139)+SUM(L141:L141)+SUM(L143:L144)+SUM(L146:L146)+SUM(L148:L148)+SUM(L150:L150)+SUM(L152:L152)+SUM(L154:L155)+SUM(L157:L158)+SUM(L160:L160)+SUM(L162:L163)+SUM(L165:L165)+SUM(L167:L168)+SUM(L170:L170)+SUM(L172:L172)+SUM(L175:L176)+SUM(L178:L178)+SUM(L180:L180)+SUM(L182:L182)+SUM(L184:L184)+SUM(L186:L186)+SUM(L188:L188)+SUM(L190:L190)+SUM(L192:L193)+SUM(L195:L195)+SUM(L197:L198)+SUM(L200:L201)+SUM(L204:L204)+SUM(L206:L207)+SUM(L209:L210)+SUM(L212:L212)+SUM(L214:L214)+SUM(L216:L216)+SUM(L218:L218)+SUM(L220:L220)+SUM(L222:L222)+SUM(L224:L224)+SUM(L226:L227)+SUM(L229:L229)+SUM(L231:L231)+SUM(L233:L233)+SUM(L235:L235)+SUM(L237:L237)+SUM(L240:L240)+SUM(L242:L242)+SUM(L244:L244)+SUM(L246:L246))/(COUNTA(L24:L25)+COUNTA(L27:L28)+COUNTA(L30:L30)+COUNTA(L32:L32)+COUNTA(L34:L35)+COUNTA(L37:L38)+COUNTA(L40:L40)+COUNTA(L42:L43)+COUNTA(L45:L45)+COUNTA(L47:L47)+COUNTA(L49:L49)+COUNTA(L51:L51)+COUNTA(L53:L53)+COUNTA(L55:L55)+COUNTA(L57:L57)+COUNTA(L59:L60)+COUNTA(L63:L63)+COUNTA(L65:L65)+COUNTA(L67:L67)+COUNTA(L69:L69)+COUNTA(L71:L71)+COUNTA(L73:L73)+COUNTA(L75:L76)+COUNTA(L78:L78)+COUNTA(L81:L81)+COUNTA(L83:L83)+COUNTA(L85:L85)+COUNTA(L87:L87)+COUNTA(L89:L89)+COUNTA(L91:L91)+COUNTA(L93:L93)+COUNTA(L95:L95)+COUNTA(L97:L99)+COUNTA(L101:L103)+COUNTA(L105:L105)+COUNTA(L107:L107)+COUNTA(L109:L109)+COUNTA(L111:L111)+COUNTA(L113:L113)+COUNTA(L115:L115)+COUNTA(L118:L118)+COUNTA(L120:L120)+COUNTA(L122:L122)+COUNTA(L124:L124)+COUNTA(L126:L127)+COUNTA(L129:L129)+COUNTA(L131:L132)+COUNTA(L134:L134)+COUNTA(L137:L137)+COUNTA(L139:L139)+COUNTA(L141:L141)+COUNTA(L143:L144)+COUNTA(L146:L146)+COUNTA(L148:L148)+COUNTA(L150:L150)+COUNTA(L152:L152)+COUNTA(L154:L155)+COUNTA(L157:L158)+COUNTA(L160:L160)+COUNTA(L162:L163)+COUNTA(L165:L165)+COUNTA(L167:L168)+COUNTA(L170:L170)+COUNTA(L172:L172)+COUNTA(L175:L176)+COUNTA(L178:L178)+COUNTA(L180:L180)+COUNTA(L182:L182)+COUNTA(L184:L184)+COUNTA(L186:L186)+COUNTA(L188:L188)+COUNTA(L190:L190)+COUNTA(L192:L193)+COUNTA(L195:L195)+COUNTA(L197:L198)+COUNTA(L200:L201)+COUNTA(L204:L204)+COUNTA(L206:L207)+COUNTA(L209:L210)+COUNTA(L212:L212)+COUNTA(L214:L214)+COUNTA(L216:L216)+COUNTA(L218:L218)+COUNTA(L220:L220)+COUNTA(L222:L222)+COUNTA(L224:L224)+COUNTA(L226:L227)+COUNTA(L229:L229)+COUNTA(L231:L231)+COUNTA(L233:L233)+COUNTA(L235:L235)+COUNTA(L237:L237)+COUNTA(L240:L240)+COUNTA(L242:L242)+COUNTA(L244:L244)+COUNTA(L246:L246)))</f>
      </c>
      <c r="M248" s="69">
        <f>IF((COUNTA(M24:M25)+COUNTA(M27:M28)+COUNTA(M30:M30)+COUNTA(M32:M32)+COUNTA(M34:M35)+COUNTA(M37:M38)+COUNTA(M40:M40)+COUNTA(M42:M43)+COUNTA(M45:M45)+COUNTA(M47:M47)+COUNTA(M49:M49)+COUNTA(M51:M51)+COUNTA(M53:M53)+COUNTA(M55:M55)+COUNTA(M57:M57)+COUNTA(M59:M60)+COUNTA(M63:M63)+COUNTA(M65:M65)+COUNTA(M67:M67)+COUNTA(M69:M69)+COUNTA(M71:M71)+COUNTA(M73:M73)+COUNTA(M75:M76)+COUNTA(M78:M78)+COUNTA(M81:M81)+COUNTA(M83:M83)+COUNTA(M85:M85)+COUNTA(M87:M87)+COUNTA(M89:M89)+COUNTA(M91:M91)+COUNTA(M93:M93)+COUNTA(M95:M95)+COUNTA(M97:M99)+COUNTA(M101:M103)+COUNTA(M105:M105)+COUNTA(M107:M107)+COUNTA(M109:M109)+COUNTA(M111:M111)+COUNTA(M113:M113)+COUNTA(M115:M115)+COUNTA(M118:M118)+COUNTA(M120:M120)+COUNTA(M122:M122)+COUNTA(M124:M124)+COUNTA(M126:M127)+COUNTA(M129:M129)+COUNTA(M131:M132)+COUNTA(M134:M134)+COUNTA(M137:M137)+COUNTA(M139:M139)+COUNTA(M141:M141)+COUNTA(M143:M144)+COUNTA(M146:M146)+COUNTA(M148:M148)+COUNTA(M150:M150)+COUNTA(M152:M152)+COUNTA(M154:M155)+COUNTA(M157:M158)+COUNTA(M160:M160)+COUNTA(M162:M163)+COUNTA(M165:M165)+COUNTA(M167:M168)+COUNTA(M170:M170)+COUNTA(M172:M172)+COUNTA(M175:M176)+COUNTA(M178:M178)+COUNTA(M180:M180)+COUNTA(M182:M182)+COUNTA(M184:M184)+COUNTA(M186:M186)+COUNTA(M188:M188)+COUNTA(M190:M190)+COUNTA(M192:M193)+COUNTA(M195:M195)+COUNTA(M197:M198)+COUNTA(M200:M201)+COUNTA(M204:M204)+COUNTA(M206:M207)+COUNTA(M209:M210)+COUNTA(M212:M212)+COUNTA(M214:M214)+COUNTA(M216:M216)+COUNTA(M218:M218)+COUNTA(M220:M220)+COUNTA(M222:M222)+COUNTA(M224:M224)+COUNTA(M226:M227)+COUNTA(M229:M229)+COUNTA(M231:M231)+COUNTA(M233:M233)+COUNTA(M235:M235)+COUNTA(M237:M237)+COUNTA(M240:M240)+COUNTA(M242:M242)+COUNTA(M244:M244)+COUNTA(M246:M246))=0,0,(SUM(M24:M25)+SUM(M27:M28)+SUM(M30:M30)+SUM(M32:M32)+SUM(M34:M35)+SUM(M37:M38)+SUM(M40:M40)+SUM(M42:M43)+SUM(M45:M45)+SUM(M47:M47)+SUM(M49:M49)+SUM(M51:M51)+SUM(M53:M53)+SUM(M55:M55)+SUM(M57:M57)+SUM(M59:M60)+SUM(M63:M63)+SUM(M65:M65)+SUM(M67:M67)+SUM(M69:M69)+SUM(M71:M71)+SUM(M73:M73)+SUM(M75:M76)+SUM(M78:M78)+SUM(M81:M81)+SUM(M83:M83)+SUM(M85:M85)+SUM(M87:M87)+SUM(M89:M89)+SUM(M91:M91)+SUM(M93:M93)+SUM(M95:M95)+SUM(M97:M99)+SUM(M101:M103)+SUM(M105:M105)+SUM(M107:M107)+SUM(M109:M109)+SUM(M111:M111)+SUM(M113:M113)+SUM(M115:M115)+SUM(M118:M118)+SUM(M120:M120)+SUM(M122:M122)+SUM(M124:M124)+SUM(M126:M127)+SUM(M129:M129)+SUM(M131:M132)+SUM(M134:M134)+SUM(M137:M137)+SUM(M139:M139)+SUM(M141:M141)+SUM(M143:M144)+SUM(M146:M146)+SUM(M148:M148)+SUM(M150:M150)+SUM(M152:M152)+SUM(M154:M155)+SUM(M157:M158)+SUM(M160:M160)+SUM(M162:M163)+SUM(M165:M165)+SUM(M167:M168)+SUM(M170:M170)+SUM(M172:M172)+SUM(M175:M176)+SUM(M178:M178)+SUM(M180:M180)+SUM(M182:M182)+SUM(M184:M184)+SUM(M186:M186)+SUM(M188:M188)+SUM(M190:M190)+SUM(M192:M193)+SUM(M195:M195)+SUM(M197:M198)+SUM(M200:M201)+SUM(M204:M204)+SUM(M206:M207)+SUM(M209:M210)+SUM(M212:M212)+SUM(M214:M214)+SUM(M216:M216)+SUM(M218:M218)+SUM(M220:M220)+SUM(M222:M222)+SUM(M224:M224)+SUM(M226:M227)+SUM(M229:M229)+SUM(M231:M231)+SUM(M233:M233)+SUM(M235:M235)+SUM(M237:M237)+SUM(M240:M240)+SUM(M242:M242)+SUM(M244:M244)+SUM(M246:M246))/(COUNTA(M24:M25)+COUNTA(M27:M28)+COUNTA(M30:M30)+COUNTA(M32:M32)+COUNTA(M34:M35)+COUNTA(M37:M38)+COUNTA(M40:M40)+COUNTA(M42:M43)+COUNTA(M45:M45)+COUNTA(M47:M47)+COUNTA(M49:M49)+COUNTA(M51:M51)+COUNTA(M53:M53)+COUNTA(M55:M55)+COUNTA(M57:M57)+COUNTA(M59:M60)+COUNTA(M63:M63)+COUNTA(M65:M65)+COUNTA(M67:M67)+COUNTA(M69:M69)+COUNTA(M71:M71)+COUNTA(M73:M73)+COUNTA(M75:M76)+COUNTA(M78:M78)+COUNTA(M81:M81)+COUNTA(M83:M83)+COUNTA(M85:M85)+COUNTA(M87:M87)+COUNTA(M89:M89)+COUNTA(M91:M91)+COUNTA(M93:M93)+COUNTA(M95:M95)+COUNTA(M97:M99)+COUNTA(M101:M103)+COUNTA(M105:M105)+COUNTA(M107:M107)+COUNTA(M109:M109)+COUNTA(M111:M111)+COUNTA(M113:M113)+COUNTA(M115:M115)+COUNTA(M118:M118)+COUNTA(M120:M120)+COUNTA(M122:M122)+COUNTA(M124:M124)+COUNTA(M126:M127)+COUNTA(M129:M129)+COUNTA(M131:M132)+COUNTA(M134:M134)+COUNTA(M137:M137)+COUNTA(M139:M139)+COUNTA(M141:M141)+COUNTA(M143:M144)+COUNTA(M146:M146)+COUNTA(M148:M148)+COUNTA(M150:M150)+COUNTA(M152:M152)+COUNTA(M154:M155)+COUNTA(M157:M158)+COUNTA(M160:M160)+COUNTA(M162:M163)+COUNTA(M165:M165)+COUNTA(M167:M168)+COUNTA(M170:M170)+COUNTA(M172:M172)+COUNTA(M175:M176)+COUNTA(M178:M178)+COUNTA(M180:M180)+COUNTA(M182:M182)+COUNTA(M184:M184)+COUNTA(M186:M186)+COUNTA(M188:M188)+COUNTA(M190:M190)+COUNTA(M192:M193)+COUNTA(M195:M195)+COUNTA(M197:M198)+COUNTA(M200:M201)+COUNTA(M204:M204)+COUNTA(M206:M207)+COUNTA(M209:M210)+COUNTA(M212:M212)+COUNTA(M214:M214)+COUNTA(M216:M216)+COUNTA(M218:M218)+COUNTA(M220:M220)+COUNTA(M222:M222)+COUNTA(M224:M224)+COUNTA(M226:M227)+COUNTA(M229:M229)+COUNTA(M231:M231)+COUNTA(M233:M233)+COUNTA(M235:M235)+COUNTA(M237:M237)+COUNTA(M240:M240)+COUNTA(M242:M242)+COUNTA(M244:M244)+COUNTA(M246:M246)))</f>
      </c>
      <c r="P248" s="69">
        <f>IF(B248 &gt; 0, T248 / B248, 0)</f>
      </c>
      <c r="S248" s="69">
        <f>IF((COUNTA(S24:S25)+COUNTA(S27:S28)+COUNTA(S30:S30)+COUNTA(S32:S32)+COUNTA(S34:S35)+COUNTA(S37:S38)+COUNTA(S40:S40)+COUNTA(S42:S43)+COUNTA(S45:S45)+COUNTA(S47:S47)+COUNTA(S49:S49)+COUNTA(S51:S51)+COUNTA(S53:S53)+COUNTA(S55:S55)+COUNTA(S57:S57)+COUNTA(S59:S60)+COUNTA(S63:S63)+COUNTA(S65:S65)+COUNTA(S67:S67)+COUNTA(S69:S69)+COUNTA(S71:S71)+COUNTA(S73:S73)+COUNTA(S75:S76)+COUNTA(S78:S78)+COUNTA(S81:S81)+COUNTA(S83:S83)+COUNTA(S85:S85)+COUNTA(S87:S87)+COUNTA(S89:S89)+COUNTA(S91:S91)+COUNTA(S93:S93)+COUNTA(S95:S95)+COUNTA(S97:S99)+COUNTA(S101:S103)+COUNTA(S105:S105)+COUNTA(S107:S107)+COUNTA(S109:S109)+COUNTA(S111:S111)+COUNTA(S113:S113)+COUNTA(S115:S115)+COUNTA(S118:S118)+COUNTA(S120:S120)+COUNTA(S122:S122)+COUNTA(S124:S124)+COUNTA(S126:S127)+COUNTA(S129:S129)+COUNTA(S131:S132)+COUNTA(S134:S134)+COUNTA(S137:S137)+COUNTA(S139:S139)+COUNTA(S141:S141)+COUNTA(S143:S144)+COUNTA(S146:S146)+COUNTA(S148:S148)+COUNTA(S150:S150)+COUNTA(S152:S152)+COUNTA(S154:S155)+COUNTA(S157:S158)+COUNTA(S160:S160)+COUNTA(S162:S163)+COUNTA(S165:S165)+COUNTA(S167:S168)+COUNTA(S170:S170)+COUNTA(S172:S172)+COUNTA(S175:S176)+COUNTA(S178:S178)+COUNTA(S180:S180)+COUNTA(S182:S182)+COUNTA(S184:S184)+COUNTA(S186:S186)+COUNTA(S188:S188)+COUNTA(S190:S190)+COUNTA(S192:S193)+COUNTA(S195:S195)+COUNTA(S197:S198)+COUNTA(S200:S201)+COUNTA(S204:S204)+COUNTA(S206:S207)+COUNTA(S209:S210)+COUNTA(S212:S212)+COUNTA(S214:S214)+COUNTA(S216:S216)+COUNTA(S218:S218)+COUNTA(S220:S220)+COUNTA(S222:S222)+COUNTA(S224:S224)+COUNTA(S226:S227)+COUNTA(S229:S229)+COUNTA(S231:S231)+COUNTA(S233:S233)+COUNTA(S235:S235)+COUNTA(S237:S237)+COUNTA(S240:S240)+COUNTA(S242:S242)+COUNTA(S244:S244)+COUNTA(S246:S246))=0,0,(SUM(S24:S25)+SUM(S27:S28)+SUM(S30:S30)+SUM(S32:S32)+SUM(S34:S35)+SUM(S37:S38)+SUM(S40:S40)+SUM(S42:S43)+SUM(S45:S45)+SUM(S47:S47)+SUM(S49:S49)+SUM(S51:S51)+SUM(S53:S53)+SUM(S55:S55)+SUM(S57:S57)+SUM(S59:S60)+SUM(S63:S63)+SUM(S65:S65)+SUM(S67:S67)+SUM(S69:S69)+SUM(S71:S71)+SUM(S73:S73)+SUM(S75:S76)+SUM(S78:S78)+SUM(S81:S81)+SUM(S83:S83)+SUM(S85:S85)+SUM(S87:S87)+SUM(S89:S89)+SUM(S91:S91)+SUM(S93:S93)+SUM(S95:S95)+SUM(S97:S99)+SUM(S101:S103)+SUM(S105:S105)+SUM(S107:S107)+SUM(S109:S109)+SUM(S111:S111)+SUM(S113:S113)+SUM(S115:S115)+SUM(S118:S118)+SUM(S120:S120)+SUM(S122:S122)+SUM(S124:S124)+SUM(S126:S127)+SUM(S129:S129)+SUM(S131:S132)+SUM(S134:S134)+SUM(S137:S137)+SUM(S139:S139)+SUM(S141:S141)+SUM(S143:S144)+SUM(S146:S146)+SUM(S148:S148)+SUM(S150:S150)+SUM(S152:S152)+SUM(S154:S155)+SUM(S157:S158)+SUM(S160:S160)+SUM(S162:S163)+SUM(S165:S165)+SUM(S167:S168)+SUM(S170:S170)+SUM(S172:S172)+SUM(S175:S176)+SUM(S178:S178)+SUM(S180:S180)+SUM(S182:S182)+SUM(S184:S184)+SUM(S186:S186)+SUM(S188:S188)+SUM(S190:S190)+SUM(S192:S193)+SUM(S195:S195)+SUM(S197:S198)+SUM(S200:S201)+SUM(S204:S204)+SUM(S206:S207)+SUM(S209:S210)+SUM(S212:S212)+SUM(S214:S214)+SUM(S216:S216)+SUM(S218:S218)+SUM(S220:S220)+SUM(S222:S222)+SUM(S224:S224)+SUM(S226:S227)+SUM(S229:S229)+SUM(S231:S231)+SUM(S233:S233)+SUM(S235:S235)+SUM(S237:S237)+SUM(S240:S240)+SUM(S242:S242)+SUM(S244:S244)+SUM(S246:S246))/(COUNTA(S24:S25)+COUNTA(S27:S28)+COUNTA(S30:S30)+COUNTA(S32:S32)+COUNTA(S34:S35)+COUNTA(S37:S38)+COUNTA(S40:S40)+COUNTA(S42:S43)+COUNTA(S45:S45)+COUNTA(S47:S47)+COUNTA(S49:S49)+COUNTA(S51:S51)+COUNTA(S53:S53)+COUNTA(S55:S55)+COUNTA(S57:S57)+COUNTA(S59:S60)+COUNTA(S63:S63)+COUNTA(S65:S65)+COUNTA(S67:S67)+COUNTA(S69:S69)+COUNTA(S71:S71)+COUNTA(S73:S73)+COUNTA(S75:S76)+COUNTA(S78:S78)+COUNTA(S81:S81)+COUNTA(S83:S83)+COUNTA(S85:S85)+COUNTA(S87:S87)+COUNTA(S89:S89)+COUNTA(S91:S91)+COUNTA(S93:S93)+COUNTA(S95:S95)+COUNTA(S97:S99)+COUNTA(S101:S103)+COUNTA(S105:S105)+COUNTA(S107:S107)+COUNTA(S109:S109)+COUNTA(S111:S111)+COUNTA(S113:S113)+COUNTA(S115:S115)+COUNTA(S118:S118)+COUNTA(S120:S120)+COUNTA(S122:S122)+COUNTA(S124:S124)+COUNTA(S126:S127)+COUNTA(S129:S129)+COUNTA(S131:S132)+COUNTA(S134:S134)+COUNTA(S137:S137)+COUNTA(S139:S139)+COUNTA(S141:S141)+COUNTA(S143:S144)+COUNTA(S146:S146)+COUNTA(S148:S148)+COUNTA(S150:S150)+COUNTA(S152:S152)+COUNTA(S154:S155)+COUNTA(S157:S158)+COUNTA(S160:S160)+COUNTA(S162:S163)+COUNTA(S165:S165)+COUNTA(S167:S168)+COUNTA(S170:S170)+COUNTA(S172:S172)+COUNTA(S175:S176)+COUNTA(S178:S178)+COUNTA(S180:S180)+COUNTA(S182:S182)+COUNTA(S184:S184)+COUNTA(S186:S186)+COUNTA(S188:S188)+COUNTA(S190:S190)+COUNTA(S192:S193)+COUNTA(S195:S195)+COUNTA(S197:S198)+COUNTA(S200:S201)+COUNTA(S204:S204)+COUNTA(S206:S207)+COUNTA(S209:S210)+COUNTA(S212:S212)+COUNTA(S214:S214)+COUNTA(S216:S216)+COUNTA(S218:S218)+COUNTA(S220:S220)+COUNTA(S222:S222)+COUNTA(S224:S224)+COUNTA(S226:S227)+COUNTA(S229:S229)+COUNTA(S231:S231)+COUNTA(S233:S233)+COUNTA(S235:S235)+COUNTA(S237:S237)+COUNTA(S240:S240)+COUNTA(S242:S242)+COUNTA(S244:S244)+COUNTA(S246:S246)))</f>
      </c>
      <c r="T248" s="69">
        <f>SUM(T24:T25)+SUM(T27:T28)+SUM(T30:T30)+SUM(T32:T32)+SUM(T34:T35)+SUM(T37:T38)+SUM(T40:T40)+SUM(T42:T43)+SUM(T45:T45)+SUM(T47:T47)+SUM(T49:T49)+SUM(T51:T51)+SUM(T53:T53)+SUM(T55:T55)+SUM(T57:T57)+SUM(T59:T60)+SUM(T63:T63)+SUM(T65:T65)+SUM(T67:T67)+SUM(T69:T69)+SUM(T71:T71)+SUM(T73:T73)+SUM(T75:T76)+SUM(T78:T78)+SUM(T81:T81)+SUM(T83:T83)+SUM(T85:T85)+SUM(T87:T87)+SUM(T89:T89)+SUM(T91:T91)+SUM(T93:T93)+SUM(T95:T95)+SUM(T97:T99)+SUM(T101:T103)+SUM(T105:T105)+SUM(T107:T107)+SUM(T109:T109)+SUM(T111:T111)+SUM(T113:T113)+SUM(T115:T115)+SUM(T118:T118)+SUM(T120:T120)+SUM(T122:T122)+SUM(T124:T124)+SUM(T126:T127)+SUM(T129:T129)+SUM(T131:T132)+SUM(T134:T134)+SUM(T137:T137)+SUM(T139:T139)+SUM(T141:T141)+SUM(T143:T144)+SUM(T146:T146)+SUM(T148:T148)+SUM(T150:T150)+SUM(T152:T152)+SUM(T154:T155)+SUM(T157:T158)+SUM(T160:T160)+SUM(T162:T163)+SUM(T165:T165)+SUM(T167:T168)+SUM(T170:T170)+SUM(T172:T172)+SUM(T175:T176)+SUM(T178:T178)+SUM(T180:T180)+SUM(T182:T182)+SUM(T184:T184)+SUM(T186:T186)+SUM(T188:T188)+SUM(T190:T190)+SUM(T192:T193)+SUM(T195:T195)+SUM(T197:T198)+SUM(T200:T201)+SUM(T204:T204)+SUM(T206:T207)+SUM(T209:T210)+SUM(T212:T212)+SUM(T214:T214)+SUM(T216:T216)+SUM(T218:T218)+SUM(T220:T220)+SUM(T222:T222)+SUM(T224:T224)+SUM(T226:T227)+SUM(T229:T229)+SUM(T231:T231)+SUM(T233:T233)+SUM(T235:T235)+SUM(T237:T237)+SUM(T240:T240)+SUM(T242:T242)+SUM(T244:T244)+SUM(T246:T246)</f>
      </c>
    </row>
  </sheetData>
  <mergeCells count="6">
    <mergeCell ref="A7:E7"/>
    <mergeCell ref="F7:N7"/>
    <mergeCell ref="O7:O7"/>
    <mergeCell ref="A21:I21"/>
    <mergeCell ref="J21:K21"/>
    <mergeCell ref="L21:Q21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generated06/05/2024 at 2:39pm EDT&amp;I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AA720"/>
  <sheetFormatPr defaultRowHeight="15"/>
  <cols>
    <col min="1" max="1" width="20" customWidth="true"/>
    <col min="2" max="2" width="15" customWidth="true"/>
    <col min="3" max="3" width="17.140625" customWidth="true"/>
    <col min="4" max="4" width="17.140625" customWidth="true"/>
    <col min="5" max="5" width="16.42578125" customWidth="true"/>
    <col min="19" max="19" width="17.140625" hidden="true" customWidth="true"/>
    <col min="20" max="20" width="11.421875" hidden="true" customWidth="true"/>
    <col min="21" max="21" width="18.140625" hidden="true" customWidth="true"/>
    <col min="22" max="22" width="8.57421875" hidden="true" customWidth="true"/>
    <col min="6" max="6" width="16.42578125" customWidth="true"/>
    <col min="7" max="7" width="15" customWidth="true"/>
    <col min="8" max="8" width="18.5703125" customWidth="true"/>
    <col min="9" max="9" width="18.5703125" customWidth="true"/>
    <col min="10" max="10" width="18.5703125" customWidth="true"/>
    <col min="11" max="11" width="11.42578125" customWidth="true"/>
    <col min="12" max="12" width="17.140625" customWidth="true"/>
    <col min="13" max="13" width="17.140625" customWidth="true"/>
    <col min="14" max="14" width="17.140625" customWidth="true"/>
    <col min="15" max="15" width="17.85546875" customWidth="true"/>
    <col min="23" max="23" width="11.421875" hidden="true" customWidth="true"/>
    <col min="24" max="24" width="18.140625" hidden="true" customWidth="true"/>
    <col min="25" max="25" width="18.140625" hidden="true" customWidth="true"/>
    <col min="26" max="26" width="18.140625" hidden="true" customWidth="true"/>
    <col min="27" max="27" width="18.140625" hidden="true" customWidth="true"/>
    <col min="28" max="28" width="9.140625" hidden="true" customWidth="true"/>
    <col min="29" max="29" width="9.140625" hidden="true" customWidth="true"/>
    <col min="30" max="30" width="9.140625" hidden="true" customWidth="true"/>
    <col min="31" max="31" width="9.140625" hidden="true" customWidth="true"/>
    <col min="33" max="33" width="9.140625" hidden="true" customWidth="true"/>
    <col min="34" max="34" width="9.140625" hidden="true" customWidth="true"/>
    <col min="35" max="35" width="9.140625" hidden="true" customWidth="true"/>
    <col min="36" max="36" width="9.140625" hidden="true" customWidth="true"/>
    <col min="37" max="37" width="9.140625" hidden="true" customWidth="true"/>
    <col min="38" max="38" width="9.140625" hidden="true" customWidth="true"/>
    <col min="40" max="40" width="9.140625" hidden="true" customWidth="true"/>
    <col min="41" max="41" width="9.140625" hidden="true" customWidth="true"/>
    <col min="42" max="42" width="9.140625" hidden="true" customWidth="true"/>
    <col min="43" max="43" width="9.140625" hidden="true" customWidth="true"/>
    <col min="44" max="44" width="9.140625" hidden="true" customWidth="true"/>
    <col min="45" max="45" width="9.140625" hidden="true" customWidth="true"/>
    <col min="47" max="47" width="9.140625" hidden="true" customWidth="true"/>
    <col min="16" max="16" width="17.140625" customWidth="true"/>
    <col min="17" max="17" width="17.140625" customWidth="true"/>
    <col min="32" max="32" width="9.140625" hidden="true" customWidth="true"/>
  </cols>
  <sheetData>
    <row r="2">
      <c r="A2" s="1" t="s">
        <v>5423</v>
      </c>
    </row>
    <row r="3">
      <c r="A3" s="2" t="s">
        <v>5424</v>
      </c>
    </row>
    <row r="4">
      <c r="A4" s="2" t="s">
        <v>5425</v>
      </c>
    </row>
    <row r="6">
      <c r="A6" s="3" t="s">
        <v>5426</v>
      </c>
    </row>
    <row r="7">
      <c r="B7" s="0"/>
      <c r="C7" s="0"/>
      <c r="D7" s="0"/>
      <c r="E7" s="0"/>
      <c r="F7" s="5" t="s">
        <v>5427</v>
      </c>
      <c r="G7" s="5"/>
      <c r="H7" s="5"/>
      <c r="I7" s="5"/>
      <c r="J7" s="5"/>
      <c r="K7" s="5"/>
      <c r="L7" s="5"/>
      <c r="M7" s="5"/>
      <c r="N7" s="5"/>
    </row>
    <row r="8">
      <c r="A8" s="6" t="s">
        <v>5428</v>
      </c>
      <c r="B8" s="7" t="s">
        <v>5429</v>
      </c>
      <c r="C8" s="7" t="s">
        <v>5430</v>
      </c>
      <c r="D8" s="8" t="s">
        <v>5431</v>
      </c>
      <c r="E8" s="7" t="s">
        <v>5432</v>
      </c>
      <c r="F8" s="7" t="s">
        <v>5434</v>
      </c>
      <c r="G8" s="7" t="s">
        <v>5435</v>
      </c>
      <c r="H8" s="7" t="s">
        <v>5436</v>
      </c>
      <c r="I8" s="7" t="s">
        <v>5437</v>
      </c>
      <c r="J8" s="7" t="s">
        <v>5438</v>
      </c>
      <c r="K8" s="7" t="s">
        <v>5439</v>
      </c>
      <c r="L8" s="11" t="s">
        <v>5440</v>
      </c>
      <c r="M8" s="11" t="s">
        <v>5441</v>
      </c>
      <c r="N8" s="11" t="s">
        <v>5442</v>
      </c>
      <c r="O8" s="7" t="s">
        <v>5443</v>
      </c>
      <c r="S8" s="38" t="s">
        <v>5433</v>
      </c>
      <c r="T8" s="38" t="s">
        <v>5433</v>
      </c>
      <c r="U8" s="38" t="s">
        <v>5433</v>
      </c>
      <c r="V8" s="38" t="s">
        <v>5433</v>
      </c>
      <c r="W8" s="39" t="s">
        <v>5444</v>
      </c>
      <c r="X8" s="39" t="s">
        <v>5445</v>
      </c>
      <c r="Y8" s="39" t="s">
        <v>5446</v>
      </c>
      <c r="Z8" s="39" t="s">
        <v>5447</v>
      </c>
      <c r="AA8" s="39" t="s">
        <v>5448</v>
      </c>
    </row>
    <row r="9">
      <c r="A9" s="98" t="s">
        <v>5449</v>
      </c>
      <c r="B9" s="99">
        <v>0</v>
      </c>
      <c r="C9" s="99">
        <v>10</v>
      </c>
      <c r="D9" s="100">
        <v>1863.4000000000001</v>
      </c>
      <c r="E9" s="99">
        <v>10</v>
      </c>
      <c r="F9" s="99">
        <v>2</v>
      </c>
      <c r="G9" s="99">
        <v>2</v>
      </c>
      <c r="H9" s="99">
        <v>7</v>
      </c>
      <c r="I9" s="99">
        <v>8</v>
      </c>
      <c r="J9" s="99">
        <v>9</v>
      </c>
      <c r="K9" s="99">
        <v>10</v>
      </c>
      <c r="L9" s="103">
        <v>0.90000000000000002</v>
      </c>
      <c r="M9" s="103">
        <v>1</v>
      </c>
      <c r="N9" s="103">
        <v>0.099999999999999978</v>
      </c>
      <c r="O9" s="99">
        <v>0</v>
      </c>
      <c r="S9" s="99">
        <v>0</v>
      </c>
      <c r="T9" s="99">
        <v>0</v>
      </c>
      <c r="U9" s="99">
        <v>0</v>
      </c>
      <c r="V9" s="99">
        <v>10</v>
      </c>
      <c r="W9" s="100">
        <v>18634</v>
      </c>
      <c r="X9" s="100">
        <v>0</v>
      </c>
      <c r="Y9" s="100">
        <v>4630</v>
      </c>
      <c r="Z9" s="100">
        <v>8</v>
      </c>
      <c r="AA9" s="100">
        <v>10</v>
      </c>
    </row>
    <row r="10">
      <c r="A10" s="98" t="s">
        <v>5450</v>
      </c>
      <c r="B10" s="99">
        <v>0</v>
      </c>
      <c r="C10" s="99">
        <v>21</v>
      </c>
      <c r="D10" s="100">
        <v>1023.4171428571428</v>
      </c>
      <c r="E10" s="99">
        <v>21</v>
      </c>
      <c r="F10" s="99">
        <v>18</v>
      </c>
      <c r="G10" s="99">
        <v>13</v>
      </c>
      <c r="H10" s="99">
        <v>4</v>
      </c>
      <c r="I10" s="99">
        <v>8</v>
      </c>
      <c r="J10" s="99">
        <v>22</v>
      </c>
      <c r="K10" s="99">
        <v>21</v>
      </c>
      <c r="L10" s="103">
        <v>1.0476190476190477</v>
      </c>
      <c r="M10" s="103">
        <v>1</v>
      </c>
      <c r="N10" s="103">
        <v>-0.047619047619047672</v>
      </c>
      <c r="O10" s="99">
        <v>0</v>
      </c>
      <c r="S10" s="99">
        <v>0</v>
      </c>
      <c r="T10" s="99">
        <v>0</v>
      </c>
      <c r="U10" s="99">
        <v>0</v>
      </c>
      <c r="V10" s="99">
        <v>21</v>
      </c>
      <c r="W10" s="100">
        <v>21491.759999999998</v>
      </c>
      <c r="X10" s="100">
        <v>0</v>
      </c>
      <c r="Y10" s="100">
        <v>5979</v>
      </c>
      <c r="Z10" s="100">
        <v>8</v>
      </c>
      <c r="AA10" s="100">
        <v>21</v>
      </c>
    </row>
    <row r="11">
      <c r="A11" s="98" t="s">
        <v>5451</v>
      </c>
      <c r="B11" s="99">
        <v>0</v>
      </c>
      <c r="C11" s="99">
        <v>21</v>
      </c>
      <c r="D11" s="100">
        <v>864.82352941176475</v>
      </c>
      <c r="E11" s="99">
        <v>20</v>
      </c>
      <c r="F11" s="99">
        <v>6</v>
      </c>
      <c r="G11" s="99">
        <v>12</v>
      </c>
      <c r="H11" s="99">
        <v>10</v>
      </c>
      <c r="I11" s="99">
        <v>5</v>
      </c>
      <c r="J11" s="99">
        <v>16</v>
      </c>
      <c r="K11" s="99">
        <v>17</v>
      </c>
      <c r="L11" s="103">
        <v>0.76190476190476186</v>
      </c>
      <c r="M11" s="103">
        <v>0.80952380952380953</v>
      </c>
      <c r="N11" s="103">
        <v>0.047619047619047672</v>
      </c>
      <c r="O11" s="99">
        <v>4</v>
      </c>
      <c r="S11" s="99">
        <v>0</v>
      </c>
      <c r="T11" s="99">
        <v>0</v>
      </c>
      <c r="U11" s="99">
        <v>0</v>
      </c>
      <c r="V11" s="99">
        <v>17</v>
      </c>
      <c r="W11" s="100">
        <v>14702</v>
      </c>
      <c r="X11" s="100">
        <v>0</v>
      </c>
      <c r="Y11" s="100">
        <v>5229</v>
      </c>
      <c r="Z11" s="100">
        <v>5</v>
      </c>
      <c r="AA11" s="100">
        <v>17</v>
      </c>
    </row>
    <row r="12">
      <c r="A12" s="98" t="s">
        <v>5452</v>
      </c>
      <c r="B12" s="99">
        <v>0</v>
      </c>
      <c r="C12" s="99">
        <v>3</v>
      </c>
      <c r="D12" s="100">
        <v>1071.6666666666667</v>
      </c>
      <c r="E12" s="99">
        <v>2</v>
      </c>
      <c r="F12" s="99">
        <v>1</v>
      </c>
      <c r="G12" s="99">
        <v>3</v>
      </c>
      <c r="H12" s="99">
        <v>1</v>
      </c>
      <c r="I12" s="99">
        <v>0</v>
      </c>
      <c r="J12" s="99">
        <v>2</v>
      </c>
      <c r="K12" s="99">
        <v>3</v>
      </c>
      <c r="L12" s="103">
        <v>0.66666666666666663</v>
      </c>
      <c r="M12" s="103">
        <v>1</v>
      </c>
      <c r="N12" s="103">
        <v>0.33333333333333337</v>
      </c>
      <c r="O12" s="99">
        <v>0</v>
      </c>
      <c r="S12" s="99">
        <v>0</v>
      </c>
      <c r="T12" s="99">
        <v>0</v>
      </c>
      <c r="U12" s="99">
        <v>0</v>
      </c>
      <c r="V12" s="99">
        <v>3</v>
      </c>
      <c r="W12" s="100">
        <v>3215</v>
      </c>
      <c r="X12" s="100">
        <v>0</v>
      </c>
      <c r="Y12" s="100">
        <v>1167</v>
      </c>
      <c r="Z12" s="100">
        <v>0</v>
      </c>
      <c r="AA12" s="100">
        <v>3</v>
      </c>
    </row>
    <row r="13">
      <c r="A13" s="98" t="s">
        <v>5453</v>
      </c>
      <c r="B13" s="99">
        <v>0</v>
      </c>
      <c r="C13" s="99">
        <v>40</v>
      </c>
      <c r="D13" s="100">
        <v>950.48000000000002</v>
      </c>
      <c r="E13" s="99">
        <v>33</v>
      </c>
      <c r="F13" s="99">
        <v>11</v>
      </c>
      <c r="G13" s="99">
        <v>7</v>
      </c>
      <c r="H13" s="99">
        <v>8</v>
      </c>
      <c r="I13" s="99">
        <v>5</v>
      </c>
      <c r="J13" s="99">
        <v>19</v>
      </c>
      <c r="K13" s="99">
        <v>12</v>
      </c>
      <c r="L13" s="103">
        <v>0.47499999999999998</v>
      </c>
      <c r="M13" s="103">
        <v>0.29999999999999999</v>
      </c>
      <c r="N13" s="103">
        <v>-0.17499999999999999</v>
      </c>
      <c r="O13" s="99">
        <v>28</v>
      </c>
      <c r="S13" s="99">
        <v>0</v>
      </c>
      <c r="T13" s="99">
        <v>0</v>
      </c>
      <c r="U13" s="99">
        <v>0</v>
      </c>
      <c r="V13" s="99">
        <v>12</v>
      </c>
      <c r="W13" s="100">
        <v>11405.76</v>
      </c>
      <c r="X13" s="100">
        <v>0</v>
      </c>
      <c r="Y13" s="100">
        <v>11040</v>
      </c>
      <c r="Z13" s="100">
        <v>5</v>
      </c>
      <c r="AA13" s="100">
        <v>12</v>
      </c>
    </row>
    <row r="14">
      <c r="A14" s="98" t="s">
        <v>5454</v>
      </c>
      <c r="B14" s="99">
        <v>0</v>
      </c>
      <c r="C14" s="99">
        <v>64</v>
      </c>
      <c r="D14" s="100">
        <v>988.01688888888896</v>
      </c>
      <c r="E14" s="99">
        <v>61</v>
      </c>
      <c r="F14" s="99">
        <v>13</v>
      </c>
      <c r="G14" s="99">
        <v>21</v>
      </c>
      <c r="H14" s="99">
        <v>28</v>
      </c>
      <c r="I14" s="99">
        <v>24</v>
      </c>
      <c r="J14" s="99">
        <v>41</v>
      </c>
      <c r="K14" s="99">
        <v>45</v>
      </c>
      <c r="L14" s="103">
        <v>0.640625</v>
      </c>
      <c r="M14" s="103">
        <v>0.703125</v>
      </c>
      <c r="N14" s="103">
        <v>0.0625</v>
      </c>
      <c r="O14" s="99">
        <v>19</v>
      </c>
      <c r="S14" s="99">
        <v>3</v>
      </c>
      <c r="T14" s="99">
        <v>1</v>
      </c>
      <c r="U14" s="99">
        <v>0</v>
      </c>
      <c r="V14" s="99">
        <v>44</v>
      </c>
      <c r="W14" s="100">
        <v>44460.760000000002</v>
      </c>
      <c r="X14" s="100">
        <v>0</v>
      </c>
      <c r="Y14" s="100">
        <v>18784</v>
      </c>
      <c r="Z14" s="100">
        <v>24</v>
      </c>
      <c r="AA14" s="100">
        <v>44</v>
      </c>
    </row>
    <row r="15">
      <c r="A15" s="98" t="s">
        <v>5455</v>
      </c>
      <c r="B15" s="99">
        <v>0</v>
      </c>
      <c r="C15" s="99">
        <v>20</v>
      </c>
      <c r="D15" s="100">
        <v>969.94444444444446</v>
      </c>
      <c r="E15" s="99">
        <v>18</v>
      </c>
      <c r="F15" s="99">
        <v>11</v>
      </c>
      <c r="G15" s="99">
        <v>8</v>
      </c>
      <c r="H15" s="99">
        <v>9</v>
      </c>
      <c r="I15" s="99">
        <v>10</v>
      </c>
      <c r="J15" s="99">
        <v>20</v>
      </c>
      <c r="K15" s="99">
        <v>18</v>
      </c>
      <c r="L15" s="103">
        <v>1</v>
      </c>
      <c r="M15" s="103">
        <v>0.90000000000000002</v>
      </c>
      <c r="N15" s="103">
        <v>-0.099999999999999978</v>
      </c>
      <c r="O15" s="99">
        <v>2</v>
      </c>
      <c r="S15" s="99">
        <v>0</v>
      </c>
      <c r="T15" s="99">
        <v>0</v>
      </c>
      <c r="U15" s="99">
        <v>0</v>
      </c>
      <c r="V15" s="99">
        <v>18</v>
      </c>
      <c r="W15" s="100">
        <v>17459</v>
      </c>
      <c r="X15" s="100">
        <v>0</v>
      </c>
      <c r="Y15" s="100">
        <v>4860</v>
      </c>
      <c r="Z15" s="100">
        <v>10</v>
      </c>
      <c r="AA15" s="100">
        <v>18</v>
      </c>
    </row>
    <row r="16">
      <c r="A16" s="98" t="s">
        <v>5456</v>
      </c>
      <c r="B16" s="99">
        <v>0</v>
      </c>
      <c r="C16" s="99">
        <v>120</v>
      </c>
      <c r="D16" s="100">
        <v>887.29787234042556</v>
      </c>
      <c r="E16" s="99">
        <v>99</v>
      </c>
      <c r="F16" s="99">
        <v>11</v>
      </c>
      <c r="G16" s="99">
        <v>3</v>
      </c>
      <c r="H16" s="99">
        <v>48</v>
      </c>
      <c r="I16" s="99">
        <v>44</v>
      </c>
      <c r="J16" s="99">
        <v>59</v>
      </c>
      <c r="K16" s="99">
        <v>47</v>
      </c>
      <c r="L16" s="103">
        <v>0.49166666666666664</v>
      </c>
      <c r="M16" s="103">
        <v>0.39166666666666666</v>
      </c>
      <c r="N16" s="103">
        <v>-0.099999999999999978</v>
      </c>
      <c r="O16" s="99">
        <v>73</v>
      </c>
      <c r="S16" s="99">
        <v>0</v>
      </c>
      <c r="T16" s="99">
        <v>0</v>
      </c>
      <c r="U16" s="99">
        <v>0</v>
      </c>
      <c r="V16" s="99">
        <v>47</v>
      </c>
      <c r="W16" s="100">
        <v>41703</v>
      </c>
      <c r="X16" s="100">
        <v>0</v>
      </c>
      <c r="Y16" s="100">
        <v>29110</v>
      </c>
      <c r="Z16" s="100">
        <v>44</v>
      </c>
      <c r="AA16" s="100">
        <v>47</v>
      </c>
    </row>
    <row r="17">
      <c r="A17" s="98" t="s">
        <v>5457</v>
      </c>
      <c r="B17" s="99">
        <v>0</v>
      </c>
      <c r="C17" s="99">
        <v>0</v>
      </c>
      <c r="D17" s="100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103">
        <v>0</v>
      </c>
      <c r="M17" s="103">
        <v>0</v>
      </c>
      <c r="N17" s="103">
        <v>0</v>
      </c>
      <c r="O17" s="99">
        <v>0</v>
      </c>
      <c r="S17" s="99">
        <v>0</v>
      </c>
      <c r="T17" s="99">
        <v>0</v>
      </c>
      <c r="U17" s="99">
        <v>0</v>
      </c>
      <c r="V17" s="99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</row>
    <row r="18">
      <c r="A18" s="98" t="s">
        <v>5458</v>
      </c>
      <c r="B18" s="99">
        <v>0</v>
      </c>
      <c r="C18" s="99">
        <v>5</v>
      </c>
      <c r="D18" s="100">
        <v>1582.8</v>
      </c>
      <c r="E18" s="99">
        <v>5</v>
      </c>
      <c r="F18" s="99">
        <v>2</v>
      </c>
      <c r="G18" s="99">
        <v>2</v>
      </c>
      <c r="H18" s="99">
        <v>1</v>
      </c>
      <c r="I18" s="99">
        <v>3</v>
      </c>
      <c r="J18" s="99">
        <v>3</v>
      </c>
      <c r="K18" s="99">
        <v>5</v>
      </c>
      <c r="L18" s="103">
        <v>0.59999999999999998</v>
      </c>
      <c r="M18" s="103">
        <v>1</v>
      </c>
      <c r="N18" s="103">
        <v>0.40000000000000002</v>
      </c>
      <c r="O18" s="99">
        <v>0</v>
      </c>
      <c r="S18" s="99">
        <v>0</v>
      </c>
      <c r="T18" s="99">
        <v>0</v>
      </c>
      <c r="U18" s="99">
        <v>0</v>
      </c>
      <c r="V18" s="99">
        <v>5</v>
      </c>
      <c r="W18" s="100">
        <v>7914</v>
      </c>
      <c r="X18" s="100">
        <v>0</v>
      </c>
      <c r="Y18" s="100">
        <v>1980</v>
      </c>
      <c r="Z18" s="100">
        <v>3</v>
      </c>
      <c r="AA18" s="100">
        <v>5</v>
      </c>
    </row>
    <row r="19">
      <c r="A19" s="98" t="s">
        <v>5459</v>
      </c>
      <c r="B19" s="99">
        <v>0</v>
      </c>
      <c r="C19" s="99">
        <v>5</v>
      </c>
      <c r="D19" s="100">
        <v>1596</v>
      </c>
      <c r="E19" s="99">
        <v>5</v>
      </c>
      <c r="F19" s="99">
        <v>3</v>
      </c>
      <c r="G19" s="99">
        <v>1</v>
      </c>
      <c r="H19" s="99">
        <v>1</v>
      </c>
      <c r="I19" s="99">
        <v>4</v>
      </c>
      <c r="J19" s="99">
        <v>4</v>
      </c>
      <c r="K19" s="99">
        <v>5</v>
      </c>
      <c r="L19" s="103">
        <v>0.80000000000000004</v>
      </c>
      <c r="M19" s="103">
        <v>1</v>
      </c>
      <c r="N19" s="103">
        <v>0.19999999999999996</v>
      </c>
      <c r="O19" s="99">
        <v>0</v>
      </c>
      <c r="S19" s="99">
        <v>0</v>
      </c>
      <c r="T19" s="99">
        <v>0</v>
      </c>
      <c r="U19" s="99">
        <v>0</v>
      </c>
      <c r="V19" s="99">
        <v>5</v>
      </c>
      <c r="W19" s="100">
        <v>7980</v>
      </c>
      <c r="X19" s="100">
        <v>0</v>
      </c>
      <c r="Y19" s="100">
        <v>2080</v>
      </c>
      <c r="Z19" s="100">
        <v>4</v>
      </c>
      <c r="AA19" s="100">
        <v>5</v>
      </c>
    </row>
    <row r="20">
      <c r="A20" s="81" t="s">
        <v>5460</v>
      </c>
      <c r="B20" s="68">
        <f>SUM(B9:B19)</f>
      </c>
      <c r="C20" s="68">
        <f>SUM(C9:C19)</f>
      </c>
      <c r="D20" s="69">
        <f>IF(K20 &gt; 0, W20 / K20, 0)</f>
      </c>
      <c r="E20" s="68">
        <f>SUM(E9:E19)</f>
      </c>
      <c r="F20" s="68">
        <f>SUM(F9:F19)</f>
      </c>
      <c r="G20" s="68">
        <f>SUM(G9:G19)</f>
      </c>
      <c r="H20" s="68">
        <f>SUM(H9:H19)</f>
      </c>
      <c r="I20" s="68">
        <f>SUM(I9:I19)</f>
      </c>
      <c r="J20" s="68">
        <f>SUM(J9:J19)</f>
      </c>
      <c r="K20" s="68">
        <f>SUM(K9:K19)</f>
      </c>
      <c r="L20" s="72">
        <f>IF(C20 &gt; 0, J20 / C20, 0)</f>
      </c>
      <c r="M20" s="72">
        <f>IF(C20 &gt; 0, K20 / (C20), 0)</f>
      </c>
      <c r="N20" s="72">
        <f>M20 - L20</f>
      </c>
      <c r="O20" s="68">
        <f>SUM(O9:O19)</f>
      </c>
      <c r="S20" s="68">
        <f>SUM(S9:S19)</f>
      </c>
      <c r="T20" s="68">
        <f>SUM(T9:T19)</f>
      </c>
      <c r="U20" s="68">
        <f>SUM(U9:U19)</f>
      </c>
      <c r="V20" s="68">
        <f>SUM(V9:V19)</f>
      </c>
      <c r="W20" s="69">
        <f>SUM(W9:W19)</f>
      </c>
      <c r="X20" s="69">
        <f>SUM(X9:X19)</f>
      </c>
      <c r="Y20" s="69">
        <f>SUM(Y9:Y19)</f>
      </c>
      <c r="Z20" s="69">
        <f>SUM(Z9:Z19)</f>
      </c>
      <c r="AA20" s="69">
        <f>SUM(AA9:AA19)</f>
      </c>
    </row>
    <row r="22">
      <c r="A22" s="3" t="s">
        <v>5461</v>
      </c>
    </row>
    <row r="23">
      <c r="B23" s="0"/>
      <c r="C23" s="0"/>
      <c r="D23" s="0"/>
      <c r="E23" s="0"/>
      <c r="F23" s="0"/>
      <c r="G23" s="0"/>
      <c r="H23" s="0"/>
      <c r="I23" s="0"/>
      <c r="J23" s="5" t="s">
        <v>5462</v>
      </c>
      <c r="K23" s="5"/>
      <c r="M23" s="0"/>
      <c r="N23" s="0"/>
      <c r="O23" s="0"/>
      <c r="P23" s="0"/>
      <c r="Q23" s="0"/>
    </row>
    <row r="24">
      <c r="A24" s="6" t="s">
        <v>5463</v>
      </c>
      <c r="B24" s="6" t="s">
        <v>5464</v>
      </c>
      <c r="C24" s="6" t="s">
        <v>5465</v>
      </c>
      <c r="D24" s="6" t="s">
        <v>5466</v>
      </c>
      <c r="E24" s="6" t="s">
        <v>5467</v>
      </c>
      <c r="F24" s="6" t="s">
        <v>5468</v>
      </c>
      <c r="G24" s="7" t="s">
        <v>5469</v>
      </c>
      <c r="H24" s="12" t="s">
        <v>5470</v>
      </c>
      <c r="I24" s="12" t="s">
        <v>5471</v>
      </c>
      <c r="J24" s="12" t="s">
        <v>5472</v>
      </c>
      <c r="K24" s="12" t="s">
        <v>5473</v>
      </c>
      <c r="L24" s="8" t="s">
        <v>5474</v>
      </c>
      <c r="M24" s="8" t="s">
        <v>5476</v>
      </c>
      <c r="N24" s="6" t="s">
        <v>5477</v>
      </c>
      <c r="O24" s="6" t="s">
        <v>5478</v>
      </c>
      <c r="P24" s="8" t="s">
        <v>5479</v>
      </c>
      <c r="Q24" s="9" t="s">
        <v>5480</v>
      </c>
      <c r="S24" s="39" t="s">
        <v>5475</v>
      </c>
      <c r="T24" s="39" t="s">
        <v>5481</v>
      </c>
      <c r="U24" s="39" t="s">
        <v>5482</v>
      </c>
    </row>
    <row r="25">
      <c r="A25" s="97" t="s">
        <v>5483</v>
      </c>
    </row>
    <row r="26">
      <c r="A26" s="98" t="s">
        <v>5484</v>
      </c>
      <c r="B26" s="98" t="s">
        <v>5485</v>
      </c>
      <c r="C26" s="98" t="s">
        <v>5486</v>
      </c>
      <c r="D26" s="98" t="s">
        <v>5487</v>
      </c>
      <c r="E26" s="98" t="s">
        <v>5488</v>
      </c>
      <c r="F26" s="98" t="s">
        <v>5489</v>
      </c>
      <c r="G26" s="99">
        <v>12</v>
      </c>
      <c r="H26" s="104">
        <v>45520</v>
      </c>
      <c r="I26" s="104">
        <v>45869</v>
      </c>
      <c r="J26" s="104">
        <v>45351</v>
      </c>
      <c r="K26" s="104">
        <v>45352</v>
      </c>
      <c r="L26" s="100">
        <v>0</v>
      </c>
      <c r="M26" s="100">
        <v>1665</v>
      </c>
      <c r="N26" s="98" t="s">
        <v>5490</v>
      </c>
      <c r="O26" s="98" t="s">
        <v>5491</v>
      </c>
      <c r="P26" s="100">
        <v>1765</v>
      </c>
      <c r="Q26" s="101">
        <v>0</v>
      </c>
      <c r="S26" s="100">
        <v>1595</v>
      </c>
      <c r="T26" s="100">
        <f>P26</f>
      </c>
      <c r="U26" s="100">
        <v>1765</v>
      </c>
    </row>
    <row r="27">
      <c r="O27" s="98" t="s">
        <v>5492</v>
      </c>
      <c r="P27" s="100">
        <v>-30</v>
      </c>
      <c r="T27" s="100">
        <f>P27</f>
      </c>
      <c r="U27" s="100">
        <v>-30</v>
      </c>
    </row>
    <row r="28">
      <c r="O28" s="98" t="s">
        <v>5493</v>
      </c>
      <c r="P28" s="100">
        <v>175</v>
      </c>
      <c r="T28" s="100">
        <f>P28</f>
      </c>
      <c r="U28" s="100">
        <v>175</v>
      </c>
    </row>
    <row r="29">
      <c r="O29" s="96" t="s">
        <v>5494</v>
      </c>
      <c r="P29" s="84">
        <f>SUM(P26:P28)</f>
      </c>
    </row>
    <row r="30">
      <c r="A30" s="98" t="s">
        <v>5495</v>
      </c>
      <c r="B30" s="98" t="s">
        <v>5496</v>
      </c>
      <c r="C30" s="98" t="s">
        <v>5497</v>
      </c>
      <c r="D30" s="98" t="s">
        <v>5498</v>
      </c>
      <c r="E30" s="98" t="s">
        <v>5499</v>
      </c>
      <c r="F30" s="98" t="s">
        <v>5500</v>
      </c>
      <c r="G30" s="99">
        <v>12</v>
      </c>
      <c r="H30" s="104">
        <v>45505</v>
      </c>
      <c r="I30" s="104">
        <v>45869</v>
      </c>
      <c r="J30" s="104">
        <v>45447</v>
      </c>
      <c r="K30" s="104">
        <v>45447</v>
      </c>
      <c r="L30" s="100">
        <v>0</v>
      </c>
      <c r="M30" s="100">
        <v>1665</v>
      </c>
      <c r="N30" s="98" t="s">
        <v>5501</v>
      </c>
      <c r="O30" s="98" t="s">
        <v>5502</v>
      </c>
      <c r="P30" s="100">
        <v>175</v>
      </c>
      <c r="Q30" s="101">
        <v>0</v>
      </c>
      <c r="S30" s="100">
        <v>1595</v>
      </c>
      <c r="T30" s="100">
        <f>P30</f>
      </c>
      <c r="U30" s="100">
        <v>175</v>
      </c>
    </row>
    <row r="31">
      <c r="O31" s="98" t="s">
        <v>5503</v>
      </c>
      <c r="P31" s="100">
        <v>1800</v>
      </c>
      <c r="T31" s="100">
        <f>P31</f>
      </c>
      <c r="U31" s="100">
        <v>1800</v>
      </c>
    </row>
    <row r="32">
      <c r="O32" s="98" t="s">
        <v>5504</v>
      </c>
      <c r="P32" s="100">
        <v>-41</v>
      </c>
      <c r="T32" s="100">
        <f>P32</f>
      </c>
      <c r="U32" s="100">
        <v>-41</v>
      </c>
    </row>
    <row r="33">
      <c r="O33" s="96" t="s">
        <v>5505</v>
      </c>
      <c r="P33" s="84">
        <f>SUM(P30:P32)</f>
      </c>
    </row>
    <row r="34">
      <c r="A34" s="98" t="s">
        <v>5506</v>
      </c>
      <c r="B34" s="98" t="s">
        <v>5507</v>
      </c>
      <c r="C34" s="98" t="s">
        <v>5508</v>
      </c>
      <c r="D34" s="98" t="s">
        <v>5509</v>
      </c>
      <c r="E34" s="98" t="s">
        <v>5510</v>
      </c>
      <c r="F34" s="98" t="s">
        <v>5511</v>
      </c>
      <c r="G34" s="99">
        <v>12</v>
      </c>
      <c r="H34" s="104">
        <v>45505</v>
      </c>
      <c r="I34" s="104">
        <v>45869</v>
      </c>
      <c r="J34" s="104">
        <v>45232</v>
      </c>
      <c r="K34" s="104">
        <v>45232</v>
      </c>
      <c r="L34" s="100">
        <v>920</v>
      </c>
      <c r="M34" s="100">
        <v>1665</v>
      </c>
      <c r="N34" s="98" t="s">
        <v>5512</v>
      </c>
      <c r="O34" s="98" t="s">
        <v>5513</v>
      </c>
      <c r="P34" s="100">
        <v>175</v>
      </c>
      <c r="Q34" s="101">
        <v>0</v>
      </c>
      <c r="S34" s="100">
        <v>1600</v>
      </c>
      <c r="T34" s="100">
        <f>P34</f>
      </c>
      <c r="U34" s="100">
        <v>175</v>
      </c>
    </row>
    <row r="35">
      <c r="O35" s="98" t="s">
        <v>5514</v>
      </c>
      <c r="P35" s="100">
        <v>360</v>
      </c>
      <c r="T35" s="100">
        <f>P35</f>
      </c>
      <c r="U35" s="100">
        <v>360</v>
      </c>
    </row>
    <row r="36">
      <c r="O36" s="98" t="s">
        <v>5515</v>
      </c>
      <c r="P36" s="100">
        <v>-360</v>
      </c>
      <c r="T36" s="100">
        <f>P36</f>
      </c>
      <c r="U36" s="100">
        <v>-360</v>
      </c>
    </row>
    <row r="37">
      <c r="O37" s="98" t="s">
        <v>5516</v>
      </c>
      <c r="P37" s="100">
        <v>1740</v>
      </c>
      <c r="T37" s="100">
        <f>P37</f>
      </c>
      <c r="U37" s="100">
        <v>1740</v>
      </c>
    </row>
    <row r="38">
      <c r="O38" s="96" t="s">
        <v>5517</v>
      </c>
      <c r="P38" s="84">
        <f>SUM(P34:P37)</f>
      </c>
    </row>
    <row r="39">
      <c r="A39" s="98" t="s">
        <v>5518</v>
      </c>
      <c r="B39" s="98" t="s">
        <v>5519</v>
      </c>
      <c r="C39" s="98" t="s">
        <v>5520</v>
      </c>
      <c r="D39" s="98" t="s">
        <v>5521</v>
      </c>
      <c r="E39" s="98" t="s">
        <v>5522</v>
      </c>
      <c r="F39" s="98" t="s">
        <v>5523</v>
      </c>
      <c r="G39" s="99">
        <v>12</v>
      </c>
      <c r="H39" s="104">
        <v>45505</v>
      </c>
      <c r="I39" s="104">
        <v>45869</v>
      </c>
      <c r="J39" s="104">
        <v>45351</v>
      </c>
      <c r="K39" s="104">
        <v>45352</v>
      </c>
      <c r="L39" s="100">
        <v>0</v>
      </c>
      <c r="M39" s="100">
        <v>1665</v>
      </c>
      <c r="N39" s="98" t="s">
        <v>5524</v>
      </c>
      <c r="O39" s="98" t="s">
        <v>5525</v>
      </c>
      <c r="P39" s="100">
        <v>1765</v>
      </c>
      <c r="Q39" s="101">
        <v>0</v>
      </c>
      <c r="S39" s="100">
        <v>1800</v>
      </c>
      <c r="T39" s="100">
        <f>P39</f>
      </c>
      <c r="U39" s="100">
        <v>1765</v>
      </c>
    </row>
    <row r="40">
      <c r="O40" s="98" t="s">
        <v>5526</v>
      </c>
      <c r="P40" s="100">
        <v>-30</v>
      </c>
      <c r="T40" s="100">
        <f>P40</f>
      </c>
      <c r="U40" s="100">
        <v>-30</v>
      </c>
    </row>
    <row r="41">
      <c r="O41" s="96" t="s">
        <v>5527</v>
      </c>
      <c r="P41" s="84">
        <f>SUM(P39:P40)</f>
      </c>
    </row>
    <row r="42">
      <c r="A42" s="98" t="s">
        <v>5528</v>
      </c>
      <c r="B42" s="98" t="s">
        <v>5529</v>
      </c>
      <c r="C42" s="98" t="s">
        <v>5530</v>
      </c>
      <c r="D42" s="98" t="s">
        <v>5531</v>
      </c>
      <c r="E42" s="98" t="s">
        <v>5532</v>
      </c>
      <c r="F42" s="98" t="s">
        <v>5533</v>
      </c>
      <c r="G42" s="99">
        <v>12</v>
      </c>
      <c r="H42" s="104">
        <v>45520</v>
      </c>
      <c r="I42" s="104">
        <v>45869</v>
      </c>
      <c r="J42" s="104">
        <v>45351</v>
      </c>
      <c r="K42" s="104">
        <v>45352</v>
      </c>
      <c r="L42" s="100">
        <v>0</v>
      </c>
      <c r="M42" s="100">
        <v>1665</v>
      </c>
      <c r="N42" s="98" t="s">
        <v>5534</v>
      </c>
      <c r="O42" s="98" t="s">
        <v>5535</v>
      </c>
      <c r="P42" s="100">
        <v>-30</v>
      </c>
      <c r="Q42" s="101">
        <v>0</v>
      </c>
      <c r="S42" s="100">
        <v>1695</v>
      </c>
      <c r="T42" s="100">
        <f>P42</f>
      </c>
      <c r="U42" s="100">
        <v>-30</v>
      </c>
    </row>
    <row r="43">
      <c r="O43" s="98" t="s">
        <v>5536</v>
      </c>
      <c r="P43" s="100">
        <v>1800</v>
      </c>
      <c r="T43" s="100">
        <f>P43</f>
      </c>
      <c r="U43" s="100">
        <v>1800</v>
      </c>
    </row>
    <row r="44">
      <c r="O44" s="96" t="s">
        <v>5537</v>
      </c>
      <c r="P44" s="84">
        <f>SUM(P42:P43)</f>
      </c>
    </row>
    <row r="45">
      <c r="A45" s="98" t="s">
        <v>5538</v>
      </c>
      <c r="B45" s="98" t="s">
        <v>5539</v>
      </c>
      <c r="C45" s="98" t="s">
        <v>5540</v>
      </c>
      <c r="D45" s="98" t="s">
        <v>5541</v>
      </c>
      <c r="E45" s="98" t="s">
        <v>5542</v>
      </c>
      <c r="F45" s="98" t="s">
        <v>5543</v>
      </c>
      <c r="G45" s="99">
        <v>12</v>
      </c>
      <c r="H45" s="104">
        <v>45505</v>
      </c>
      <c r="I45" s="104">
        <v>45869</v>
      </c>
      <c r="J45" s="104">
        <v>45420</v>
      </c>
      <c r="K45" s="104">
        <v>45420</v>
      </c>
      <c r="L45" s="100">
        <v>0</v>
      </c>
      <c r="M45" s="100">
        <v>1665</v>
      </c>
      <c r="N45" s="98" t="s">
        <v>5544</v>
      </c>
      <c r="O45" s="98" t="s">
        <v>5545</v>
      </c>
      <c r="P45" s="100">
        <v>175</v>
      </c>
      <c r="Q45" s="101">
        <v>0</v>
      </c>
      <c r="S45" s="100">
        <v>1800</v>
      </c>
      <c r="T45" s="100">
        <f>P45</f>
      </c>
      <c r="U45" s="100">
        <v>175</v>
      </c>
    </row>
    <row r="46">
      <c r="O46" s="98" t="s">
        <v>5546</v>
      </c>
      <c r="P46" s="100">
        <v>1800</v>
      </c>
      <c r="T46" s="100">
        <f>P46</f>
      </c>
      <c r="U46" s="100">
        <v>1800</v>
      </c>
    </row>
    <row r="47">
      <c r="O47" s="98" t="s">
        <v>5547</v>
      </c>
      <c r="P47" s="100">
        <v>-30</v>
      </c>
      <c r="T47" s="100">
        <f>P47</f>
      </c>
      <c r="U47" s="100">
        <v>-30</v>
      </c>
    </row>
    <row r="48">
      <c r="O48" s="96" t="s">
        <v>5548</v>
      </c>
      <c r="P48" s="84">
        <f>SUM(P45:P47)</f>
      </c>
    </row>
    <row r="49">
      <c r="A49" s="98" t="s">
        <v>5549</v>
      </c>
      <c r="B49" s="98" t="s">
        <v>5550</v>
      </c>
      <c r="C49" s="98" t="s">
        <v>5551</v>
      </c>
      <c r="D49" s="98" t="s">
        <v>5552</v>
      </c>
      <c r="E49" s="98" t="s">
        <v>5553</v>
      </c>
      <c r="F49" s="98" t="s">
        <v>5554</v>
      </c>
      <c r="G49" s="99">
        <v>12</v>
      </c>
      <c r="H49" s="104">
        <v>45505</v>
      </c>
      <c r="I49" s="104">
        <v>45869</v>
      </c>
      <c r="J49" s="104">
        <v>45363</v>
      </c>
      <c r="K49" s="104">
        <v>45363</v>
      </c>
      <c r="L49" s="100">
        <v>0</v>
      </c>
      <c r="M49" s="100">
        <v>1665</v>
      </c>
      <c r="N49" s="98" t="s">
        <v>5555</v>
      </c>
      <c r="O49" s="98" t="s">
        <v>5556</v>
      </c>
      <c r="P49" s="100">
        <v>-30</v>
      </c>
      <c r="Q49" s="101">
        <v>0</v>
      </c>
      <c r="S49" s="100">
        <v>1715</v>
      </c>
      <c r="T49" s="100">
        <f>P49</f>
      </c>
      <c r="U49" s="100">
        <v>-30</v>
      </c>
    </row>
    <row r="50">
      <c r="O50" s="98" t="s">
        <v>5557</v>
      </c>
      <c r="P50" s="100">
        <v>1800</v>
      </c>
      <c r="T50" s="100">
        <f>P50</f>
      </c>
      <c r="U50" s="100">
        <v>1800</v>
      </c>
    </row>
    <row r="51">
      <c r="O51" s="96" t="s">
        <v>5558</v>
      </c>
      <c r="P51" s="84">
        <f>SUM(P49:P50)</f>
      </c>
    </row>
    <row r="52">
      <c r="A52" s="98" t="s">
        <v>5559</v>
      </c>
      <c r="B52" s="98" t="s">
        <v>5560</v>
      </c>
      <c r="C52" s="98" t="s">
        <v>5561</v>
      </c>
      <c r="D52" s="98" t="s">
        <v>5562</v>
      </c>
      <c r="E52" s="98" t="s">
        <v>5563</v>
      </c>
      <c r="F52" s="98" t="s">
        <v>5564</v>
      </c>
      <c r="G52" s="99">
        <v>12</v>
      </c>
      <c r="H52" s="104">
        <v>45520</v>
      </c>
      <c r="I52" s="104">
        <v>45869</v>
      </c>
      <c r="J52" s="104">
        <v>45364</v>
      </c>
      <c r="K52" s="104">
        <v>45364</v>
      </c>
      <c r="L52" s="100">
        <v>3600</v>
      </c>
      <c r="M52" s="100">
        <v>1665</v>
      </c>
      <c r="N52" s="98" t="s">
        <v>5565</v>
      </c>
      <c r="O52" s="98" t="s">
        <v>5566</v>
      </c>
      <c r="P52" s="100">
        <v>1800</v>
      </c>
      <c r="Q52" s="101">
        <v>0</v>
      </c>
      <c r="S52" s="100">
        <v>1600</v>
      </c>
      <c r="T52" s="100">
        <f>P52</f>
      </c>
      <c r="U52" s="100">
        <v>1800</v>
      </c>
    </row>
    <row r="53">
      <c r="O53" s="98" t="s">
        <v>5567</v>
      </c>
      <c r="P53" s="100">
        <v>-500</v>
      </c>
      <c r="T53" s="100">
        <f>P53</f>
      </c>
      <c r="U53" s="100">
        <v>-500</v>
      </c>
    </row>
    <row r="54">
      <c r="O54" s="98" t="s">
        <v>5568</v>
      </c>
      <c r="P54" s="100">
        <v>500</v>
      </c>
      <c r="T54" s="100">
        <f>P54</f>
      </c>
      <c r="U54" s="100">
        <v>500</v>
      </c>
    </row>
    <row r="55">
      <c r="O55" s="96" t="s">
        <v>5569</v>
      </c>
      <c r="P55" s="84">
        <f>SUM(P52:P54)</f>
      </c>
    </row>
    <row r="56">
      <c r="A56" s="98" t="s">
        <v>5570</v>
      </c>
      <c r="B56" s="98" t="s">
        <v>5571</v>
      </c>
      <c r="C56" s="98" t="s">
        <v>5572</v>
      </c>
      <c r="D56" s="98" t="s">
        <v>5573</v>
      </c>
      <c r="E56" s="98" t="s">
        <v>5574</v>
      </c>
      <c r="F56" s="98" t="s">
        <v>5575</v>
      </c>
      <c r="G56" s="99">
        <v>12</v>
      </c>
      <c r="H56" s="104">
        <v>45505</v>
      </c>
      <c r="I56" s="104">
        <v>45869</v>
      </c>
      <c r="J56" s="104">
        <v>45231</v>
      </c>
      <c r="K56" s="104">
        <v>45233</v>
      </c>
      <c r="L56" s="100">
        <v>3600</v>
      </c>
      <c r="M56" s="100">
        <v>1665</v>
      </c>
      <c r="N56" s="98" t="s">
        <v>5576</v>
      </c>
      <c r="O56" s="98" t="s">
        <v>5577</v>
      </c>
      <c r="P56" s="100">
        <v>175</v>
      </c>
      <c r="Q56" s="101">
        <v>0</v>
      </c>
      <c r="S56" s="100">
        <v>1700</v>
      </c>
      <c r="T56" s="100">
        <f>P56</f>
      </c>
      <c r="U56" s="100">
        <v>175</v>
      </c>
    </row>
    <row r="57">
      <c r="O57" s="98" t="s">
        <v>5578</v>
      </c>
      <c r="P57" s="100">
        <v>360</v>
      </c>
      <c r="T57" s="100">
        <f>P57</f>
      </c>
      <c r="U57" s="100">
        <v>360</v>
      </c>
    </row>
    <row r="58">
      <c r="O58" s="98" t="s">
        <v>5579</v>
      </c>
      <c r="P58" s="100">
        <v>1740</v>
      </c>
      <c r="T58" s="100">
        <f>P58</f>
      </c>
      <c r="U58" s="100">
        <v>1740</v>
      </c>
    </row>
    <row r="59">
      <c r="O59" s="98" t="s">
        <v>5580</v>
      </c>
      <c r="P59" s="100">
        <v>-360</v>
      </c>
      <c r="T59" s="100">
        <f>P59</f>
      </c>
      <c r="U59" s="100">
        <v>-360</v>
      </c>
    </row>
    <row r="60">
      <c r="O60" s="96" t="s">
        <v>5581</v>
      </c>
      <c r="P60" s="84">
        <f>SUM(P56:P59)</f>
      </c>
    </row>
    <row r="61">
      <c r="A61" s="98" t="s">
        <v>5582</v>
      </c>
      <c r="B61" s="98" t="s">
        <v>5583</v>
      </c>
      <c r="C61" s="98" t="s">
        <v>5584</v>
      </c>
      <c r="D61" s="98" t="s">
        <v>5585</v>
      </c>
      <c r="E61" s="98" t="s">
        <v>5586</v>
      </c>
      <c r="F61" s="98" t="s">
        <v>5587</v>
      </c>
      <c r="G61" s="99">
        <v>12</v>
      </c>
      <c r="H61" s="104">
        <v>45520</v>
      </c>
      <c r="I61" s="104">
        <v>45869</v>
      </c>
      <c r="J61" s="104">
        <v>45323</v>
      </c>
      <c r="K61" s="104">
        <v>45331</v>
      </c>
      <c r="L61" s="100">
        <v>3530</v>
      </c>
      <c r="M61" s="100">
        <v>1665</v>
      </c>
      <c r="N61" s="98" t="s">
        <v>5588</v>
      </c>
      <c r="O61" s="98" t="s">
        <v>5589</v>
      </c>
      <c r="P61" s="100">
        <v>360</v>
      </c>
      <c r="Q61" s="101">
        <v>0</v>
      </c>
      <c r="S61" s="100">
        <v>1800</v>
      </c>
      <c r="T61" s="100">
        <f>P61</f>
      </c>
      <c r="U61" s="100">
        <v>360</v>
      </c>
    </row>
    <row r="62">
      <c r="O62" s="98" t="s">
        <v>5590</v>
      </c>
      <c r="P62" s="100">
        <v>1765</v>
      </c>
      <c r="T62" s="100">
        <f>P62</f>
      </c>
      <c r="U62" s="100">
        <v>1765</v>
      </c>
    </row>
    <row r="63">
      <c r="O63" s="98" t="s">
        <v>5591</v>
      </c>
      <c r="P63" s="100">
        <v>175</v>
      </c>
      <c r="T63" s="100">
        <f>P63</f>
      </c>
      <c r="U63" s="100">
        <v>175</v>
      </c>
    </row>
    <row r="64">
      <c r="O64" s="98" t="s">
        <v>5592</v>
      </c>
      <c r="P64" s="100">
        <v>-360</v>
      </c>
      <c r="T64" s="100">
        <f>P64</f>
      </c>
      <c r="U64" s="100">
        <v>-360</v>
      </c>
    </row>
    <row r="65">
      <c r="O65" s="96" t="s">
        <v>5593</v>
      </c>
      <c r="P65" s="84">
        <f>SUM(P61:P64)</f>
      </c>
    </row>
    <row r="66">
      <c r="A66" s="97" t="s">
        <v>5594</v>
      </c>
    </row>
    <row r="67">
      <c r="A67" s="98" t="s">
        <v>5595</v>
      </c>
      <c r="B67" s="98" t="s">
        <v>5596</v>
      </c>
      <c r="C67" s="98" t="s">
        <v>5597</v>
      </c>
      <c r="D67" s="98" t="s">
        <v>5598</v>
      </c>
      <c r="E67" s="98" t="s">
        <v>5599</v>
      </c>
      <c r="F67" s="98" t="s">
        <v>5600</v>
      </c>
      <c r="G67" s="99">
        <v>12</v>
      </c>
      <c r="H67" s="104">
        <v>45505</v>
      </c>
      <c r="I67" s="104">
        <v>45869</v>
      </c>
      <c r="J67" s="104">
        <v>45232</v>
      </c>
      <c r="K67" s="104">
        <v>45232</v>
      </c>
      <c r="L67" s="100">
        <v>0</v>
      </c>
      <c r="M67" s="100">
        <v>1220</v>
      </c>
      <c r="N67" s="98" t="s">
        <v>5601</v>
      </c>
      <c r="O67" s="98" t="s">
        <v>5602</v>
      </c>
      <c r="P67" s="100">
        <v>360</v>
      </c>
      <c r="Q67" s="101">
        <v>0</v>
      </c>
      <c r="S67" s="100">
        <v>1195</v>
      </c>
      <c r="T67" s="100">
        <f>P67</f>
      </c>
      <c r="U67" s="100">
        <v>360</v>
      </c>
    </row>
    <row r="68">
      <c r="O68" s="98" t="s">
        <v>5603</v>
      </c>
      <c r="P68" s="100">
        <v>-360</v>
      </c>
      <c r="T68" s="100">
        <f>P68</f>
      </c>
      <c r="U68" s="100">
        <v>-360</v>
      </c>
    </row>
    <row r="69">
      <c r="O69" s="98" t="s">
        <v>5604</v>
      </c>
      <c r="P69" s="100">
        <v>1265</v>
      </c>
      <c r="T69" s="100">
        <f>P69</f>
      </c>
      <c r="U69" s="100">
        <v>1265</v>
      </c>
    </row>
    <row r="70">
      <c r="O70" s="96" t="s">
        <v>5605</v>
      </c>
      <c r="P70" s="84">
        <f>SUM(P67:P69)</f>
      </c>
    </row>
    <row r="71">
      <c r="A71" s="98" t="s">
        <v>5606</v>
      </c>
      <c r="B71" s="98" t="s">
        <v>5607</v>
      </c>
      <c r="C71" s="98" t="s">
        <v>5608</v>
      </c>
      <c r="D71" s="98" t="s">
        <v>5609</v>
      </c>
      <c r="E71" s="98" t="s">
        <v>5610</v>
      </c>
      <c r="F71" s="98" t="s">
        <v>5611</v>
      </c>
      <c r="G71" s="99">
        <v>12</v>
      </c>
      <c r="H71" s="104">
        <v>45505</v>
      </c>
      <c r="I71" s="104">
        <v>45869</v>
      </c>
      <c r="J71" s="104">
        <v>45232</v>
      </c>
      <c r="K71" s="104">
        <v>45232</v>
      </c>
      <c r="L71" s="100">
        <v>0</v>
      </c>
      <c r="M71" s="100">
        <v>1220</v>
      </c>
      <c r="N71" s="98" t="s">
        <v>5612</v>
      </c>
      <c r="O71" s="98" t="s">
        <v>5613</v>
      </c>
      <c r="P71" s="100">
        <v>1265</v>
      </c>
      <c r="Q71" s="101">
        <v>0</v>
      </c>
      <c r="S71" s="100">
        <v>1195</v>
      </c>
      <c r="T71" s="100">
        <f>P71</f>
      </c>
      <c r="U71" s="100">
        <v>1265</v>
      </c>
    </row>
    <row r="72">
      <c r="O72" s="98" t="s">
        <v>5614</v>
      </c>
      <c r="P72" s="100">
        <v>-360</v>
      </c>
      <c r="T72" s="100">
        <f>P72</f>
      </c>
      <c r="U72" s="100">
        <v>-360</v>
      </c>
    </row>
    <row r="73">
      <c r="O73" s="98" t="s">
        <v>5615</v>
      </c>
      <c r="P73" s="100">
        <v>360</v>
      </c>
      <c r="T73" s="100">
        <f>P73</f>
      </c>
      <c r="U73" s="100">
        <v>360</v>
      </c>
    </row>
    <row r="74">
      <c r="O74" s="96" t="s">
        <v>5616</v>
      </c>
      <c r="P74" s="84">
        <f>SUM(P71:P73)</f>
      </c>
    </row>
    <row r="75">
      <c r="A75" s="98" t="s">
        <v>5617</v>
      </c>
      <c r="B75" s="98" t="s">
        <v>5618</v>
      </c>
      <c r="C75" s="98" t="s">
        <v>5619</v>
      </c>
      <c r="D75" s="98" t="s">
        <v>5620</v>
      </c>
      <c r="E75" s="98" t="s">
        <v>5621</v>
      </c>
      <c r="F75" s="98" t="s">
        <v>5622</v>
      </c>
      <c r="G75" s="99">
        <v>12</v>
      </c>
      <c r="H75" s="104">
        <v>45505</v>
      </c>
      <c r="I75" s="104">
        <v>45869</v>
      </c>
      <c r="J75" s="104">
        <v>45257</v>
      </c>
      <c r="K75" s="104">
        <v>45257</v>
      </c>
      <c r="L75" s="100">
        <v>0</v>
      </c>
      <c r="M75" s="100">
        <v>1220</v>
      </c>
      <c r="N75" s="98" t="s">
        <v>5623</v>
      </c>
      <c r="O75" s="98" t="s">
        <v>5624</v>
      </c>
      <c r="P75" s="100">
        <v>360</v>
      </c>
      <c r="Q75" s="101">
        <v>0</v>
      </c>
      <c r="S75" s="100">
        <v>1215</v>
      </c>
      <c r="T75" s="100">
        <f>P75</f>
      </c>
      <c r="U75" s="100">
        <v>360</v>
      </c>
    </row>
    <row r="76">
      <c r="O76" s="98" t="s">
        <v>5625</v>
      </c>
      <c r="P76" s="100">
        <v>1265</v>
      </c>
      <c r="T76" s="100">
        <f>P76</f>
      </c>
      <c r="U76" s="100">
        <v>1265</v>
      </c>
    </row>
    <row r="77">
      <c r="O77" s="98" t="s">
        <v>5626</v>
      </c>
      <c r="P77" s="100">
        <v>-360</v>
      </c>
      <c r="T77" s="100">
        <f>P77</f>
      </c>
      <c r="U77" s="100">
        <v>-360</v>
      </c>
    </row>
    <row r="78">
      <c r="O78" s="96" t="s">
        <v>5627</v>
      </c>
      <c r="P78" s="84">
        <f>SUM(P75:P77)</f>
      </c>
    </row>
    <row r="79">
      <c r="A79" s="98" t="s">
        <v>5628</v>
      </c>
      <c r="B79" s="98" t="s">
        <v>5629</v>
      </c>
      <c r="C79" s="98" t="s">
        <v>5630</v>
      </c>
      <c r="D79" s="98" t="s">
        <v>5631</v>
      </c>
      <c r="E79" s="98" t="s">
        <v>5632</v>
      </c>
      <c r="F79" s="98" t="s">
        <v>5633</v>
      </c>
      <c r="G79" s="99">
        <v>12</v>
      </c>
      <c r="H79" s="104">
        <v>45520</v>
      </c>
      <c r="I79" s="104">
        <v>45869</v>
      </c>
      <c r="J79" s="104">
        <v>45412</v>
      </c>
      <c r="K79" s="104">
        <v>45413</v>
      </c>
      <c r="L79" s="100">
        <v>2630</v>
      </c>
      <c r="M79" s="100">
        <v>1220</v>
      </c>
      <c r="N79" s="98" t="s">
        <v>5634</v>
      </c>
      <c r="O79" s="98" t="s">
        <v>5635</v>
      </c>
      <c r="P79" s="100">
        <v>1315</v>
      </c>
      <c r="Q79" s="101">
        <v>0</v>
      </c>
      <c r="S79" s="100">
        <v>1315</v>
      </c>
      <c r="T79" s="100">
        <f>P79</f>
      </c>
      <c r="U79" s="100">
        <v>1315</v>
      </c>
    </row>
    <row r="80">
      <c r="O80" s="98" t="s">
        <v>5636</v>
      </c>
      <c r="P80" s="100">
        <v>-41</v>
      </c>
      <c r="T80" s="100">
        <f>P80</f>
      </c>
      <c r="U80" s="100">
        <v>-41</v>
      </c>
    </row>
    <row r="81">
      <c r="O81" s="96" t="s">
        <v>5637</v>
      </c>
      <c r="P81" s="84">
        <f>SUM(P79:P80)</f>
      </c>
    </row>
    <row r="82">
      <c r="A82" s="98" t="s">
        <v>5638</v>
      </c>
      <c r="B82" s="98" t="s">
        <v>5639</v>
      </c>
      <c r="C82" s="98" t="s">
        <v>5640</v>
      </c>
      <c r="D82" s="98" t="s">
        <v>5641</v>
      </c>
      <c r="E82" s="98" t="s">
        <v>5642</v>
      </c>
      <c r="F82" s="98" t="s">
        <v>5643</v>
      </c>
      <c r="G82" s="99">
        <v>12</v>
      </c>
      <c r="H82" s="104">
        <v>45520</v>
      </c>
      <c r="I82" s="104">
        <v>45869</v>
      </c>
      <c r="J82" s="104">
        <v>45411</v>
      </c>
      <c r="K82" s="104">
        <v>45411</v>
      </c>
      <c r="L82" s="100">
        <v>0</v>
      </c>
      <c r="M82" s="100">
        <v>740</v>
      </c>
      <c r="N82" s="98" t="s">
        <v>5644</v>
      </c>
      <c r="O82" s="98" t="s">
        <v>5645</v>
      </c>
      <c r="P82" s="100">
        <v>657.5</v>
      </c>
      <c r="Q82" s="101">
        <v>0</v>
      </c>
      <c r="S82" s="100">
        <v>1315</v>
      </c>
      <c r="T82" s="100">
        <f>P82</f>
      </c>
      <c r="U82" s="100">
        <v>657.5</v>
      </c>
    </row>
    <row r="83">
      <c r="O83" s="98" t="s">
        <v>5646</v>
      </c>
      <c r="P83" s="100">
        <v>-20.5</v>
      </c>
      <c r="T83" s="100">
        <f>P83</f>
      </c>
      <c r="U83" s="100">
        <v>-20.5</v>
      </c>
    </row>
    <row r="84">
      <c r="O84" s="96" t="s">
        <v>5647</v>
      </c>
      <c r="P84" s="84">
        <f>SUM(P82:P83)</f>
      </c>
    </row>
    <row r="85">
      <c r="A85" s="98" t="s">
        <v>5648</v>
      </c>
      <c r="B85" s="98" t="s">
        <v>5649</v>
      </c>
      <c r="C85" s="98" t="s">
        <v>5650</v>
      </c>
      <c r="D85" s="98" t="s">
        <v>5651</v>
      </c>
      <c r="E85" s="98" t="s">
        <v>5652</v>
      </c>
      <c r="F85" s="98" t="s">
        <v>5653</v>
      </c>
      <c r="G85" s="99">
        <v>12</v>
      </c>
      <c r="H85" s="104">
        <v>45520</v>
      </c>
      <c r="I85" s="104">
        <v>45869</v>
      </c>
      <c r="J85" s="104">
        <v>45411</v>
      </c>
      <c r="K85" s="104">
        <v>45411</v>
      </c>
      <c r="L85" s="100">
        <v>0</v>
      </c>
      <c r="M85" s="100">
        <v>0</v>
      </c>
      <c r="N85" s="98" t="s">
        <v>5654</v>
      </c>
      <c r="O85" s="98" t="s">
        <v>5655</v>
      </c>
      <c r="P85" s="100">
        <v>657.5</v>
      </c>
      <c r="Q85" s="101">
        <v>0</v>
      </c>
      <c r="S85" s="100">
        <v>740</v>
      </c>
      <c r="T85" s="100">
        <f>P85</f>
      </c>
      <c r="U85" s="100">
        <v>657.5</v>
      </c>
    </row>
    <row r="86">
      <c r="O86" s="98" t="s">
        <v>5656</v>
      </c>
      <c r="P86" s="100">
        <v>-20.5</v>
      </c>
      <c r="T86" s="100">
        <f>P86</f>
      </c>
      <c r="U86" s="100">
        <v>-20.5</v>
      </c>
    </row>
    <row r="87">
      <c r="O87" s="96" t="s">
        <v>5657</v>
      </c>
      <c r="P87" s="84">
        <f>SUM(P85:P86)</f>
      </c>
    </row>
    <row r="88">
      <c r="A88" s="98" t="s">
        <v>5658</v>
      </c>
      <c r="B88" s="98" t="s">
        <v>5659</v>
      </c>
      <c r="C88" s="98" t="s">
        <v>5660</v>
      </c>
      <c r="D88" s="98" t="s">
        <v>5661</v>
      </c>
      <c r="E88" s="98" t="s">
        <v>5662</v>
      </c>
      <c r="F88" s="98" t="s">
        <v>5663</v>
      </c>
      <c r="G88" s="99">
        <v>12</v>
      </c>
      <c r="H88" s="104">
        <v>45505</v>
      </c>
      <c r="I88" s="104">
        <v>45869</v>
      </c>
      <c r="J88" s="104">
        <v>45371</v>
      </c>
      <c r="K88" s="104">
        <v>45371</v>
      </c>
      <c r="L88" s="100">
        <v>2590</v>
      </c>
      <c r="M88" s="100">
        <v>1220</v>
      </c>
      <c r="N88" s="98" t="s">
        <v>5664</v>
      </c>
      <c r="O88" s="98" t="s">
        <v>5665</v>
      </c>
      <c r="P88" s="100">
        <v>1295</v>
      </c>
      <c r="Q88" s="101">
        <v>0</v>
      </c>
      <c r="S88" s="100">
        <v>740</v>
      </c>
      <c r="T88" s="100">
        <f>P88</f>
      </c>
      <c r="U88" s="100">
        <v>1295</v>
      </c>
    </row>
    <row r="89">
      <c r="O89" s="98" t="s">
        <v>5666</v>
      </c>
      <c r="P89" s="100">
        <v>-500</v>
      </c>
      <c r="T89" s="100">
        <f>P89</f>
      </c>
      <c r="U89" s="100">
        <v>-500</v>
      </c>
    </row>
    <row r="90">
      <c r="O90" s="98" t="s">
        <v>5667</v>
      </c>
      <c r="P90" s="100">
        <v>500</v>
      </c>
      <c r="T90" s="100">
        <f>P90</f>
      </c>
      <c r="U90" s="100">
        <v>500</v>
      </c>
    </row>
    <row r="91">
      <c r="O91" s="98" t="s">
        <v>5668</v>
      </c>
      <c r="P91" s="100">
        <v>175</v>
      </c>
      <c r="T91" s="100">
        <f>P91</f>
      </c>
      <c r="U91" s="100">
        <v>175</v>
      </c>
    </row>
    <row r="92">
      <c r="O92" s="96" t="s">
        <v>5669</v>
      </c>
      <c r="P92" s="84">
        <f>SUM(P88:P91)</f>
      </c>
    </row>
    <row r="93">
      <c r="A93" s="98" t="s">
        <v>5670</v>
      </c>
      <c r="B93" s="98" t="s">
        <v>5671</v>
      </c>
      <c r="C93" s="98" t="s">
        <v>5672</v>
      </c>
      <c r="D93" s="98" t="s">
        <v>5673</v>
      </c>
      <c r="E93" s="98" t="s">
        <v>5674</v>
      </c>
      <c r="F93" s="98" t="s">
        <v>5675</v>
      </c>
      <c r="G93" s="99">
        <v>12</v>
      </c>
      <c r="H93" s="104">
        <v>45520</v>
      </c>
      <c r="I93" s="104">
        <v>45869</v>
      </c>
      <c r="J93" s="104">
        <v>45309</v>
      </c>
      <c r="K93" s="104">
        <v>45310</v>
      </c>
      <c r="L93" s="100">
        <v>2630</v>
      </c>
      <c r="M93" s="100">
        <v>1220</v>
      </c>
      <c r="N93" s="98" t="s">
        <v>5676</v>
      </c>
      <c r="O93" s="98" t="s">
        <v>5677</v>
      </c>
      <c r="P93" s="100">
        <v>1315</v>
      </c>
      <c r="Q93" s="101">
        <v>0</v>
      </c>
      <c r="S93" s="100">
        <v>765</v>
      </c>
      <c r="T93" s="100">
        <f>P93</f>
      </c>
      <c r="U93" s="100">
        <v>1315</v>
      </c>
    </row>
    <row r="94">
      <c r="O94" s="98" t="s">
        <v>5678</v>
      </c>
      <c r="P94" s="100">
        <v>360</v>
      </c>
      <c r="T94" s="100">
        <f>P94</f>
      </c>
      <c r="U94" s="100">
        <v>360</v>
      </c>
    </row>
    <row r="95">
      <c r="O95" s="98" t="s">
        <v>5679</v>
      </c>
      <c r="P95" s="100">
        <v>-360</v>
      </c>
      <c r="T95" s="100">
        <f>P95</f>
      </c>
      <c r="U95" s="100">
        <v>-360</v>
      </c>
    </row>
    <row r="96">
      <c r="O96" s="96" t="s">
        <v>5680</v>
      </c>
      <c r="P96" s="84">
        <f>SUM(P93:P95)</f>
      </c>
    </row>
    <row r="97">
      <c r="A97" s="98" t="s">
        <v>5681</v>
      </c>
      <c r="B97" s="98" t="s">
        <v>5682</v>
      </c>
      <c r="C97" s="98" t="s">
        <v>5683</v>
      </c>
      <c r="D97" s="98" t="s">
        <v>5684</v>
      </c>
      <c r="E97" s="98" t="s">
        <v>5685</v>
      </c>
      <c r="F97" s="98" t="s">
        <v>5686</v>
      </c>
      <c r="G97" s="99">
        <v>12</v>
      </c>
      <c r="H97" s="104">
        <v>45505</v>
      </c>
      <c r="I97" s="104">
        <v>45869</v>
      </c>
      <c r="J97" s="104">
        <v>45335</v>
      </c>
      <c r="K97" s="104">
        <v>45336</v>
      </c>
      <c r="L97" s="100">
        <v>0</v>
      </c>
      <c r="M97" s="100">
        <v>740</v>
      </c>
      <c r="N97" s="98" t="s">
        <v>5687</v>
      </c>
      <c r="O97" s="98" t="s">
        <v>5688</v>
      </c>
      <c r="P97" s="100">
        <v>-250</v>
      </c>
      <c r="Q97" s="101">
        <v>0</v>
      </c>
      <c r="S97" s="100">
        <v>740</v>
      </c>
      <c r="T97" s="100">
        <f>P97</f>
      </c>
      <c r="U97" s="100">
        <v>-250</v>
      </c>
    </row>
    <row r="98">
      <c r="O98" s="98" t="s">
        <v>5689</v>
      </c>
      <c r="P98" s="100">
        <v>647.5</v>
      </c>
      <c r="T98" s="100">
        <f>P98</f>
      </c>
      <c r="U98" s="100">
        <v>647.5</v>
      </c>
    </row>
    <row r="99">
      <c r="O99" s="98" t="s">
        <v>5690</v>
      </c>
      <c r="P99" s="100">
        <v>87.5</v>
      </c>
      <c r="T99" s="100">
        <f>P99</f>
      </c>
      <c r="U99" s="100">
        <v>87.5</v>
      </c>
    </row>
    <row r="100">
      <c r="O100" s="98" t="s">
        <v>5691</v>
      </c>
      <c r="P100" s="100">
        <v>250</v>
      </c>
      <c r="T100" s="100">
        <f>P100</f>
      </c>
      <c r="U100" s="100">
        <v>250</v>
      </c>
    </row>
    <row r="101">
      <c r="O101" s="96" t="s">
        <v>5692</v>
      </c>
      <c r="P101" s="84">
        <f>SUM(P97:P100)</f>
      </c>
    </row>
    <row r="102">
      <c r="A102" s="98" t="s">
        <v>5693</v>
      </c>
      <c r="B102" s="98" t="s">
        <v>5694</v>
      </c>
      <c r="C102" s="98" t="s">
        <v>5695</v>
      </c>
      <c r="D102" s="98" t="s">
        <v>5696</v>
      </c>
      <c r="E102" s="98" t="s">
        <v>5697</v>
      </c>
      <c r="F102" s="98" t="s">
        <v>5698</v>
      </c>
      <c r="G102" s="99">
        <v>12</v>
      </c>
      <c r="H102" s="104">
        <v>45505</v>
      </c>
      <c r="I102" s="104">
        <v>45869</v>
      </c>
      <c r="J102" s="104">
        <v>45335</v>
      </c>
      <c r="K102" s="104">
        <v>45336</v>
      </c>
      <c r="L102" s="100">
        <v>0</v>
      </c>
      <c r="M102" s="100">
        <v>0</v>
      </c>
      <c r="N102" s="98" t="s">
        <v>5699</v>
      </c>
      <c r="O102" s="98" t="s">
        <v>5700</v>
      </c>
      <c r="P102" s="100">
        <v>250</v>
      </c>
      <c r="Q102" s="101">
        <v>0</v>
      </c>
      <c r="S102" s="100">
        <v>1220</v>
      </c>
      <c r="T102" s="100">
        <f>P102</f>
      </c>
      <c r="U102" s="100">
        <v>250</v>
      </c>
    </row>
    <row r="103">
      <c r="O103" s="98" t="s">
        <v>5701</v>
      </c>
      <c r="P103" s="100">
        <v>87.5</v>
      </c>
      <c r="T103" s="100">
        <f>P103</f>
      </c>
      <c r="U103" s="100">
        <v>87.5</v>
      </c>
    </row>
    <row r="104">
      <c r="O104" s="98" t="s">
        <v>5702</v>
      </c>
      <c r="P104" s="100">
        <v>647.5</v>
      </c>
      <c r="T104" s="100">
        <f>P104</f>
      </c>
      <c r="U104" s="100">
        <v>647.5</v>
      </c>
    </row>
    <row r="105">
      <c r="O105" s="98" t="s">
        <v>5703</v>
      </c>
      <c r="P105" s="100">
        <v>-250</v>
      </c>
      <c r="T105" s="100">
        <f>P105</f>
      </c>
      <c r="U105" s="100">
        <v>-250</v>
      </c>
    </row>
    <row r="106">
      <c r="O106" s="96" t="s">
        <v>5704</v>
      </c>
      <c r="P106" s="84">
        <f>SUM(P102:P105)</f>
      </c>
    </row>
    <row r="107">
      <c r="A107" s="98" t="s">
        <v>5705</v>
      </c>
      <c r="B107" s="98" t="s">
        <v>5706</v>
      </c>
      <c r="C107" s="98" t="s">
        <v>5707</v>
      </c>
      <c r="D107" s="98" t="s">
        <v>5708</v>
      </c>
      <c r="E107" s="98" t="s">
        <v>5709</v>
      </c>
      <c r="F107" s="98" t="s">
        <v>5710</v>
      </c>
      <c r="G107" s="99">
        <v>12</v>
      </c>
      <c r="H107" s="104">
        <v>45505</v>
      </c>
      <c r="I107" s="104">
        <v>45869</v>
      </c>
      <c r="J107" s="104">
        <v>45377</v>
      </c>
      <c r="K107" s="104">
        <v>45377</v>
      </c>
      <c r="L107" s="100">
        <v>2630</v>
      </c>
      <c r="M107" s="100">
        <v>1220</v>
      </c>
      <c r="N107" s="98" t="s">
        <v>5711</v>
      </c>
      <c r="O107" s="98" t="s">
        <v>5712</v>
      </c>
      <c r="P107" s="100">
        <v>1300</v>
      </c>
      <c r="Q107" s="101">
        <v>0</v>
      </c>
      <c r="S107" s="100">
        <v>1315</v>
      </c>
      <c r="T107" s="100">
        <f>P107</f>
      </c>
      <c r="U107" s="100">
        <v>1300</v>
      </c>
    </row>
    <row r="108">
      <c r="O108" s="98" t="s">
        <v>5713</v>
      </c>
      <c r="P108" s="100">
        <v>-500</v>
      </c>
      <c r="T108" s="100">
        <f>P108</f>
      </c>
      <c r="U108" s="100">
        <v>-500</v>
      </c>
    </row>
    <row r="109">
      <c r="O109" s="98" t="s">
        <v>5714</v>
      </c>
      <c r="P109" s="100">
        <v>500</v>
      </c>
      <c r="T109" s="100">
        <f>P109</f>
      </c>
      <c r="U109" s="100">
        <v>500</v>
      </c>
    </row>
    <row r="110">
      <c r="O110" s="96" t="s">
        <v>5715</v>
      </c>
      <c r="P110" s="84">
        <f>SUM(P107:P109)</f>
      </c>
    </row>
    <row r="111">
      <c r="A111" s="98" t="s">
        <v>5716</v>
      </c>
      <c r="B111" s="98" t="s">
        <v>5717</v>
      </c>
      <c r="C111" s="98" t="s">
        <v>5718</v>
      </c>
      <c r="D111" s="98" t="s">
        <v>5719</v>
      </c>
      <c r="E111" s="98" t="s">
        <v>5720</v>
      </c>
      <c r="F111" s="98" t="s">
        <v>5721</v>
      </c>
      <c r="G111" s="99">
        <v>12</v>
      </c>
      <c r="H111" s="104">
        <v>45505</v>
      </c>
      <c r="I111" s="104">
        <v>45869</v>
      </c>
      <c r="J111" s="104">
        <v>45259</v>
      </c>
      <c r="K111" s="104">
        <v>45259</v>
      </c>
      <c r="L111" s="100">
        <v>0</v>
      </c>
      <c r="M111" s="100">
        <v>1220</v>
      </c>
      <c r="N111" s="98" t="s">
        <v>5722</v>
      </c>
      <c r="O111" s="98" t="s">
        <v>5723</v>
      </c>
      <c r="P111" s="100">
        <v>-250</v>
      </c>
      <c r="Q111" s="101">
        <v>0</v>
      </c>
      <c r="S111" s="100">
        <v>1230</v>
      </c>
      <c r="T111" s="100">
        <f>P111</f>
      </c>
      <c r="U111" s="100">
        <v>-250</v>
      </c>
    </row>
    <row r="112">
      <c r="O112" s="98" t="s">
        <v>5724</v>
      </c>
      <c r="P112" s="100">
        <v>175</v>
      </c>
      <c r="T112" s="100">
        <f>P112</f>
      </c>
      <c r="U112" s="100">
        <v>175</v>
      </c>
    </row>
    <row r="113">
      <c r="O113" s="98" t="s">
        <v>5725</v>
      </c>
      <c r="P113" s="100">
        <v>1295</v>
      </c>
      <c r="T113" s="100">
        <f>P113</f>
      </c>
      <c r="U113" s="100">
        <v>1295</v>
      </c>
    </row>
    <row r="114">
      <c r="O114" s="98" t="s">
        <v>5726</v>
      </c>
      <c r="P114" s="100">
        <v>-150</v>
      </c>
      <c r="T114" s="100">
        <f>P114</f>
      </c>
      <c r="U114" s="100">
        <v>-150</v>
      </c>
    </row>
    <row r="115">
      <c r="O115" s="98" t="s">
        <v>5727</v>
      </c>
      <c r="P115" s="100">
        <v>250</v>
      </c>
      <c r="T115" s="100">
        <f>P115</f>
      </c>
      <c r="U115" s="100">
        <v>250</v>
      </c>
    </row>
    <row r="116">
      <c r="O116" s="98" t="s">
        <v>5728</v>
      </c>
      <c r="P116" s="100">
        <v>150</v>
      </c>
      <c r="T116" s="100">
        <f>P116</f>
      </c>
      <c r="U116" s="100">
        <v>150</v>
      </c>
    </row>
    <row r="117">
      <c r="O117" s="96" t="s">
        <v>5729</v>
      </c>
      <c r="P117" s="84">
        <f>SUM(P111:P116)</f>
      </c>
    </row>
    <row r="118">
      <c r="A118" s="98" t="s">
        <v>5730</v>
      </c>
      <c r="B118" s="98" t="s">
        <v>5731</v>
      </c>
      <c r="C118" s="98" t="s">
        <v>5732</v>
      </c>
      <c r="D118" s="98" t="s">
        <v>5733</v>
      </c>
      <c r="E118" s="98" t="s">
        <v>5734</v>
      </c>
      <c r="F118" s="98" t="s">
        <v>5735</v>
      </c>
      <c r="G118" s="99">
        <v>12</v>
      </c>
      <c r="H118" s="104">
        <v>45520</v>
      </c>
      <c r="I118" s="104">
        <v>45869</v>
      </c>
      <c r="J118" s="104">
        <v>45359</v>
      </c>
      <c r="K118" s="104">
        <v>45364</v>
      </c>
      <c r="L118" s="100">
        <v>0</v>
      </c>
      <c r="M118" s="100">
        <v>1220</v>
      </c>
      <c r="N118" s="98" t="s">
        <v>5736</v>
      </c>
      <c r="O118" s="98" t="s">
        <v>5737</v>
      </c>
      <c r="P118" s="100">
        <v>360</v>
      </c>
      <c r="Q118" s="101">
        <v>0</v>
      </c>
      <c r="S118" s="100">
        <v>1240</v>
      </c>
      <c r="T118" s="100">
        <f>P118</f>
      </c>
      <c r="U118" s="100">
        <v>360</v>
      </c>
    </row>
    <row r="119">
      <c r="O119" s="98" t="s">
        <v>5738</v>
      </c>
      <c r="P119" s="100">
        <v>-360</v>
      </c>
      <c r="T119" s="100">
        <f>P119</f>
      </c>
      <c r="U119" s="100">
        <v>-360</v>
      </c>
    </row>
    <row r="120">
      <c r="O120" s="98" t="s">
        <v>5739</v>
      </c>
      <c r="P120" s="100">
        <v>1300</v>
      </c>
      <c r="T120" s="100">
        <f>P120</f>
      </c>
      <c r="U120" s="100">
        <v>1300</v>
      </c>
    </row>
    <row r="121">
      <c r="O121" s="98" t="s">
        <v>5740</v>
      </c>
      <c r="P121" s="100">
        <v>175</v>
      </c>
      <c r="T121" s="100">
        <f>P121</f>
      </c>
      <c r="U121" s="100">
        <v>175</v>
      </c>
    </row>
    <row r="122">
      <c r="O122" s="96" t="s">
        <v>5741</v>
      </c>
      <c r="P122" s="84">
        <f>SUM(P118:P121)</f>
      </c>
    </row>
    <row r="123">
      <c r="A123" s="98" t="s">
        <v>5742</v>
      </c>
      <c r="B123" s="98" t="s">
        <v>5743</v>
      </c>
      <c r="C123" s="98" t="s">
        <v>5744</v>
      </c>
      <c r="D123" s="98" t="s">
        <v>5745</v>
      </c>
      <c r="E123" s="98" t="s">
        <v>5746</v>
      </c>
      <c r="F123" s="98" t="s">
        <v>5747</v>
      </c>
      <c r="G123" s="99">
        <v>12</v>
      </c>
      <c r="H123" s="104">
        <v>45520</v>
      </c>
      <c r="I123" s="104">
        <v>45869</v>
      </c>
      <c r="J123" s="104">
        <v>45372</v>
      </c>
      <c r="K123" s="104">
        <v>45372</v>
      </c>
      <c r="L123" s="100">
        <v>0</v>
      </c>
      <c r="M123" s="100">
        <v>740</v>
      </c>
      <c r="N123" s="98" t="s">
        <v>5748</v>
      </c>
      <c r="O123" s="98" t="s">
        <v>5749</v>
      </c>
      <c r="P123" s="100">
        <v>-250</v>
      </c>
      <c r="Q123" s="101">
        <v>0</v>
      </c>
      <c r="S123" s="100">
        <v>740</v>
      </c>
      <c r="T123" s="100">
        <f>P123</f>
      </c>
      <c r="U123" s="100">
        <v>-250</v>
      </c>
    </row>
    <row r="124">
      <c r="O124" s="98" t="s">
        <v>5750</v>
      </c>
      <c r="P124" s="100">
        <v>27.879999999999999</v>
      </c>
      <c r="T124" s="100">
        <f>P124</f>
      </c>
      <c r="U124" s="100">
        <v>27.879999999999999</v>
      </c>
    </row>
    <row r="125">
      <c r="O125" s="98" t="s">
        <v>5751</v>
      </c>
      <c r="P125" s="100">
        <v>650</v>
      </c>
      <c r="T125" s="100">
        <f>P125</f>
      </c>
      <c r="U125" s="100">
        <v>650</v>
      </c>
    </row>
    <row r="126">
      <c r="O126" s="98" t="s">
        <v>5752</v>
      </c>
      <c r="P126" s="100">
        <v>250</v>
      </c>
      <c r="T126" s="100">
        <f>P126</f>
      </c>
      <c r="U126" s="100">
        <v>250</v>
      </c>
    </row>
    <row r="127">
      <c r="O127" s="96" t="s">
        <v>5753</v>
      </c>
      <c r="P127" s="84">
        <f>SUM(P123:P126)</f>
      </c>
    </row>
    <row r="128">
      <c r="A128" s="98" t="s">
        <v>5754</v>
      </c>
      <c r="B128" s="98" t="s">
        <v>5755</v>
      </c>
      <c r="C128" s="98" t="s">
        <v>5756</v>
      </c>
      <c r="D128" s="98" t="s">
        <v>5757</v>
      </c>
      <c r="E128" s="98" t="s">
        <v>5758</v>
      </c>
      <c r="F128" s="98" t="s">
        <v>5759</v>
      </c>
      <c r="G128" s="99">
        <v>12</v>
      </c>
      <c r="H128" s="104">
        <v>45520</v>
      </c>
      <c r="I128" s="104">
        <v>45869</v>
      </c>
      <c r="J128" s="104">
        <v>45372</v>
      </c>
      <c r="K128" s="104">
        <v>45372</v>
      </c>
      <c r="L128" s="100">
        <v>0</v>
      </c>
      <c r="M128" s="100">
        <v>0</v>
      </c>
      <c r="N128" s="98" t="s">
        <v>5760</v>
      </c>
      <c r="O128" s="98" t="s">
        <v>5761</v>
      </c>
      <c r="P128" s="100">
        <v>-250</v>
      </c>
      <c r="Q128" s="101">
        <v>0</v>
      </c>
      <c r="S128" s="100">
        <v>740</v>
      </c>
      <c r="T128" s="100">
        <f>P128</f>
      </c>
      <c r="U128" s="100">
        <v>-250</v>
      </c>
    </row>
    <row r="129">
      <c r="O129" s="98" t="s">
        <v>5762</v>
      </c>
      <c r="P129" s="100">
        <v>250</v>
      </c>
      <c r="T129" s="100">
        <f>P129</f>
      </c>
      <c r="U129" s="100">
        <v>250</v>
      </c>
    </row>
    <row r="130">
      <c r="O130" s="98" t="s">
        <v>5763</v>
      </c>
      <c r="P130" s="100">
        <v>27.879999999999999</v>
      </c>
      <c r="T130" s="100">
        <f>P130</f>
      </c>
      <c r="U130" s="100">
        <v>27.879999999999999</v>
      </c>
    </row>
    <row r="131">
      <c r="O131" s="98" t="s">
        <v>5764</v>
      </c>
      <c r="P131" s="100">
        <v>650</v>
      </c>
      <c r="T131" s="100">
        <f>P131</f>
      </c>
      <c r="U131" s="100">
        <v>650</v>
      </c>
    </row>
    <row r="132">
      <c r="O132" s="96" t="s">
        <v>5765</v>
      </c>
      <c r="P132" s="84">
        <f>SUM(P128:P131)</f>
      </c>
    </row>
    <row r="133">
      <c r="A133" s="98" t="s">
        <v>5766</v>
      </c>
      <c r="B133" s="98" t="s">
        <v>5767</v>
      </c>
      <c r="C133" s="98" t="s">
        <v>5768</v>
      </c>
      <c r="D133" s="98" t="s">
        <v>5769</v>
      </c>
      <c r="E133" s="98" t="s">
        <v>5770</v>
      </c>
      <c r="F133" s="98" t="s">
        <v>5771</v>
      </c>
      <c r="G133" s="99">
        <v>12</v>
      </c>
      <c r="H133" s="104">
        <v>45520</v>
      </c>
      <c r="I133" s="104">
        <v>45869</v>
      </c>
      <c r="J133" s="104">
        <v>45380</v>
      </c>
      <c r="K133" s="104">
        <v>45383</v>
      </c>
      <c r="L133" s="100">
        <v>1300</v>
      </c>
      <c r="M133" s="100">
        <v>740</v>
      </c>
      <c r="N133" s="98" t="s">
        <v>5772</v>
      </c>
      <c r="O133" s="98" t="s">
        <v>5773</v>
      </c>
      <c r="P133" s="100">
        <v>-250</v>
      </c>
      <c r="Q133" s="101">
        <v>0</v>
      </c>
      <c r="S133" s="100">
        <v>1235</v>
      </c>
      <c r="T133" s="100">
        <f>P133</f>
      </c>
      <c r="U133" s="100">
        <v>-250</v>
      </c>
    </row>
    <row r="134">
      <c r="O134" s="98" t="s">
        <v>5774</v>
      </c>
      <c r="P134" s="100">
        <v>250</v>
      </c>
      <c r="T134" s="100">
        <f>P134</f>
      </c>
      <c r="U134" s="100">
        <v>250</v>
      </c>
    </row>
    <row r="135">
      <c r="O135" s="98" t="s">
        <v>5775</v>
      </c>
      <c r="P135" s="100">
        <v>650</v>
      </c>
      <c r="T135" s="100">
        <f>P135</f>
      </c>
      <c r="U135" s="100">
        <v>650</v>
      </c>
    </row>
    <row r="136">
      <c r="O136" s="96" t="s">
        <v>5776</v>
      </c>
      <c r="P136" s="84">
        <f>SUM(P133:P135)</f>
      </c>
    </row>
    <row r="137">
      <c r="A137" s="98" t="s">
        <v>5777</v>
      </c>
      <c r="B137" s="98" t="s">
        <v>5778</v>
      </c>
      <c r="C137" s="98" t="s">
        <v>5779</v>
      </c>
      <c r="D137" s="98" t="s">
        <v>5780</v>
      </c>
      <c r="E137" s="98" t="s">
        <v>5781</v>
      </c>
      <c r="F137" s="98" t="s">
        <v>5782</v>
      </c>
      <c r="G137" s="99">
        <v>12</v>
      </c>
      <c r="H137" s="104">
        <v>45520</v>
      </c>
      <c r="I137" s="104">
        <v>45869</v>
      </c>
      <c r="J137" s="104">
        <v>45380</v>
      </c>
      <c r="K137" s="104">
        <v>45383</v>
      </c>
      <c r="L137" s="100">
        <v>1300</v>
      </c>
      <c r="M137" s="100">
        <v>740</v>
      </c>
      <c r="N137" s="98" t="s">
        <v>5783</v>
      </c>
      <c r="O137" s="98" t="s">
        <v>5784</v>
      </c>
      <c r="P137" s="100">
        <v>-250</v>
      </c>
      <c r="Q137" s="101">
        <v>0</v>
      </c>
      <c r="S137" s="100">
        <v>740</v>
      </c>
      <c r="T137" s="100">
        <f>P137</f>
      </c>
      <c r="U137" s="100">
        <v>-250</v>
      </c>
    </row>
    <row r="138">
      <c r="O138" s="98" t="s">
        <v>5785</v>
      </c>
      <c r="P138" s="100">
        <v>250</v>
      </c>
      <c r="T138" s="100">
        <f>P138</f>
      </c>
      <c r="U138" s="100">
        <v>250</v>
      </c>
    </row>
    <row r="139">
      <c r="O139" s="98" t="s">
        <v>5786</v>
      </c>
      <c r="P139" s="100">
        <v>650</v>
      </c>
      <c r="T139" s="100">
        <f>P139</f>
      </c>
      <c r="U139" s="100">
        <v>650</v>
      </c>
    </row>
    <row r="140">
      <c r="O140" s="96" t="s">
        <v>5787</v>
      </c>
      <c r="P140" s="84">
        <f>SUM(P137:P139)</f>
      </c>
    </row>
    <row r="141">
      <c r="A141" s="98" t="s">
        <v>5788</v>
      </c>
      <c r="B141" s="98" t="s">
        <v>5789</v>
      </c>
      <c r="C141" s="98" t="s">
        <v>5790</v>
      </c>
      <c r="D141" s="98" t="s">
        <v>5791</v>
      </c>
      <c r="E141" s="98" t="s">
        <v>5792</v>
      </c>
      <c r="F141" s="98" t="s">
        <v>5793</v>
      </c>
      <c r="G141" s="99">
        <v>12</v>
      </c>
      <c r="H141" s="104">
        <v>45520</v>
      </c>
      <c r="I141" s="104">
        <v>45869</v>
      </c>
      <c r="J141" s="104">
        <v>45385</v>
      </c>
      <c r="K141" s="104">
        <v>45386</v>
      </c>
      <c r="L141" s="100">
        <v>2630</v>
      </c>
      <c r="M141" s="100">
        <v>1220</v>
      </c>
      <c r="N141" s="98" t="s">
        <v>5794</v>
      </c>
      <c r="O141" s="98" t="s">
        <v>5795</v>
      </c>
      <c r="P141" s="100">
        <v>1315</v>
      </c>
      <c r="Q141" s="101">
        <v>0</v>
      </c>
      <c r="S141" s="100">
        <v>1235</v>
      </c>
      <c r="T141" s="100">
        <f>P141</f>
      </c>
      <c r="U141" s="100">
        <v>1315</v>
      </c>
    </row>
    <row r="142">
      <c r="O142" s="98" t="s">
        <v>5796</v>
      </c>
      <c r="P142" s="100">
        <v>-41</v>
      </c>
      <c r="T142" s="100">
        <f>P142</f>
      </c>
      <c r="U142" s="100">
        <v>-41</v>
      </c>
    </row>
    <row r="143">
      <c r="O143" s="96" t="s">
        <v>5797</v>
      </c>
      <c r="P143" s="84">
        <f>SUM(P141:P142)</f>
      </c>
    </row>
    <row r="144">
      <c r="A144" s="98" t="s">
        <v>5798</v>
      </c>
      <c r="B144" s="98" t="s">
        <v>5799</v>
      </c>
      <c r="C144" s="98" t="s">
        <v>5800</v>
      </c>
      <c r="D144" s="98" t="s">
        <v>5801</v>
      </c>
      <c r="E144" s="98" t="s">
        <v>5802</v>
      </c>
      <c r="F144" s="98" t="s">
        <v>5803</v>
      </c>
      <c r="G144" s="99">
        <v>12</v>
      </c>
      <c r="H144" s="104">
        <v>45520</v>
      </c>
      <c r="I144" s="104">
        <v>45869</v>
      </c>
      <c r="J144" s="104">
        <v>45360</v>
      </c>
      <c r="K144" s="104">
        <v>45363</v>
      </c>
      <c r="L144" s="100">
        <v>1300</v>
      </c>
      <c r="M144" s="100">
        <v>740</v>
      </c>
      <c r="N144" s="98" t="s">
        <v>5804</v>
      </c>
      <c r="O144" s="98" t="s">
        <v>5805</v>
      </c>
      <c r="P144" s="100">
        <v>-15</v>
      </c>
      <c r="Q144" s="101">
        <v>0</v>
      </c>
      <c r="S144" s="100">
        <v>1240</v>
      </c>
      <c r="T144" s="100">
        <f>P144</f>
      </c>
      <c r="U144" s="100">
        <v>-15</v>
      </c>
    </row>
    <row r="145">
      <c r="O145" s="98" t="s">
        <v>5806</v>
      </c>
      <c r="P145" s="100">
        <v>87.5</v>
      </c>
      <c r="T145" s="100">
        <f>P145</f>
      </c>
      <c r="U145" s="100">
        <v>87.5</v>
      </c>
    </row>
    <row r="146">
      <c r="O146" s="98" t="s">
        <v>5807</v>
      </c>
      <c r="P146" s="100">
        <v>650</v>
      </c>
      <c r="T146" s="100">
        <f>P146</f>
      </c>
      <c r="U146" s="100">
        <v>650</v>
      </c>
    </row>
    <row r="147">
      <c r="O147" s="96" t="s">
        <v>5808</v>
      </c>
      <c r="P147" s="84">
        <f>SUM(P144:P146)</f>
      </c>
    </row>
    <row r="148">
      <c r="A148" s="98" t="s">
        <v>5809</v>
      </c>
      <c r="B148" s="98" t="s">
        <v>5810</v>
      </c>
      <c r="C148" s="98" t="s">
        <v>5811</v>
      </c>
      <c r="D148" s="98" t="s">
        <v>5812</v>
      </c>
      <c r="E148" s="98" t="s">
        <v>5813</v>
      </c>
      <c r="F148" s="98" t="s">
        <v>5814</v>
      </c>
      <c r="G148" s="99">
        <v>12</v>
      </c>
      <c r="H148" s="104">
        <v>45520</v>
      </c>
      <c r="I148" s="104">
        <v>45869</v>
      </c>
      <c r="J148" s="104">
        <v>45360</v>
      </c>
      <c r="K148" s="104">
        <v>45363</v>
      </c>
      <c r="L148" s="100">
        <v>1300</v>
      </c>
      <c r="M148" s="100">
        <v>740</v>
      </c>
      <c r="N148" s="98" t="s">
        <v>5815</v>
      </c>
      <c r="O148" s="98" t="s">
        <v>5816</v>
      </c>
      <c r="P148" s="100">
        <v>650</v>
      </c>
      <c r="Q148" s="101">
        <v>0</v>
      </c>
      <c r="S148" s="100">
        <v>1240</v>
      </c>
      <c r="T148" s="100">
        <f>P148</f>
      </c>
      <c r="U148" s="100">
        <v>650</v>
      </c>
    </row>
    <row r="149">
      <c r="O149" s="98" t="s">
        <v>5817</v>
      </c>
      <c r="P149" s="100">
        <v>87.5</v>
      </c>
      <c r="T149" s="100">
        <f>P149</f>
      </c>
      <c r="U149" s="100">
        <v>87.5</v>
      </c>
    </row>
    <row r="150">
      <c r="O150" s="98" t="s">
        <v>5818</v>
      </c>
      <c r="P150" s="100">
        <v>-15</v>
      </c>
      <c r="T150" s="100">
        <f>P150</f>
      </c>
      <c r="U150" s="100">
        <v>-15</v>
      </c>
    </row>
    <row r="151">
      <c r="O151" s="96" t="s">
        <v>5819</v>
      </c>
      <c r="P151" s="84">
        <f>SUM(P148:P150)</f>
      </c>
    </row>
    <row r="152">
      <c r="A152" s="98" t="s">
        <v>5820</v>
      </c>
      <c r="B152" s="98" t="s">
        <v>5821</v>
      </c>
      <c r="C152" s="98" t="s">
        <v>5822</v>
      </c>
      <c r="D152" s="98" t="s">
        <v>5823</v>
      </c>
      <c r="E152" s="98" t="s">
        <v>5824</v>
      </c>
      <c r="F152" s="98" t="s">
        <v>5825</v>
      </c>
      <c r="G152" s="99">
        <v>12</v>
      </c>
      <c r="H152" s="104">
        <v>45520</v>
      </c>
      <c r="I152" s="104">
        <v>45869</v>
      </c>
      <c r="J152" s="104">
        <v>45387</v>
      </c>
      <c r="K152" s="104">
        <v>45387</v>
      </c>
      <c r="L152" s="100">
        <v>0</v>
      </c>
      <c r="M152" s="100">
        <v>1220</v>
      </c>
      <c r="N152" s="98" t="s">
        <v>5826</v>
      </c>
      <c r="O152" s="98" t="s">
        <v>5827</v>
      </c>
      <c r="P152" s="100">
        <v>-41</v>
      </c>
      <c r="Q152" s="101">
        <v>0</v>
      </c>
      <c r="S152" s="100">
        <v>1215</v>
      </c>
      <c r="T152" s="100">
        <f>P152</f>
      </c>
      <c r="U152" s="100">
        <v>-41</v>
      </c>
    </row>
    <row r="153">
      <c r="O153" s="98" t="s">
        <v>5828</v>
      </c>
      <c r="P153" s="100">
        <v>1315</v>
      </c>
      <c r="T153" s="100">
        <f>P153</f>
      </c>
      <c r="U153" s="100">
        <v>1315</v>
      </c>
    </row>
    <row r="154">
      <c r="O154" s="96" t="s">
        <v>5829</v>
      </c>
      <c r="P154" s="84">
        <f>SUM(P152:P153)</f>
      </c>
    </row>
    <row r="155">
      <c r="A155" s="97" t="s">
        <v>5830</v>
      </c>
    </row>
    <row r="156">
      <c r="A156" s="98" t="s">
        <v>5831</v>
      </c>
      <c r="B156" s="98" t="s">
        <v>5832</v>
      </c>
      <c r="C156" s="98" t="s">
        <v>5833</v>
      </c>
      <c r="D156" s="98" t="s">
        <v>5834</v>
      </c>
      <c r="E156" s="98" t="s">
        <v>5835</v>
      </c>
      <c r="F156" s="98" t="s">
        <v>5836</v>
      </c>
      <c r="G156" s="99">
        <v>12</v>
      </c>
      <c r="H156" s="104">
        <v>45520</v>
      </c>
      <c r="I156" s="104">
        <v>45869</v>
      </c>
      <c r="J156" s="104">
        <v>45413</v>
      </c>
      <c r="K156" s="104">
        <v>45413</v>
      </c>
      <c r="L156" s="100">
        <v>2530</v>
      </c>
      <c r="M156" s="100">
        <v>1220</v>
      </c>
      <c r="N156" s="98" t="s">
        <v>5837</v>
      </c>
      <c r="O156" s="98" t="s">
        <v>5838</v>
      </c>
      <c r="P156" s="100">
        <v>1265</v>
      </c>
      <c r="Q156" s="101">
        <v>0</v>
      </c>
      <c r="S156" s="100">
        <v>1195</v>
      </c>
      <c r="T156" s="100">
        <f>P156</f>
      </c>
      <c r="U156" s="100">
        <v>1265</v>
      </c>
    </row>
    <row r="157">
      <c r="O157" s="98" t="s">
        <v>5839</v>
      </c>
      <c r="P157" s="100">
        <v>-41</v>
      </c>
      <c r="T157" s="100">
        <f>P157</f>
      </c>
      <c r="U157" s="100">
        <v>-41</v>
      </c>
    </row>
    <row r="158">
      <c r="O158" s="96" t="s">
        <v>5840</v>
      </c>
      <c r="P158" s="84">
        <f>SUM(P156:P157)</f>
      </c>
    </row>
    <row r="159">
      <c r="A159" s="98" t="s">
        <v>5841</v>
      </c>
      <c r="B159" s="98" t="s">
        <v>5842</v>
      </c>
      <c r="C159" s="98" t="s">
        <v>5843</v>
      </c>
      <c r="D159" s="98" t="s">
        <v>5844</v>
      </c>
      <c r="E159" s="98" t="s">
        <v>5845</v>
      </c>
      <c r="F159" s="98" t="s">
        <v>5846</v>
      </c>
      <c r="G159" s="99">
        <v>12</v>
      </c>
      <c r="H159" s="104">
        <v>45520</v>
      </c>
      <c r="I159" s="104">
        <v>45869</v>
      </c>
      <c r="J159" s="104">
        <v>45402</v>
      </c>
      <c r="K159" s="104">
        <v>45404</v>
      </c>
      <c r="L159" s="100">
        <v>1530</v>
      </c>
      <c r="M159" s="100">
        <v>740</v>
      </c>
      <c r="N159" s="98" t="s">
        <v>5847</v>
      </c>
      <c r="O159" s="98" t="s">
        <v>5848</v>
      </c>
      <c r="P159" s="100">
        <v>-41</v>
      </c>
      <c r="Q159" s="101">
        <v>0</v>
      </c>
      <c r="S159" s="100">
        <v>1295</v>
      </c>
      <c r="T159" s="100">
        <f>P159</f>
      </c>
      <c r="U159" s="100">
        <v>-41</v>
      </c>
    </row>
    <row r="160">
      <c r="O160" s="98" t="s">
        <v>5849</v>
      </c>
      <c r="P160" s="100">
        <v>765</v>
      </c>
      <c r="T160" s="100">
        <f>P160</f>
      </c>
      <c r="U160" s="100">
        <v>765</v>
      </c>
    </row>
    <row r="161">
      <c r="O161" s="96" t="s">
        <v>5850</v>
      </c>
      <c r="P161" s="84">
        <f>SUM(P159:P160)</f>
      </c>
    </row>
    <row r="162">
      <c r="A162" s="98" t="s">
        <v>5851</v>
      </c>
      <c r="B162" s="98" t="s">
        <v>5852</v>
      </c>
      <c r="C162" s="98" t="s">
        <v>5853</v>
      </c>
      <c r="D162" s="98" t="s">
        <v>5854</v>
      </c>
      <c r="E162" s="98" t="s">
        <v>5855</v>
      </c>
      <c r="F162" s="98" t="s">
        <v>5856</v>
      </c>
      <c r="G162" s="99">
        <v>12</v>
      </c>
      <c r="H162" s="104">
        <v>45520</v>
      </c>
      <c r="I162" s="104">
        <v>45869</v>
      </c>
      <c r="J162" s="104">
        <v>45408</v>
      </c>
      <c r="K162" s="104">
        <v>45408</v>
      </c>
      <c r="L162" s="100">
        <v>0</v>
      </c>
      <c r="M162" s="100">
        <v>740</v>
      </c>
      <c r="N162" s="98" t="s">
        <v>5857</v>
      </c>
      <c r="O162" s="98" t="s">
        <v>5858</v>
      </c>
      <c r="P162" s="100">
        <v>765</v>
      </c>
      <c r="Q162" s="101">
        <v>0</v>
      </c>
      <c r="S162" s="100">
        <v>1295</v>
      </c>
      <c r="T162" s="100">
        <f>P162</f>
      </c>
      <c r="U162" s="100">
        <v>765</v>
      </c>
    </row>
    <row r="163">
      <c r="O163" s="98" t="s">
        <v>5859</v>
      </c>
      <c r="P163" s="100">
        <v>-41</v>
      </c>
      <c r="T163" s="100">
        <f>P163</f>
      </c>
      <c r="U163" s="100">
        <v>-41</v>
      </c>
    </row>
    <row r="164">
      <c r="O164" s="96" t="s">
        <v>5860</v>
      </c>
      <c r="P164" s="84">
        <f>SUM(P162:P163)</f>
      </c>
    </row>
    <row r="165">
      <c r="A165" s="98" t="s">
        <v>5861</v>
      </c>
      <c r="B165" s="98" t="s">
        <v>5862</v>
      </c>
      <c r="C165" s="98" t="s">
        <v>5863</v>
      </c>
      <c r="D165" s="98" t="s">
        <v>5864</v>
      </c>
      <c r="E165" s="98" t="s">
        <v>5865</v>
      </c>
      <c r="F165" s="98" t="s">
        <v>5866</v>
      </c>
      <c r="G165" s="99">
        <v>12</v>
      </c>
      <c r="H165" s="104">
        <v>45520</v>
      </c>
      <c r="I165" s="104">
        <v>45869</v>
      </c>
      <c r="J165" s="104">
        <v>45397</v>
      </c>
      <c r="K165" s="104">
        <v>45398</v>
      </c>
      <c r="L165" s="100">
        <v>0</v>
      </c>
      <c r="M165" s="100">
        <v>740</v>
      </c>
      <c r="N165" s="98" t="s">
        <v>5867</v>
      </c>
      <c r="O165" s="98" t="s">
        <v>5868</v>
      </c>
      <c r="P165" s="100">
        <v>765</v>
      </c>
      <c r="Q165" s="101">
        <v>0</v>
      </c>
      <c r="S165" s="100">
        <v>740</v>
      </c>
      <c r="T165" s="100">
        <f>P165</f>
      </c>
      <c r="U165" s="100">
        <v>765</v>
      </c>
    </row>
    <row r="166">
      <c r="O166" s="98" t="s">
        <v>5869</v>
      </c>
      <c r="P166" s="100">
        <v>-41</v>
      </c>
      <c r="T166" s="100">
        <f>P166</f>
      </c>
      <c r="U166" s="100">
        <v>-41</v>
      </c>
    </row>
    <row r="167">
      <c r="O167" s="96" t="s">
        <v>5870</v>
      </c>
      <c r="P167" s="84">
        <f>SUM(P165:P166)</f>
      </c>
    </row>
    <row r="168">
      <c r="A168" s="98" t="s">
        <v>5871</v>
      </c>
      <c r="B168" s="98" t="s">
        <v>5872</v>
      </c>
      <c r="C168" s="98" t="s">
        <v>5873</v>
      </c>
      <c r="D168" s="98" t="s">
        <v>5874</v>
      </c>
      <c r="E168" s="98" t="s">
        <v>5875</v>
      </c>
      <c r="F168" s="98" t="s">
        <v>5876</v>
      </c>
      <c r="G168" s="99">
        <v>12</v>
      </c>
      <c r="H168" s="104">
        <v>45520</v>
      </c>
      <c r="I168" s="104">
        <v>45869</v>
      </c>
      <c r="J168" s="104">
        <v>45407</v>
      </c>
      <c r="K168" s="104">
        <v>45407</v>
      </c>
      <c r="L168" s="100">
        <v>0</v>
      </c>
      <c r="M168" s="100">
        <v>740</v>
      </c>
      <c r="N168" s="98" t="s">
        <v>5877</v>
      </c>
      <c r="O168" s="98" t="s">
        <v>5878</v>
      </c>
      <c r="P168" s="100">
        <v>765</v>
      </c>
      <c r="Q168" s="101">
        <v>0</v>
      </c>
      <c r="S168" s="100">
        <v>840</v>
      </c>
      <c r="T168" s="100">
        <f>P168</f>
      </c>
      <c r="U168" s="100">
        <v>765</v>
      </c>
    </row>
    <row r="169">
      <c r="O169" s="98" t="s">
        <v>5879</v>
      </c>
      <c r="P169" s="100">
        <v>-41</v>
      </c>
      <c r="T169" s="100">
        <f>P169</f>
      </c>
      <c r="U169" s="100">
        <v>-41</v>
      </c>
    </row>
    <row r="170">
      <c r="O170" s="96" t="s">
        <v>5880</v>
      </c>
      <c r="P170" s="84">
        <f>SUM(P168:P169)</f>
      </c>
    </row>
    <row r="171">
      <c r="A171" s="98" t="s">
        <v>5881</v>
      </c>
      <c r="B171" s="98" t="s">
        <v>5882</v>
      </c>
      <c r="C171" s="98" t="s">
        <v>5883</v>
      </c>
      <c r="D171" s="98" t="s">
        <v>5884</v>
      </c>
      <c r="E171" s="98" t="s">
        <v>5885</v>
      </c>
      <c r="F171" s="98" t="s">
        <v>5886</v>
      </c>
      <c r="G171" s="99">
        <v>12</v>
      </c>
      <c r="H171" s="104">
        <v>45505</v>
      </c>
      <c r="I171" s="104">
        <v>45869</v>
      </c>
      <c r="J171" s="104">
        <v>45364</v>
      </c>
      <c r="K171" s="104">
        <v>45365</v>
      </c>
      <c r="L171" s="100">
        <v>2590</v>
      </c>
      <c r="M171" s="100">
        <v>1220</v>
      </c>
      <c r="N171" s="98" t="s">
        <v>5887</v>
      </c>
      <c r="O171" s="98" t="s">
        <v>5888</v>
      </c>
      <c r="P171" s="100">
        <v>1250</v>
      </c>
      <c r="Q171" s="101">
        <v>0</v>
      </c>
      <c r="S171" s="100">
        <v>1295</v>
      </c>
      <c r="T171" s="100">
        <f>P171</f>
      </c>
      <c r="U171" s="100">
        <v>1250</v>
      </c>
    </row>
    <row r="172">
      <c r="O172" s="98" t="s">
        <v>5889</v>
      </c>
      <c r="P172" s="100">
        <v>175</v>
      </c>
      <c r="T172" s="100">
        <f>P172</f>
      </c>
      <c r="U172" s="100">
        <v>175</v>
      </c>
    </row>
    <row r="173">
      <c r="O173" s="96" t="s">
        <v>5890</v>
      </c>
      <c r="P173" s="84">
        <f>SUM(P171:P172)</f>
      </c>
    </row>
    <row r="174">
      <c r="A174" s="98" t="s">
        <v>5891</v>
      </c>
      <c r="B174" s="98" t="s">
        <v>5892</v>
      </c>
      <c r="C174" s="98" t="s">
        <v>5893</v>
      </c>
      <c r="D174" s="98" t="s">
        <v>5894</v>
      </c>
      <c r="E174" s="98" t="s">
        <v>5895</v>
      </c>
      <c r="F174" s="98" t="s">
        <v>5896</v>
      </c>
      <c r="G174" s="99">
        <v>12</v>
      </c>
      <c r="H174" s="104">
        <v>45520</v>
      </c>
      <c r="I174" s="104">
        <v>45869</v>
      </c>
      <c r="J174" s="104">
        <v>45376</v>
      </c>
      <c r="K174" s="104">
        <v>45377</v>
      </c>
      <c r="L174" s="100">
        <v>0</v>
      </c>
      <c r="M174" s="100">
        <v>740</v>
      </c>
      <c r="N174" s="98" t="s">
        <v>5897</v>
      </c>
      <c r="O174" s="98" t="s">
        <v>5898</v>
      </c>
      <c r="P174" s="100">
        <v>500</v>
      </c>
      <c r="Q174" s="101">
        <v>0</v>
      </c>
      <c r="S174" s="100">
        <v>740</v>
      </c>
      <c r="T174" s="100">
        <f>P174</f>
      </c>
      <c r="U174" s="100">
        <v>500</v>
      </c>
    </row>
    <row r="175">
      <c r="O175" s="98" t="s">
        <v>5899</v>
      </c>
      <c r="P175" s="100">
        <v>755</v>
      </c>
      <c r="T175" s="100">
        <f>P175</f>
      </c>
      <c r="U175" s="100">
        <v>755</v>
      </c>
    </row>
    <row r="176">
      <c r="O176" s="98" t="s">
        <v>5900</v>
      </c>
      <c r="P176" s="100">
        <v>-500</v>
      </c>
      <c r="T176" s="100">
        <f>P176</f>
      </c>
      <c r="U176" s="100">
        <v>-500</v>
      </c>
    </row>
    <row r="177">
      <c r="O177" s="98" t="s">
        <v>5901</v>
      </c>
      <c r="P177" s="100">
        <v>175</v>
      </c>
      <c r="T177" s="100">
        <f>P177</f>
      </c>
      <c r="U177" s="100">
        <v>175</v>
      </c>
    </row>
    <row r="178">
      <c r="O178" s="96" t="s">
        <v>5902</v>
      </c>
      <c r="P178" s="84">
        <f>SUM(P174:P177)</f>
      </c>
    </row>
    <row r="179">
      <c r="A179" s="98" t="s">
        <v>5903</v>
      </c>
      <c r="B179" s="98" t="s">
        <v>5904</v>
      </c>
      <c r="C179" s="98" t="s">
        <v>5905</v>
      </c>
      <c r="D179" s="98" t="s">
        <v>5906</v>
      </c>
      <c r="E179" s="98" t="s">
        <v>5907</v>
      </c>
      <c r="F179" s="98" t="s">
        <v>5908</v>
      </c>
      <c r="G179" s="99">
        <v>12</v>
      </c>
      <c r="H179" s="104">
        <v>45520</v>
      </c>
      <c r="I179" s="104">
        <v>45869</v>
      </c>
      <c r="J179" s="104">
        <v>45378</v>
      </c>
      <c r="K179" s="104">
        <v>45379</v>
      </c>
      <c r="L179" s="100">
        <v>1530</v>
      </c>
      <c r="M179" s="100">
        <v>740</v>
      </c>
      <c r="N179" s="98" t="s">
        <v>5909</v>
      </c>
      <c r="O179" s="98" t="s">
        <v>5910</v>
      </c>
      <c r="P179" s="100">
        <v>500</v>
      </c>
      <c r="Q179" s="101">
        <v>0</v>
      </c>
      <c r="S179" s="100">
        <v>740</v>
      </c>
      <c r="T179" s="100">
        <f>P179</f>
      </c>
      <c r="U179" s="100">
        <v>500</v>
      </c>
    </row>
    <row r="180">
      <c r="O180" s="98" t="s">
        <v>5911</v>
      </c>
      <c r="P180" s="100">
        <v>175</v>
      </c>
      <c r="T180" s="100">
        <f>P180</f>
      </c>
      <c r="U180" s="100">
        <v>175</v>
      </c>
    </row>
    <row r="181">
      <c r="O181" s="98" t="s">
        <v>5912</v>
      </c>
      <c r="P181" s="100">
        <v>765</v>
      </c>
      <c r="T181" s="100">
        <f>P181</f>
      </c>
      <c r="U181" s="100">
        <v>765</v>
      </c>
    </row>
    <row r="182">
      <c r="O182" s="98" t="s">
        <v>5913</v>
      </c>
      <c r="P182" s="100">
        <v>-500</v>
      </c>
      <c r="T182" s="100">
        <f>P182</f>
      </c>
      <c r="U182" s="100">
        <v>-500</v>
      </c>
    </row>
    <row r="183">
      <c r="O183" s="96" t="s">
        <v>5914</v>
      </c>
      <c r="P183" s="84">
        <f>SUM(P179:P182)</f>
      </c>
    </row>
    <row r="184">
      <c r="A184" s="98" t="s">
        <v>5915</v>
      </c>
      <c r="B184" s="98" t="s">
        <v>5916</v>
      </c>
      <c r="C184" s="98" t="s">
        <v>5917</v>
      </c>
      <c r="D184" s="98" t="s">
        <v>5918</v>
      </c>
      <c r="E184" s="98" t="s">
        <v>5919</v>
      </c>
      <c r="F184" s="98" t="s">
        <v>5920</v>
      </c>
      <c r="G184" s="99">
        <v>12</v>
      </c>
      <c r="H184" s="104">
        <v>45520</v>
      </c>
      <c r="I184" s="104">
        <v>45869</v>
      </c>
      <c r="J184" s="104">
        <v>45411</v>
      </c>
      <c r="K184" s="104">
        <v>45413</v>
      </c>
      <c r="L184" s="100">
        <v>1530</v>
      </c>
      <c r="M184" s="100">
        <v>740</v>
      </c>
      <c r="N184" s="98" t="s">
        <v>5921</v>
      </c>
      <c r="O184" s="98" t="s">
        <v>5922</v>
      </c>
      <c r="P184" s="100">
        <v>765</v>
      </c>
      <c r="Q184" s="101">
        <v>0</v>
      </c>
      <c r="S184" s="100">
        <v>740</v>
      </c>
      <c r="T184" s="100">
        <f>P184</f>
      </c>
      <c r="U184" s="100">
        <v>765</v>
      </c>
    </row>
    <row r="185">
      <c r="O185" s="98" t="s">
        <v>5923</v>
      </c>
      <c r="P185" s="100">
        <v>-41</v>
      </c>
      <c r="T185" s="100">
        <f>P185</f>
      </c>
      <c r="U185" s="100">
        <v>-41</v>
      </c>
    </row>
    <row r="186">
      <c r="O186" s="96" t="s">
        <v>5924</v>
      </c>
      <c r="P186" s="84">
        <f>SUM(P184:P185)</f>
      </c>
    </row>
    <row r="187">
      <c r="A187" s="98" t="s">
        <v>5925</v>
      </c>
      <c r="B187" s="98" t="s">
        <v>5926</v>
      </c>
      <c r="C187" s="98" t="s">
        <v>5927</v>
      </c>
      <c r="D187" s="98" t="s">
        <v>5928</v>
      </c>
      <c r="E187" s="98" t="s">
        <v>5929</v>
      </c>
      <c r="F187" s="98" t="s">
        <v>5930</v>
      </c>
      <c r="G187" s="99">
        <v>12</v>
      </c>
      <c r="H187" s="104">
        <v>45520</v>
      </c>
      <c r="I187" s="104">
        <v>45869</v>
      </c>
      <c r="J187" s="104">
        <v>45412</v>
      </c>
      <c r="K187" s="104">
        <v>45413</v>
      </c>
      <c r="L187" s="100">
        <v>1530</v>
      </c>
      <c r="M187" s="100">
        <v>740</v>
      </c>
      <c r="N187" s="98" t="s">
        <v>5931</v>
      </c>
      <c r="O187" s="98" t="s">
        <v>5932</v>
      </c>
      <c r="P187" s="100">
        <v>-41</v>
      </c>
      <c r="Q187" s="101">
        <v>0</v>
      </c>
      <c r="S187" s="100">
        <v>740</v>
      </c>
      <c r="T187" s="100">
        <f>P187</f>
      </c>
      <c r="U187" s="100">
        <v>-41</v>
      </c>
    </row>
    <row r="188">
      <c r="O188" s="98" t="s">
        <v>5933</v>
      </c>
      <c r="P188" s="100">
        <v>765</v>
      </c>
      <c r="T188" s="100">
        <f>P188</f>
      </c>
      <c r="U188" s="100">
        <v>765</v>
      </c>
    </row>
    <row r="189">
      <c r="O189" s="96" t="s">
        <v>5934</v>
      </c>
      <c r="P189" s="84">
        <f>SUM(P187:P188)</f>
      </c>
    </row>
    <row r="190">
      <c r="A190" s="98" t="s">
        <v>5935</v>
      </c>
      <c r="B190" s="98" t="s">
        <v>5936</v>
      </c>
      <c r="C190" s="98" t="s">
        <v>5937</v>
      </c>
      <c r="D190" s="98" t="s">
        <v>5938</v>
      </c>
      <c r="E190" s="98" t="s">
        <v>5939</v>
      </c>
      <c r="F190" s="98" t="s">
        <v>5940</v>
      </c>
      <c r="G190" s="99">
        <v>12</v>
      </c>
      <c r="H190" s="104">
        <v>45520</v>
      </c>
      <c r="I190" s="104">
        <v>45869</v>
      </c>
      <c r="J190" s="104">
        <v>45421</v>
      </c>
      <c r="K190" s="104">
        <v>45421</v>
      </c>
      <c r="L190" s="100">
        <v>1530</v>
      </c>
      <c r="M190" s="100">
        <v>740</v>
      </c>
      <c r="N190" s="98" t="s">
        <v>5941</v>
      </c>
      <c r="O190" s="98" t="s">
        <v>5942</v>
      </c>
      <c r="P190" s="100">
        <v>765</v>
      </c>
      <c r="Q190" s="101">
        <v>0</v>
      </c>
      <c r="S190" s="100">
        <v>1295</v>
      </c>
      <c r="T190" s="100">
        <f>P190</f>
      </c>
      <c r="U190" s="100">
        <v>765</v>
      </c>
    </row>
    <row r="191">
      <c r="O191" s="98" t="s">
        <v>5943</v>
      </c>
      <c r="P191" s="100">
        <v>-30</v>
      </c>
      <c r="T191" s="100">
        <f>P191</f>
      </c>
      <c r="U191" s="100">
        <v>-30</v>
      </c>
    </row>
    <row r="192">
      <c r="O192" s="96" t="s">
        <v>5944</v>
      </c>
      <c r="P192" s="84">
        <f>SUM(P190:P191)</f>
      </c>
    </row>
    <row r="193">
      <c r="A193" s="98" t="s">
        <v>5945</v>
      </c>
      <c r="B193" s="98" t="s">
        <v>5946</v>
      </c>
      <c r="C193" s="98" t="s">
        <v>5947</v>
      </c>
      <c r="D193" s="98" t="s">
        <v>5948</v>
      </c>
      <c r="E193" s="98" t="s">
        <v>5949</v>
      </c>
      <c r="F193" s="98" t="s">
        <v>5950</v>
      </c>
      <c r="G193" s="99">
        <v>12</v>
      </c>
      <c r="H193" s="104">
        <v>45505</v>
      </c>
      <c r="I193" s="104">
        <v>45869</v>
      </c>
      <c r="J193" s="104">
        <v>45420</v>
      </c>
      <c r="K193" s="104">
        <v>45421</v>
      </c>
      <c r="L193" s="100">
        <v>1530</v>
      </c>
      <c r="M193" s="100">
        <v>740</v>
      </c>
      <c r="N193" s="98" t="s">
        <v>5951</v>
      </c>
      <c r="O193" s="98" t="s">
        <v>5952</v>
      </c>
      <c r="P193" s="100">
        <v>765</v>
      </c>
      <c r="Q193" s="101">
        <v>0</v>
      </c>
      <c r="S193" s="100">
        <v>1295</v>
      </c>
      <c r="T193" s="100">
        <f>P193</f>
      </c>
      <c r="U193" s="100">
        <v>765</v>
      </c>
    </row>
    <row r="194">
      <c r="O194" s="98" t="s">
        <v>5953</v>
      </c>
      <c r="P194" s="100">
        <v>-30</v>
      </c>
      <c r="T194" s="100">
        <f>P194</f>
      </c>
      <c r="U194" s="100">
        <v>-30</v>
      </c>
    </row>
    <row r="195">
      <c r="O195" s="96" t="s">
        <v>5954</v>
      </c>
      <c r="P195" s="84">
        <f>SUM(P193:P194)</f>
      </c>
    </row>
    <row r="196">
      <c r="A196" s="98" t="s">
        <v>5955</v>
      </c>
      <c r="B196" s="98" t="s">
        <v>5956</v>
      </c>
      <c r="C196" s="98" t="s">
        <v>5957</v>
      </c>
      <c r="D196" s="98" t="s">
        <v>5958</v>
      </c>
      <c r="E196" s="98" t="s">
        <v>5959</v>
      </c>
      <c r="F196" s="98" t="s">
        <v>5960</v>
      </c>
      <c r="G196" s="99">
        <v>12</v>
      </c>
      <c r="H196" s="104">
        <v>45505</v>
      </c>
      <c r="I196" s="104">
        <v>45869</v>
      </c>
      <c r="J196" s="104">
        <v>45314</v>
      </c>
      <c r="K196" s="104">
        <v>45317</v>
      </c>
      <c r="L196" s="100">
        <v>2590</v>
      </c>
      <c r="M196" s="100">
        <v>1220</v>
      </c>
      <c r="N196" s="98" t="s">
        <v>5961</v>
      </c>
      <c r="O196" s="98" t="s">
        <v>5962</v>
      </c>
      <c r="P196" s="100">
        <v>360</v>
      </c>
      <c r="Q196" s="101">
        <v>0</v>
      </c>
      <c r="S196" s="100">
        <v>1295</v>
      </c>
      <c r="T196" s="100">
        <f>P196</f>
      </c>
      <c r="U196" s="100">
        <v>360</v>
      </c>
    </row>
    <row r="197">
      <c r="O197" s="98" t="s">
        <v>5963</v>
      </c>
      <c r="P197" s="100">
        <v>1235</v>
      </c>
      <c r="T197" s="100">
        <f>P197</f>
      </c>
      <c r="U197" s="100">
        <v>1235</v>
      </c>
    </row>
    <row r="198">
      <c r="O198" s="98" t="s">
        <v>5964</v>
      </c>
      <c r="P198" s="100">
        <v>175</v>
      </c>
      <c r="T198" s="100">
        <f>P198</f>
      </c>
      <c r="U198" s="100">
        <v>175</v>
      </c>
    </row>
    <row r="199">
      <c r="O199" s="98" t="s">
        <v>5965</v>
      </c>
      <c r="P199" s="100">
        <v>-360</v>
      </c>
      <c r="T199" s="100">
        <f>P199</f>
      </c>
      <c r="U199" s="100">
        <v>-360</v>
      </c>
    </row>
    <row r="200">
      <c r="O200" s="96" t="s">
        <v>5966</v>
      </c>
      <c r="P200" s="84">
        <f>SUM(P196:P199)</f>
      </c>
    </row>
    <row r="201">
      <c r="A201" s="98" t="s">
        <v>5967</v>
      </c>
      <c r="B201" s="98" t="s">
        <v>5968</v>
      </c>
      <c r="C201" s="98" t="s">
        <v>5969</v>
      </c>
      <c r="D201" s="98" t="s">
        <v>5970</v>
      </c>
      <c r="E201" s="98" t="s">
        <v>5971</v>
      </c>
      <c r="F201" s="98" t="s">
        <v>5972</v>
      </c>
      <c r="G201" s="99">
        <v>12</v>
      </c>
      <c r="H201" s="104">
        <v>45505</v>
      </c>
      <c r="I201" s="104">
        <v>45869</v>
      </c>
      <c r="J201" s="104">
        <v>45232</v>
      </c>
      <c r="K201" s="104">
        <v>45233</v>
      </c>
      <c r="L201" s="100">
        <v>0</v>
      </c>
      <c r="M201" s="100">
        <v>740</v>
      </c>
      <c r="N201" s="98" t="s">
        <v>5973</v>
      </c>
      <c r="O201" s="98" t="s">
        <v>5974</v>
      </c>
      <c r="P201" s="100">
        <v>-360</v>
      </c>
      <c r="Q201" s="101">
        <v>0</v>
      </c>
      <c r="S201" s="100">
        <v>805</v>
      </c>
      <c r="T201" s="100">
        <f>P201</f>
      </c>
      <c r="U201" s="100">
        <v>-360</v>
      </c>
    </row>
    <row r="202">
      <c r="O202" s="98" t="s">
        <v>5975</v>
      </c>
      <c r="P202" s="100">
        <v>755</v>
      </c>
      <c r="T202" s="100">
        <f>P202</f>
      </c>
      <c r="U202" s="100">
        <v>755</v>
      </c>
    </row>
    <row r="203">
      <c r="O203" s="98" t="s">
        <v>5976</v>
      </c>
      <c r="P203" s="100">
        <v>360</v>
      </c>
      <c r="T203" s="100">
        <f>P203</f>
      </c>
      <c r="U203" s="100">
        <v>360</v>
      </c>
    </row>
    <row r="204">
      <c r="O204" s="96" t="s">
        <v>5977</v>
      </c>
      <c r="P204" s="84">
        <f>SUM(P201:P203)</f>
      </c>
    </row>
    <row r="205">
      <c r="A205" s="98" t="s">
        <v>5978</v>
      </c>
      <c r="B205" s="98" t="s">
        <v>5979</v>
      </c>
      <c r="C205" s="98" t="s">
        <v>5980</v>
      </c>
      <c r="D205" s="98" t="s">
        <v>5981</v>
      </c>
      <c r="E205" s="98" t="s">
        <v>5982</v>
      </c>
      <c r="F205" s="98" t="s">
        <v>5983</v>
      </c>
      <c r="G205" s="99">
        <v>12</v>
      </c>
      <c r="H205" s="104">
        <v>45505</v>
      </c>
      <c r="I205" s="104">
        <v>45869</v>
      </c>
      <c r="J205" s="104">
        <v>45387</v>
      </c>
      <c r="K205" s="104">
        <v>45387</v>
      </c>
      <c r="L205" s="100">
        <v>150</v>
      </c>
      <c r="M205" s="100">
        <v>740</v>
      </c>
      <c r="N205" s="98" t="s">
        <v>5984</v>
      </c>
      <c r="O205" s="98" t="s">
        <v>5985</v>
      </c>
      <c r="P205" s="100">
        <v>-41</v>
      </c>
      <c r="Q205" s="101">
        <v>0</v>
      </c>
      <c r="S205" s="100">
        <v>740</v>
      </c>
      <c r="T205" s="100">
        <f>P205</f>
      </c>
      <c r="U205" s="100">
        <v>-41</v>
      </c>
    </row>
    <row r="206">
      <c r="O206" s="98" t="s">
        <v>5986</v>
      </c>
      <c r="P206" s="100">
        <v>765</v>
      </c>
      <c r="T206" s="100">
        <f>P206</f>
      </c>
      <c r="U206" s="100">
        <v>765</v>
      </c>
    </row>
    <row r="207">
      <c r="O207" s="96" t="s">
        <v>5987</v>
      </c>
      <c r="P207" s="84">
        <f>SUM(P205:P206)</f>
      </c>
    </row>
    <row r="208">
      <c r="A208" s="98" t="s">
        <v>5988</v>
      </c>
      <c r="B208" s="98" t="s">
        <v>5989</v>
      </c>
      <c r="C208" s="98" t="s">
        <v>5990</v>
      </c>
      <c r="D208" s="98" t="s">
        <v>5991</v>
      </c>
      <c r="E208" s="98" t="s">
        <v>5992</v>
      </c>
      <c r="F208" s="98" t="s">
        <v>5993</v>
      </c>
      <c r="G208" s="99">
        <v>12</v>
      </c>
      <c r="H208" s="104">
        <v>45520</v>
      </c>
      <c r="I208" s="104">
        <v>45869</v>
      </c>
      <c r="J208" s="104">
        <v>45370</v>
      </c>
      <c r="K208" s="104">
        <v>45370</v>
      </c>
      <c r="L208" s="100">
        <v>1510</v>
      </c>
      <c r="M208" s="100">
        <v>740</v>
      </c>
      <c r="N208" s="98" t="s">
        <v>5994</v>
      </c>
      <c r="O208" s="98" t="s">
        <v>5995</v>
      </c>
      <c r="P208" s="100">
        <v>500</v>
      </c>
      <c r="Q208" s="101">
        <v>0</v>
      </c>
      <c r="S208" s="100">
        <v>740</v>
      </c>
      <c r="T208" s="100">
        <f>P208</f>
      </c>
      <c r="U208" s="100">
        <v>500</v>
      </c>
    </row>
    <row r="209">
      <c r="O209" s="98" t="s">
        <v>5996</v>
      </c>
      <c r="P209" s="100">
        <v>-500</v>
      </c>
      <c r="T209" s="100">
        <f>P209</f>
      </c>
      <c r="U209" s="100">
        <v>-500</v>
      </c>
    </row>
    <row r="210">
      <c r="O210" s="98" t="s">
        <v>5997</v>
      </c>
      <c r="P210" s="100">
        <v>755</v>
      </c>
      <c r="T210" s="100">
        <f>P210</f>
      </c>
      <c r="U210" s="100">
        <v>755</v>
      </c>
    </row>
    <row r="211">
      <c r="O211" s="96" t="s">
        <v>5998</v>
      </c>
      <c r="P211" s="84">
        <f>SUM(P208:P210)</f>
      </c>
    </row>
    <row r="212">
      <c r="A212" s="98" t="s">
        <v>5999</v>
      </c>
      <c r="B212" s="98" t="s">
        <v>6000</v>
      </c>
      <c r="C212" s="98" t="s">
        <v>6001</v>
      </c>
      <c r="D212" s="98" t="s">
        <v>6002</v>
      </c>
      <c r="E212" s="98" t="s">
        <v>6003</v>
      </c>
      <c r="F212" s="98" t="s">
        <v>6004</v>
      </c>
      <c r="G212" s="99">
        <v>12</v>
      </c>
      <c r="H212" s="104">
        <v>45520</v>
      </c>
      <c r="I212" s="104">
        <v>45869</v>
      </c>
      <c r="J212" s="104">
        <v>45348</v>
      </c>
      <c r="K212" s="104">
        <v>45349</v>
      </c>
      <c r="L212" s="100">
        <v>0</v>
      </c>
      <c r="M212" s="100">
        <v>740</v>
      </c>
      <c r="N212" s="98" t="s">
        <v>6005</v>
      </c>
      <c r="O212" s="98" t="s">
        <v>6006</v>
      </c>
      <c r="P212" s="100">
        <v>755</v>
      </c>
      <c r="Q212" s="101">
        <v>0</v>
      </c>
      <c r="S212" s="100">
        <v>1295</v>
      </c>
      <c r="T212" s="100">
        <f>P212</f>
      </c>
      <c r="U212" s="100">
        <v>755</v>
      </c>
    </row>
    <row r="213">
      <c r="O213" s="98" t="s">
        <v>6007</v>
      </c>
      <c r="P213" s="100">
        <v>-30</v>
      </c>
      <c r="T213" s="100">
        <f>P213</f>
      </c>
      <c r="U213" s="100">
        <v>-30</v>
      </c>
    </row>
    <row r="214">
      <c r="O214" s="96" t="s">
        <v>6008</v>
      </c>
      <c r="P214" s="84">
        <f>SUM(P212:P213)</f>
      </c>
    </row>
    <row r="215">
      <c r="A215" s="97" t="s">
        <v>6009</v>
      </c>
    </row>
    <row r="216">
      <c r="A216" s="98" t="s">
        <v>6010</v>
      </c>
      <c r="B216" s="98" t="s">
        <v>6011</v>
      </c>
      <c r="C216" s="98" t="s">
        <v>6012</v>
      </c>
      <c r="D216" s="98" t="s">
        <v>6013</v>
      </c>
      <c r="E216" s="98" t="s">
        <v>6014</v>
      </c>
      <c r="F216" s="98" t="s">
        <v>6015</v>
      </c>
      <c r="G216" s="99">
        <v>12</v>
      </c>
      <c r="H216" s="104">
        <v>45520</v>
      </c>
      <c r="I216" s="104">
        <v>45869</v>
      </c>
      <c r="J216" s="104">
        <v>45258</v>
      </c>
      <c r="K216" s="104">
        <v>45259</v>
      </c>
      <c r="L216" s="100">
        <v>2110</v>
      </c>
      <c r="M216" s="100">
        <v>1195</v>
      </c>
      <c r="N216" s="98" t="s">
        <v>6016</v>
      </c>
      <c r="O216" s="98" t="s">
        <v>6017</v>
      </c>
      <c r="P216" s="100">
        <v>250</v>
      </c>
      <c r="Q216" s="101">
        <v>0</v>
      </c>
      <c r="S216" s="100">
        <v>1055</v>
      </c>
      <c r="T216" s="100">
        <f>P216</f>
      </c>
      <c r="U216" s="100">
        <v>250</v>
      </c>
    </row>
    <row r="217">
      <c r="O217" s="98" t="s">
        <v>6018</v>
      </c>
      <c r="P217" s="100">
        <v>-150</v>
      </c>
      <c r="T217" s="100">
        <f>P217</f>
      </c>
      <c r="U217" s="100">
        <v>-150</v>
      </c>
    </row>
    <row r="218">
      <c r="O218" s="98" t="s">
        <v>6019</v>
      </c>
      <c r="P218" s="100">
        <v>150</v>
      </c>
      <c r="T218" s="100">
        <f>P218</f>
      </c>
      <c r="U218" s="100">
        <v>150</v>
      </c>
    </row>
    <row r="219">
      <c r="O219" s="98" t="s">
        <v>6020</v>
      </c>
      <c r="P219" s="100">
        <v>1055</v>
      </c>
      <c r="T219" s="100">
        <f>P219</f>
      </c>
      <c r="U219" s="100">
        <v>1055</v>
      </c>
    </row>
    <row r="220">
      <c r="O220" s="98" t="s">
        <v>6021</v>
      </c>
      <c r="P220" s="100">
        <v>-250</v>
      </c>
      <c r="T220" s="100">
        <f>P220</f>
      </c>
      <c r="U220" s="100">
        <v>-250</v>
      </c>
    </row>
    <row r="221">
      <c r="O221" s="96" t="s">
        <v>6022</v>
      </c>
      <c r="P221" s="84">
        <f>SUM(P216:P220)</f>
      </c>
    </row>
    <row r="222">
      <c r="A222" s="98" t="s">
        <v>6023</v>
      </c>
      <c r="B222" s="98" t="s">
        <v>6024</v>
      </c>
      <c r="C222" s="98" t="s">
        <v>6025</v>
      </c>
      <c r="D222" s="98" t="s">
        <v>6026</v>
      </c>
      <c r="E222" s="98" t="s">
        <v>6027</v>
      </c>
      <c r="F222" s="98" t="s">
        <v>6028</v>
      </c>
      <c r="G222" s="99">
        <v>12</v>
      </c>
      <c r="H222" s="104">
        <v>45520</v>
      </c>
      <c r="I222" s="104">
        <v>45869</v>
      </c>
      <c r="J222" s="104">
        <v>45258</v>
      </c>
      <c r="K222" s="104">
        <v>45259</v>
      </c>
      <c r="L222" s="100">
        <v>2110</v>
      </c>
      <c r="M222" s="100">
        <v>1195</v>
      </c>
      <c r="N222" s="98" t="s">
        <v>6029</v>
      </c>
      <c r="O222" s="98" t="s">
        <v>6030</v>
      </c>
      <c r="P222" s="100">
        <v>-150</v>
      </c>
      <c r="Q222" s="101">
        <v>0</v>
      </c>
      <c r="S222" s="100">
        <v>1055</v>
      </c>
      <c r="T222" s="100">
        <f>P222</f>
      </c>
      <c r="U222" s="100">
        <v>-150</v>
      </c>
    </row>
    <row r="223">
      <c r="O223" s="98" t="s">
        <v>6031</v>
      </c>
      <c r="P223" s="100">
        <v>150</v>
      </c>
      <c r="T223" s="100">
        <f>P223</f>
      </c>
      <c r="U223" s="100">
        <v>150</v>
      </c>
    </row>
    <row r="224">
      <c r="O224" s="98" t="s">
        <v>6032</v>
      </c>
      <c r="P224" s="100">
        <v>250</v>
      </c>
      <c r="T224" s="100">
        <f>P224</f>
      </c>
      <c r="U224" s="100">
        <v>250</v>
      </c>
    </row>
    <row r="225">
      <c r="O225" s="98" t="s">
        <v>6033</v>
      </c>
      <c r="P225" s="100">
        <v>1055</v>
      </c>
      <c r="T225" s="100">
        <f>P225</f>
      </c>
      <c r="U225" s="100">
        <v>1055</v>
      </c>
    </row>
    <row r="226">
      <c r="O226" s="98" t="s">
        <v>6034</v>
      </c>
      <c r="P226" s="100">
        <v>-250</v>
      </c>
      <c r="T226" s="100">
        <f>P226</f>
      </c>
      <c r="U226" s="100">
        <v>-250</v>
      </c>
    </row>
    <row r="227">
      <c r="O227" s="96" t="s">
        <v>6035</v>
      </c>
      <c r="P227" s="84">
        <f>SUM(P222:P226)</f>
      </c>
    </row>
    <row r="228">
      <c r="A228" s="98" t="s">
        <v>6036</v>
      </c>
      <c r="B228" s="98" t="s">
        <v>6037</v>
      </c>
      <c r="C228" s="98" t="s">
        <v>6038</v>
      </c>
      <c r="D228" s="98" t="s">
        <v>6039</v>
      </c>
      <c r="E228" s="98" t="s">
        <v>6040</v>
      </c>
      <c r="F228" s="98" t="s">
        <v>6041</v>
      </c>
      <c r="G228" s="99">
        <v>12</v>
      </c>
      <c r="H228" s="104">
        <v>45520</v>
      </c>
      <c r="I228" s="104">
        <v>45869</v>
      </c>
      <c r="J228" s="104">
        <v>45258</v>
      </c>
      <c r="K228" s="104">
        <v>45259</v>
      </c>
      <c r="L228" s="100">
        <v>2210</v>
      </c>
      <c r="M228" s="100">
        <v>1245</v>
      </c>
      <c r="N228" s="98" t="s">
        <v>6042</v>
      </c>
      <c r="O228" s="98" t="s">
        <v>6043</v>
      </c>
      <c r="P228" s="100">
        <v>150</v>
      </c>
      <c r="Q228" s="101">
        <v>0</v>
      </c>
      <c r="S228" s="100">
        <v>1199</v>
      </c>
      <c r="T228" s="100">
        <f>P228</f>
      </c>
      <c r="U228" s="100">
        <v>150</v>
      </c>
    </row>
    <row r="229">
      <c r="O229" s="98" t="s">
        <v>6044</v>
      </c>
      <c r="P229" s="100">
        <v>1105</v>
      </c>
      <c r="T229" s="100">
        <f>P229</f>
      </c>
      <c r="U229" s="100">
        <v>1105</v>
      </c>
    </row>
    <row r="230">
      <c r="O230" s="98" t="s">
        <v>6045</v>
      </c>
      <c r="P230" s="100">
        <v>250</v>
      </c>
      <c r="T230" s="100">
        <f>P230</f>
      </c>
      <c r="U230" s="100">
        <v>250</v>
      </c>
    </row>
    <row r="231">
      <c r="O231" s="98" t="s">
        <v>6046</v>
      </c>
      <c r="P231" s="100">
        <v>-150</v>
      </c>
      <c r="T231" s="100">
        <f>P231</f>
      </c>
      <c r="U231" s="100">
        <v>-150</v>
      </c>
    </row>
    <row r="232">
      <c r="O232" s="98" t="s">
        <v>6047</v>
      </c>
      <c r="P232" s="100">
        <v>-250</v>
      </c>
      <c r="T232" s="100">
        <f>P232</f>
      </c>
      <c r="U232" s="100">
        <v>-250</v>
      </c>
    </row>
    <row r="233">
      <c r="O233" s="96" t="s">
        <v>6048</v>
      </c>
      <c r="P233" s="84">
        <f>SUM(P228:P232)</f>
      </c>
    </row>
    <row r="234">
      <c r="A234" s="97" t="s">
        <v>6049</v>
      </c>
    </row>
    <row r="235">
      <c r="A235" s="98" t="s">
        <v>6050</v>
      </c>
      <c r="B235" s="98" t="s">
        <v>6051</v>
      </c>
      <c r="C235" s="98" t="s">
        <v>6052</v>
      </c>
      <c r="D235" s="98" t="s">
        <v>6053</v>
      </c>
      <c r="E235" s="98" t="s">
        <v>6054</v>
      </c>
      <c r="F235" s="98" t="s">
        <v>6055</v>
      </c>
      <c r="G235" s="99">
        <v>12</v>
      </c>
      <c r="H235" s="104">
        <v>45505</v>
      </c>
      <c r="I235" s="104">
        <v>45869</v>
      </c>
      <c r="J235" s="104">
        <v>45359</v>
      </c>
      <c r="K235" s="104">
        <v>45359</v>
      </c>
      <c r="L235" s="100">
        <v>0</v>
      </c>
      <c r="M235" s="100">
        <v>915</v>
      </c>
      <c r="N235" s="98" t="s">
        <v>6056</v>
      </c>
      <c r="O235" s="98" t="s">
        <v>6057</v>
      </c>
      <c r="P235" s="100">
        <v>-30</v>
      </c>
      <c r="Q235" s="101">
        <v>0</v>
      </c>
      <c r="S235" s="100">
        <v>910</v>
      </c>
      <c r="T235" s="100">
        <f>P235</f>
      </c>
      <c r="U235" s="100">
        <v>-30</v>
      </c>
    </row>
    <row r="236">
      <c r="O236" s="98" t="s">
        <v>6058</v>
      </c>
      <c r="P236" s="100">
        <v>935</v>
      </c>
      <c r="T236" s="100">
        <f>P236</f>
      </c>
      <c r="U236" s="100">
        <v>935</v>
      </c>
    </row>
    <row r="237">
      <c r="O237" s="96" t="s">
        <v>6059</v>
      </c>
      <c r="P237" s="84">
        <f>SUM(P235:P236)</f>
      </c>
    </row>
    <row r="238">
      <c r="A238" s="98" t="s">
        <v>6060</v>
      </c>
      <c r="B238" s="98" t="s">
        <v>6061</v>
      </c>
      <c r="C238" s="98" t="s">
        <v>6062</v>
      </c>
      <c r="D238" s="98" t="s">
        <v>6063</v>
      </c>
      <c r="E238" s="98" t="s">
        <v>6064</v>
      </c>
      <c r="F238" s="98" t="s">
        <v>6065</v>
      </c>
      <c r="G238" s="99">
        <v>12</v>
      </c>
      <c r="H238" s="104">
        <v>45505</v>
      </c>
      <c r="I238" s="104">
        <v>45869</v>
      </c>
      <c r="J238" s="104">
        <v>45359</v>
      </c>
      <c r="K238" s="104">
        <v>45359</v>
      </c>
      <c r="L238" s="100">
        <v>0</v>
      </c>
      <c r="M238" s="100">
        <v>925</v>
      </c>
      <c r="N238" s="98" t="s">
        <v>6066</v>
      </c>
      <c r="O238" s="98" t="s">
        <v>6067</v>
      </c>
      <c r="P238" s="100">
        <v>-30</v>
      </c>
      <c r="Q238" s="101">
        <v>0</v>
      </c>
      <c r="S238" s="100">
        <v>910</v>
      </c>
      <c r="T238" s="100">
        <f>P238</f>
      </c>
      <c r="U238" s="100">
        <v>-30</v>
      </c>
    </row>
    <row r="239">
      <c r="O239" s="98" t="s">
        <v>6068</v>
      </c>
      <c r="P239" s="100">
        <v>945</v>
      </c>
      <c r="T239" s="100">
        <f>P239</f>
      </c>
      <c r="U239" s="100">
        <v>945</v>
      </c>
    </row>
    <row r="240">
      <c r="O240" s="96" t="s">
        <v>6069</v>
      </c>
      <c r="P240" s="84">
        <f>SUM(P238:P239)</f>
      </c>
    </row>
    <row r="241">
      <c r="A241" s="98" t="s">
        <v>6070</v>
      </c>
      <c r="B241" s="98" t="s">
        <v>6071</v>
      </c>
      <c r="C241" s="98" t="s">
        <v>6072</v>
      </c>
      <c r="D241" s="98" t="s">
        <v>6073</v>
      </c>
      <c r="E241" s="98" t="s">
        <v>6074</v>
      </c>
      <c r="F241" s="98" t="s">
        <v>6075</v>
      </c>
      <c r="G241" s="99">
        <v>12</v>
      </c>
      <c r="H241" s="104">
        <v>45505</v>
      </c>
      <c r="I241" s="104">
        <v>45869</v>
      </c>
      <c r="J241" s="104">
        <v>45415</v>
      </c>
      <c r="K241" s="104">
        <v>45415</v>
      </c>
      <c r="L241" s="100">
        <v>0</v>
      </c>
      <c r="M241" s="100">
        <v>925</v>
      </c>
      <c r="N241" s="98" t="s">
        <v>6076</v>
      </c>
      <c r="O241" s="98" t="s">
        <v>6077</v>
      </c>
      <c r="P241" s="100">
        <v>965</v>
      </c>
      <c r="Q241" s="101">
        <v>0</v>
      </c>
      <c r="S241" s="100">
        <v>910</v>
      </c>
      <c r="T241" s="100">
        <f>P241</f>
      </c>
      <c r="U241" s="100">
        <v>965</v>
      </c>
    </row>
    <row r="242">
      <c r="O242" s="98" t="s">
        <v>6078</v>
      </c>
      <c r="P242" s="100">
        <v>-41</v>
      </c>
      <c r="T242" s="100">
        <f>P242</f>
      </c>
      <c r="U242" s="100">
        <v>-41</v>
      </c>
    </row>
    <row r="243">
      <c r="O243" s="96" t="s">
        <v>6079</v>
      </c>
      <c r="P243" s="84">
        <f>SUM(P241:P242)</f>
      </c>
    </row>
    <row r="244">
      <c r="A244" s="98" t="s">
        <v>6080</v>
      </c>
      <c r="B244" s="98" t="s">
        <v>6081</v>
      </c>
      <c r="C244" s="98" t="s">
        <v>6082</v>
      </c>
      <c r="D244" s="98" t="s">
        <v>6083</v>
      </c>
      <c r="E244" s="98" t="s">
        <v>6084</v>
      </c>
      <c r="F244" s="98" t="s">
        <v>6085</v>
      </c>
      <c r="G244" s="99">
        <v>12</v>
      </c>
      <c r="H244" s="104">
        <v>45520</v>
      </c>
      <c r="I244" s="104">
        <v>45869</v>
      </c>
      <c r="J244" s="104">
        <v>45436</v>
      </c>
      <c r="K244" s="104">
        <v>45436</v>
      </c>
      <c r="L244" s="100">
        <v>0</v>
      </c>
      <c r="M244" s="100">
        <v>925</v>
      </c>
      <c r="N244" s="98" t="s">
        <v>6086</v>
      </c>
      <c r="O244" s="98" t="s">
        <v>6087</v>
      </c>
      <c r="P244" s="100">
        <v>-750</v>
      </c>
      <c r="Q244" s="101">
        <v>0</v>
      </c>
      <c r="S244" s="100">
        <v>955</v>
      </c>
      <c r="T244" s="100">
        <f>P244</f>
      </c>
      <c r="U244" s="100">
        <v>-750</v>
      </c>
    </row>
    <row r="245">
      <c r="O245" s="98" t="s">
        <v>6088</v>
      </c>
      <c r="P245" s="100">
        <v>55.759999999999998</v>
      </c>
      <c r="T245" s="100">
        <f>P245</f>
      </c>
      <c r="U245" s="100">
        <v>55.759999999999998</v>
      </c>
    </row>
    <row r="246">
      <c r="O246" s="98" t="s">
        <v>6089</v>
      </c>
      <c r="P246" s="100">
        <v>965</v>
      </c>
      <c r="T246" s="100">
        <f>P246</f>
      </c>
      <c r="U246" s="100">
        <v>965</v>
      </c>
    </row>
    <row r="247">
      <c r="O247" s="98" t="s">
        <v>6090</v>
      </c>
      <c r="P247" s="100">
        <v>750</v>
      </c>
      <c r="T247" s="100">
        <f>P247</f>
      </c>
      <c r="U247" s="100">
        <v>750</v>
      </c>
    </row>
    <row r="248">
      <c r="O248" s="96" t="s">
        <v>6091</v>
      </c>
      <c r="P248" s="84">
        <f>SUM(P244:P247)</f>
      </c>
    </row>
    <row r="249">
      <c r="A249" s="98" t="s">
        <v>6092</v>
      </c>
      <c r="B249" s="98" t="s">
        <v>6093</v>
      </c>
      <c r="C249" s="98" t="s">
        <v>6094</v>
      </c>
      <c r="D249" s="98" t="s">
        <v>6095</v>
      </c>
      <c r="E249" s="98" t="s">
        <v>6096</v>
      </c>
      <c r="F249" s="98" t="s">
        <v>6097</v>
      </c>
      <c r="G249" s="99">
        <v>12</v>
      </c>
      <c r="H249" s="104">
        <v>45520</v>
      </c>
      <c r="I249" s="104">
        <v>45869</v>
      </c>
      <c r="J249" s="104">
        <v>45399</v>
      </c>
      <c r="K249" s="104">
        <v>45399</v>
      </c>
      <c r="L249" s="100">
        <v>0</v>
      </c>
      <c r="M249" s="100">
        <v>925</v>
      </c>
      <c r="N249" s="98" t="s">
        <v>6098</v>
      </c>
      <c r="O249" s="98" t="s">
        <v>6099</v>
      </c>
      <c r="P249" s="100">
        <v>-41</v>
      </c>
      <c r="Q249" s="101">
        <v>0</v>
      </c>
      <c r="S249" s="100">
        <v>975</v>
      </c>
      <c r="T249" s="100">
        <f>P249</f>
      </c>
      <c r="U249" s="100">
        <v>-41</v>
      </c>
    </row>
    <row r="250">
      <c r="O250" s="98" t="s">
        <v>6100</v>
      </c>
      <c r="P250" s="100">
        <v>175</v>
      </c>
      <c r="T250" s="100">
        <f>P250</f>
      </c>
      <c r="U250" s="100">
        <v>175</v>
      </c>
    </row>
    <row r="251">
      <c r="O251" s="98" t="s">
        <v>6101</v>
      </c>
      <c r="P251" s="100">
        <v>945</v>
      </c>
      <c r="T251" s="100">
        <f>P251</f>
      </c>
      <c r="U251" s="100">
        <v>945</v>
      </c>
    </row>
    <row r="252">
      <c r="O252" s="96" t="s">
        <v>6102</v>
      </c>
      <c r="P252" s="84">
        <f>SUM(P249:P251)</f>
      </c>
    </row>
    <row r="253">
      <c r="A253" s="98" t="s">
        <v>6103</v>
      </c>
      <c r="B253" s="98" t="s">
        <v>6104</v>
      </c>
      <c r="C253" s="98" t="s">
        <v>6105</v>
      </c>
      <c r="D253" s="98" t="s">
        <v>6106</v>
      </c>
      <c r="E253" s="98" t="s">
        <v>6107</v>
      </c>
      <c r="F253" s="98" t="s">
        <v>6108</v>
      </c>
      <c r="G253" s="99">
        <v>12</v>
      </c>
      <c r="H253" s="104">
        <v>45520</v>
      </c>
      <c r="I253" s="104">
        <v>45869</v>
      </c>
      <c r="J253" s="104">
        <v>45419</v>
      </c>
      <c r="K253" s="104">
        <v>45419</v>
      </c>
      <c r="L253" s="100">
        <v>0</v>
      </c>
      <c r="M253" s="100">
        <v>925</v>
      </c>
      <c r="N253" s="98" t="s">
        <v>6109</v>
      </c>
      <c r="O253" s="98" t="s">
        <v>6110</v>
      </c>
      <c r="P253" s="100">
        <v>-41</v>
      </c>
      <c r="Q253" s="101">
        <v>0</v>
      </c>
      <c r="S253" s="100">
        <v>925</v>
      </c>
      <c r="T253" s="100">
        <f>P253</f>
      </c>
      <c r="U253" s="100">
        <v>-41</v>
      </c>
    </row>
    <row r="254">
      <c r="O254" s="98" t="s">
        <v>6111</v>
      </c>
      <c r="P254" s="100">
        <v>965</v>
      </c>
      <c r="T254" s="100">
        <f>P254</f>
      </c>
      <c r="U254" s="100">
        <v>965</v>
      </c>
    </row>
    <row r="255">
      <c r="O255" s="96" t="s">
        <v>6112</v>
      </c>
      <c r="P255" s="84">
        <f>SUM(P253:P254)</f>
      </c>
    </row>
    <row r="256">
      <c r="A256" s="98" t="s">
        <v>6113</v>
      </c>
      <c r="B256" s="98" t="s">
        <v>6114</v>
      </c>
      <c r="C256" s="98" t="s">
        <v>6115</v>
      </c>
      <c r="D256" s="98" t="s">
        <v>6116</v>
      </c>
      <c r="E256" s="98" t="s">
        <v>6117</v>
      </c>
      <c r="F256" s="98" t="s">
        <v>6118</v>
      </c>
      <c r="G256" s="99">
        <v>12</v>
      </c>
      <c r="H256" s="104">
        <v>45505</v>
      </c>
      <c r="I256" s="104">
        <v>45869</v>
      </c>
      <c r="J256" s="104">
        <v>45232</v>
      </c>
      <c r="K256" s="104">
        <v>45232</v>
      </c>
      <c r="L256" s="100">
        <v>0</v>
      </c>
      <c r="M256" s="100">
        <v>915</v>
      </c>
      <c r="N256" s="98" t="s">
        <v>6119</v>
      </c>
      <c r="O256" s="98" t="s">
        <v>6120</v>
      </c>
      <c r="P256" s="100">
        <v>-360</v>
      </c>
      <c r="Q256" s="101">
        <v>0</v>
      </c>
      <c r="S256" s="100">
        <v>925</v>
      </c>
      <c r="T256" s="100">
        <f>P256</f>
      </c>
      <c r="U256" s="100">
        <v>-360</v>
      </c>
    </row>
    <row r="257">
      <c r="O257" s="98" t="s">
        <v>6121</v>
      </c>
      <c r="P257" s="100">
        <v>360</v>
      </c>
      <c r="T257" s="100">
        <f>P257</f>
      </c>
      <c r="U257" s="100">
        <v>360</v>
      </c>
    </row>
    <row r="258">
      <c r="O258" s="98" t="s">
        <v>6122</v>
      </c>
      <c r="P258" s="100">
        <v>935</v>
      </c>
      <c r="T258" s="100">
        <f>P258</f>
      </c>
      <c r="U258" s="100">
        <v>935</v>
      </c>
    </row>
    <row r="259">
      <c r="O259" s="96" t="s">
        <v>6123</v>
      </c>
      <c r="P259" s="84">
        <f>SUM(P256:P258)</f>
      </c>
    </row>
    <row r="260">
      <c r="A260" s="98" t="s">
        <v>6124</v>
      </c>
      <c r="B260" s="98" t="s">
        <v>6125</v>
      </c>
      <c r="C260" s="98" t="s">
        <v>6126</v>
      </c>
      <c r="D260" s="98" t="s">
        <v>6127</v>
      </c>
      <c r="E260" s="98" t="s">
        <v>6128</v>
      </c>
      <c r="F260" s="98" t="s">
        <v>6129</v>
      </c>
      <c r="G260" s="99">
        <v>12</v>
      </c>
      <c r="H260" s="104">
        <v>45505</v>
      </c>
      <c r="I260" s="104">
        <v>45869</v>
      </c>
      <c r="J260" s="104">
        <v>45386</v>
      </c>
      <c r="K260" s="104">
        <v>45386</v>
      </c>
      <c r="L260" s="100">
        <v>0</v>
      </c>
      <c r="M260" s="100">
        <v>925</v>
      </c>
      <c r="N260" s="98" t="s">
        <v>6130</v>
      </c>
      <c r="O260" s="98" t="s">
        <v>6131</v>
      </c>
      <c r="P260" s="100">
        <v>945</v>
      </c>
      <c r="Q260" s="101">
        <v>0</v>
      </c>
      <c r="S260" s="100">
        <v>985</v>
      </c>
      <c r="T260" s="100">
        <f>P260</f>
      </c>
      <c r="U260" s="100">
        <v>945</v>
      </c>
    </row>
    <row r="261">
      <c r="O261" s="98" t="s">
        <v>6132</v>
      </c>
      <c r="P261" s="100">
        <v>-41</v>
      </c>
      <c r="T261" s="100">
        <f>P261</f>
      </c>
      <c r="U261" s="100">
        <v>-41</v>
      </c>
    </row>
    <row r="262">
      <c r="O262" s="96" t="s">
        <v>6133</v>
      </c>
      <c r="P262" s="84">
        <f>SUM(P260:P261)</f>
      </c>
    </row>
    <row r="263">
      <c r="A263" s="98" t="s">
        <v>6134</v>
      </c>
      <c r="B263" s="98" t="s">
        <v>6135</v>
      </c>
      <c r="C263" s="98" t="s">
        <v>6136</v>
      </c>
      <c r="D263" s="98" t="s">
        <v>6137</v>
      </c>
      <c r="E263" s="98" t="s">
        <v>6138</v>
      </c>
      <c r="F263" s="98" t="s">
        <v>6139</v>
      </c>
      <c r="G263" s="99">
        <v>12</v>
      </c>
      <c r="H263" s="104">
        <v>45520</v>
      </c>
      <c r="I263" s="104">
        <v>45869</v>
      </c>
      <c r="J263" s="104">
        <v>45412</v>
      </c>
      <c r="K263" s="104">
        <v>45413</v>
      </c>
      <c r="L263" s="100">
        <v>1930</v>
      </c>
      <c r="M263" s="100">
        <v>925</v>
      </c>
      <c r="N263" s="98" t="s">
        <v>6140</v>
      </c>
      <c r="O263" s="98" t="s">
        <v>6141</v>
      </c>
      <c r="P263" s="100">
        <v>-41</v>
      </c>
      <c r="Q263" s="101">
        <v>0</v>
      </c>
      <c r="S263" s="100">
        <v>965</v>
      </c>
      <c r="T263" s="100">
        <f>P263</f>
      </c>
      <c r="U263" s="100">
        <v>-41</v>
      </c>
    </row>
    <row r="264">
      <c r="O264" s="98" t="s">
        <v>6142</v>
      </c>
      <c r="P264" s="100">
        <v>965</v>
      </c>
      <c r="T264" s="100">
        <f>P264</f>
      </c>
      <c r="U264" s="100">
        <v>965</v>
      </c>
    </row>
    <row r="265">
      <c r="O265" s="96" t="s">
        <v>6143</v>
      </c>
      <c r="P265" s="84">
        <f>SUM(P263:P264)</f>
      </c>
    </row>
    <row r="266">
      <c r="A266" s="98" t="s">
        <v>6144</v>
      </c>
      <c r="B266" s="98" t="s">
        <v>6145</v>
      </c>
      <c r="C266" s="98" t="s">
        <v>6146</v>
      </c>
      <c r="D266" s="98" t="s">
        <v>6147</v>
      </c>
      <c r="E266" s="98" t="s">
        <v>6148</v>
      </c>
      <c r="F266" s="98" t="s">
        <v>6149</v>
      </c>
      <c r="G266" s="99">
        <v>12</v>
      </c>
      <c r="H266" s="104">
        <v>45520</v>
      </c>
      <c r="I266" s="104">
        <v>45869</v>
      </c>
      <c r="J266" s="104">
        <v>45433</v>
      </c>
      <c r="K266" s="104">
        <v>45434</v>
      </c>
      <c r="L266" s="100">
        <v>0</v>
      </c>
      <c r="M266" s="100">
        <v>925</v>
      </c>
      <c r="N266" s="98" t="s">
        <v>6150</v>
      </c>
      <c r="O266" s="98" t="s">
        <v>6151</v>
      </c>
      <c r="P266" s="100">
        <v>965</v>
      </c>
      <c r="Q266" s="101">
        <v>0</v>
      </c>
      <c r="S266" s="100">
        <v>930</v>
      </c>
      <c r="T266" s="100">
        <f>P266</f>
      </c>
      <c r="U266" s="100">
        <v>965</v>
      </c>
    </row>
    <row r="267">
      <c r="O267" s="96" t="s">
        <v>6152</v>
      </c>
      <c r="P267" s="84">
        <f>SUM(P266:P266)</f>
      </c>
    </row>
    <row r="268">
      <c r="A268" s="98" t="s">
        <v>6153</v>
      </c>
      <c r="B268" s="98" t="s">
        <v>6154</v>
      </c>
      <c r="C268" s="98" t="s">
        <v>6155</v>
      </c>
      <c r="D268" s="98" t="s">
        <v>6156</v>
      </c>
      <c r="E268" s="98" t="s">
        <v>6157</v>
      </c>
      <c r="F268" s="98" t="s">
        <v>6158</v>
      </c>
      <c r="G268" s="99">
        <v>12</v>
      </c>
      <c r="H268" s="104">
        <v>45520</v>
      </c>
      <c r="I268" s="104">
        <v>45869</v>
      </c>
      <c r="J268" s="104">
        <v>45446</v>
      </c>
      <c r="K268" s="104">
        <v>45447</v>
      </c>
      <c r="L268" s="100">
        <v>1930</v>
      </c>
      <c r="M268" s="100">
        <v>925</v>
      </c>
      <c r="N268" s="98" t="s">
        <v>6159</v>
      </c>
      <c r="O268" s="98" t="s">
        <v>6160</v>
      </c>
      <c r="P268" s="100">
        <v>965</v>
      </c>
      <c r="Q268" s="101">
        <v>0</v>
      </c>
      <c r="S268" s="100">
        <v>930</v>
      </c>
      <c r="T268" s="100">
        <f>P268</f>
      </c>
      <c r="U268" s="100">
        <v>965</v>
      </c>
    </row>
    <row r="269">
      <c r="O269" s="98" t="s">
        <v>6161</v>
      </c>
      <c r="P269" s="100">
        <v>750</v>
      </c>
      <c r="T269" s="100">
        <f>P269</f>
      </c>
      <c r="U269" s="100">
        <v>750</v>
      </c>
    </row>
    <row r="270">
      <c r="O270" s="98" t="s">
        <v>6162</v>
      </c>
      <c r="P270" s="100">
        <v>-750</v>
      </c>
      <c r="T270" s="100">
        <f>P270</f>
      </c>
      <c r="U270" s="100">
        <v>-750</v>
      </c>
    </row>
    <row r="271">
      <c r="O271" s="96" t="s">
        <v>6163</v>
      </c>
      <c r="P271" s="84">
        <f>SUM(P268:P270)</f>
      </c>
    </row>
    <row r="272">
      <c r="A272" s="98" t="s">
        <v>6164</v>
      </c>
      <c r="B272" s="98" t="s">
        <v>6165</v>
      </c>
      <c r="C272" s="98" t="s">
        <v>6166</v>
      </c>
      <c r="D272" s="98" t="s">
        <v>6167</v>
      </c>
      <c r="E272" s="98" t="s">
        <v>6168</v>
      </c>
      <c r="F272" s="98" t="s">
        <v>6169</v>
      </c>
      <c r="G272" s="99">
        <v>12</v>
      </c>
      <c r="H272" s="104">
        <v>45520</v>
      </c>
      <c r="I272" s="104">
        <v>45869</v>
      </c>
      <c r="J272" s="104">
        <v>45399</v>
      </c>
      <c r="K272" s="104">
        <v>45399</v>
      </c>
      <c r="L272" s="100">
        <v>0</v>
      </c>
      <c r="M272" s="100">
        <v>925</v>
      </c>
      <c r="N272" s="98" t="s">
        <v>6170</v>
      </c>
      <c r="O272" s="98" t="s">
        <v>6171</v>
      </c>
      <c r="P272" s="100">
        <v>500</v>
      </c>
      <c r="Q272" s="101">
        <v>0</v>
      </c>
      <c r="S272" s="100">
        <v>975</v>
      </c>
      <c r="T272" s="100">
        <f>P272</f>
      </c>
      <c r="U272" s="100">
        <v>500</v>
      </c>
    </row>
    <row r="273">
      <c r="O273" s="98" t="s">
        <v>6172</v>
      </c>
      <c r="P273" s="100">
        <v>945</v>
      </c>
      <c r="T273" s="100">
        <f>P273</f>
      </c>
      <c r="U273" s="100">
        <v>945</v>
      </c>
    </row>
    <row r="274">
      <c r="O274" s="98" t="s">
        <v>6173</v>
      </c>
      <c r="P274" s="100">
        <v>-500</v>
      </c>
      <c r="T274" s="100">
        <f>P274</f>
      </c>
      <c r="U274" s="100">
        <v>-500</v>
      </c>
    </row>
    <row r="275">
      <c r="O275" s="96" t="s">
        <v>6174</v>
      </c>
      <c r="P275" s="84">
        <f>SUM(P272:P274)</f>
      </c>
    </row>
    <row r="276">
      <c r="A276" s="97" t="s">
        <v>6175</v>
      </c>
    </row>
    <row r="277">
      <c r="A277" s="98" t="s">
        <v>6176</v>
      </c>
      <c r="B277" s="98" t="s">
        <v>6177</v>
      </c>
      <c r="C277" s="98" t="s">
        <v>6178</v>
      </c>
      <c r="D277" s="98" t="s">
        <v>6179</v>
      </c>
      <c r="E277" s="98" t="s">
        <v>6180</v>
      </c>
      <c r="F277" s="98" t="s">
        <v>6181</v>
      </c>
      <c r="G277" s="99">
        <v>12</v>
      </c>
      <c r="H277" s="104">
        <v>45520</v>
      </c>
      <c r="I277" s="104">
        <v>45869</v>
      </c>
      <c r="J277" s="104">
        <v>45434</v>
      </c>
      <c r="K277" s="104">
        <v>45434</v>
      </c>
      <c r="L277" s="100">
        <v>0</v>
      </c>
      <c r="M277" s="100">
        <v>980</v>
      </c>
      <c r="N277" s="98" t="s">
        <v>6182</v>
      </c>
      <c r="O277" s="98" t="s">
        <v>6183</v>
      </c>
      <c r="P277" s="100">
        <v>1035</v>
      </c>
      <c r="Q277" s="101">
        <v>0</v>
      </c>
      <c r="S277" s="100">
        <v>980</v>
      </c>
      <c r="T277" s="100">
        <f>P277</f>
      </c>
      <c r="U277" s="100">
        <v>1035</v>
      </c>
    </row>
    <row r="278">
      <c r="O278" s="96" t="s">
        <v>6184</v>
      </c>
      <c r="P278" s="84">
        <f>SUM(P277:P277)</f>
      </c>
    </row>
    <row r="279">
      <c r="A279" s="98" t="s">
        <v>6185</v>
      </c>
      <c r="B279" s="98" t="s">
        <v>6186</v>
      </c>
      <c r="C279" s="98" t="s">
        <v>6187</v>
      </c>
      <c r="D279" s="98" t="s">
        <v>6188</v>
      </c>
      <c r="E279" s="98" t="s">
        <v>6189</v>
      </c>
      <c r="F279" s="98" t="s">
        <v>6190</v>
      </c>
      <c r="G279" s="99">
        <v>12</v>
      </c>
      <c r="H279" s="104">
        <v>45520</v>
      </c>
      <c r="I279" s="104">
        <v>45869</v>
      </c>
      <c r="J279" s="104">
        <v>45436</v>
      </c>
      <c r="K279" s="104">
        <v>45436</v>
      </c>
      <c r="L279" s="100">
        <v>2100</v>
      </c>
      <c r="M279" s="100">
        <v>980</v>
      </c>
      <c r="N279" s="98" t="s">
        <v>6191</v>
      </c>
      <c r="O279" s="98" t="s">
        <v>6192</v>
      </c>
      <c r="P279" s="100">
        <v>-750</v>
      </c>
      <c r="Q279" s="101">
        <v>0</v>
      </c>
      <c r="S279" s="100">
        <v>1015</v>
      </c>
      <c r="T279" s="100">
        <f>P279</f>
      </c>
      <c r="U279" s="100">
        <v>-750</v>
      </c>
    </row>
    <row r="280">
      <c r="O280" s="98" t="s">
        <v>6193</v>
      </c>
      <c r="P280" s="100">
        <v>1050</v>
      </c>
      <c r="T280" s="100">
        <f>P280</f>
      </c>
      <c r="U280" s="100">
        <v>1050</v>
      </c>
    </row>
    <row r="281">
      <c r="O281" s="98" t="s">
        <v>6194</v>
      </c>
      <c r="P281" s="100">
        <v>750</v>
      </c>
      <c r="T281" s="100">
        <f>P281</f>
      </c>
      <c r="U281" s="100">
        <v>750</v>
      </c>
    </row>
    <row r="282">
      <c r="O282" s="96" t="s">
        <v>6195</v>
      </c>
      <c r="P282" s="84">
        <f>SUM(P279:P281)</f>
      </c>
    </row>
    <row r="283">
      <c r="A283" s="98" t="s">
        <v>6196</v>
      </c>
      <c r="B283" s="98" t="s">
        <v>6197</v>
      </c>
      <c r="C283" s="98" t="s">
        <v>6198</v>
      </c>
      <c r="D283" s="98" t="s">
        <v>6199</v>
      </c>
      <c r="E283" s="98" t="s">
        <v>6200</v>
      </c>
      <c r="F283" s="98" t="s">
        <v>6201</v>
      </c>
      <c r="G283" s="99">
        <v>12</v>
      </c>
      <c r="H283" s="104">
        <v>45505</v>
      </c>
      <c r="I283" s="104">
        <v>45869</v>
      </c>
      <c r="J283" s="104">
        <v>45408</v>
      </c>
      <c r="K283" s="104">
        <v>45408</v>
      </c>
      <c r="L283" s="100">
        <v>0</v>
      </c>
      <c r="M283" s="100">
        <v>980</v>
      </c>
      <c r="N283" s="98" t="s">
        <v>6202</v>
      </c>
      <c r="O283" s="98" t="s">
        <v>6203</v>
      </c>
      <c r="P283" s="100">
        <v>975</v>
      </c>
      <c r="Q283" s="101">
        <v>0</v>
      </c>
      <c r="S283" s="100">
        <v>1015</v>
      </c>
      <c r="T283" s="100">
        <f>P283</f>
      </c>
      <c r="U283" s="100">
        <v>975</v>
      </c>
    </row>
    <row r="284">
      <c r="O284" s="96" t="s">
        <v>6204</v>
      </c>
      <c r="P284" s="84">
        <f>SUM(P283:P283)</f>
      </c>
    </row>
    <row r="285">
      <c r="A285" s="98" t="s">
        <v>6205</v>
      </c>
      <c r="B285" s="98" t="s">
        <v>6206</v>
      </c>
      <c r="C285" s="98" t="s">
        <v>6207</v>
      </c>
      <c r="D285" s="98" t="s">
        <v>6208</v>
      </c>
      <c r="E285" s="98" t="s">
        <v>6209</v>
      </c>
      <c r="F285" s="98" t="s">
        <v>6210</v>
      </c>
      <c r="G285" s="99">
        <v>12</v>
      </c>
      <c r="H285" s="104">
        <v>45505</v>
      </c>
      <c r="I285" s="104">
        <v>45869</v>
      </c>
      <c r="J285" s="104">
        <v>45331</v>
      </c>
      <c r="K285" s="104">
        <v>45331</v>
      </c>
      <c r="L285" s="100">
        <v>0</v>
      </c>
      <c r="M285" s="100">
        <v>950</v>
      </c>
      <c r="N285" s="98" t="s">
        <v>6211</v>
      </c>
      <c r="O285" s="98" t="s">
        <v>6212</v>
      </c>
      <c r="P285" s="100">
        <v>975</v>
      </c>
      <c r="Q285" s="101">
        <v>0</v>
      </c>
      <c r="S285" s="100">
        <v>1025</v>
      </c>
      <c r="T285" s="100">
        <f>P285</f>
      </c>
      <c r="U285" s="100">
        <v>975</v>
      </c>
    </row>
    <row r="286">
      <c r="O286" s="96" t="s">
        <v>6213</v>
      </c>
      <c r="P286" s="84">
        <f>SUM(P285:P285)</f>
      </c>
    </row>
    <row r="287">
      <c r="A287" s="98" t="s">
        <v>6214</v>
      </c>
      <c r="B287" s="98" t="s">
        <v>6215</v>
      </c>
      <c r="C287" s="98" t="s">
        <v>6216</v>
      </c>
      <c r="D287" s="98" t="s">
        <v>6217</v>
      </c>
      <c r="E287" s="98" t="s">
        <v>6218</v>
      </c>
      <c r="F287" s="98" t="s">
        <v>6219</v>
      </c>
      <c r="G287" s="99">
        <v>12</v>
      </c>
      <c r="H287" s="104">
        <v>45505</v>
      </c>
      <c r="I287" s="104">
        <v>45869</v>
      </c>
      <c r="J287" s="104">
        <v>45222</v>
      </c>
      <c r="K287" s="104">
        <v>45222</v>
      </c>
      <c r="L287" s="100">
        <v>0</v>
      </c>
      <c r="M287" s="100">
        <v>950</v>
      </c>
      <c r="N287" s="98" t="s">
        <v>6220</v>
      </c>
      <c r="O287" s="98" t="s">
        <v>6221</v>
      </c>
      <c r="P287" s="100">
        <v>-1005</v>
      </c>
      <c r="Q287" s="101">
        <v>0</v>
      </c>
      <c r="S287" s="100">
        <v>1025</v>
      </c>
      <c r="T287" s="100">
        <f>P287</f>
      </c>
      <c r="U287" s="100">
        <v>-1005</v>
      </c>
    </row>
    <row r="288">
      <c r="O288" s="98" t="s">
        <v>6222</v>
      </c>
      <c r="P288" s="100">
        <v>1005</v>
      </c>
      <c r="T288" s="100">
        <f>P288</f>
      </c>
      <c r="U288" s="100">
        <v>1005</v>
      </c>
    </row>
    <row r="289">
      <c r="O289" s="96" t="s">
        <v>6223</v>
      </c>
      <c r="P289" s="84">
        <f>SUM(P287:P288)</f>
      </c>
    </row>
    <row r="290">
      <c r="A290" s="98" t="s">
        <v>6224</v>
      </c>
      <c r="B290" s="98" t="s">
        <v>6225</v>
      </c>
      <c r="C290" s="98" t="s">
        <v>6226</v>
      </c>
      <c r="D290" s="98" t="s">
        <v>6227</v>
      </c>
      <c r="E290" s="98" t="s">
        <v>6228</v>
      </c>
      <c r="F290" s="98" t="s">
        <v>6229</v>
      </c>
      <c r="G290" s="99">
        <v>12</v>
      </c>
      <c r="H290" s="104">
        <v>45505</v>
      </c>
      <c r="I290" s="104">
        <v>45869</v>
      </c>
      <c r="J290" s="104">
        <v>45222</v>
      </c>
      <c r="K290" s="104">
        <v>45222</v>
      </c>
      <c r="L290" s="100">
        <v>0</v>
      </c>
      <c r="M290" s="100">
        <v>980</v>
      </c>
      <c r="N290" s="98" t="s">
        <v>6230</v>
      </c>
      <c r="O290" s="98" t="s">
        <v>6231</v>
      </c>
      <c r="P290" s="100">
        <v>-1005</v>
      </c>
      <c r="Q290" s="101">
        <v>0</v>
      </c>
      <c r="S290" s="100">
        <v>1025</v>
      </c>
      <c r="T290" s="100">
        <f>P290</f>
      </c>
      <c r="U290" s="100">
        <v>-1005</v>
      </c>
    </row>
    <row r="291">
      <c r="O291" s="98" t="s">
        <v>6232</v>
      </c>
      <c r="P291" s="100">
        <v>1005</v>
      </c>
      <c r="T291" s="100">
        <f>P291</f>
      </c>
      <c r="U291" s="100">
        <v>1005</v>
      </c>
    </row>
    <row r="292">
      <c r="O292" s="96" t="s">
        <v>6233</v>
      </c>
      <c r="P292" s="84">
        <f>SUM(P290:P291)</f>
      </c>
    </row>
    <row r="293">
      <c r="A293" s="98" t="s">
        <v>6234</v>
      </c>
      <c r="B293" s="98" t="s">
        <v>6235</v>
      </c>
      <c r="C293" s="98" t="s">
        <v>6236</v>
      </c>
      <c r="D293" s="98" t="s">
        <v>6237</v>
      </c>
      <c r="E293" s="98" t="s">
        <v>6238</v>
      </c>
      <c r="F293" s="98" t="s">
        <v>6239</v>
      </c>
      <c r="G293" s="99">
        <v>12</v>
      </c>
      <c r="H293" s="104">
        <v>45505</v>
      </c>
      <c r="I293" s="104">
        <v>45869</v>
      </c>
      <c r="J293" s="104">
        <v>45236</v>
      </c>
      <c r="K293" s="104">
        <v>45237</v>
      </c>
      <c r="L293" s="100">
        <v>2090</v>
      </c>
      <c r="M293" s="100">
        <v>980</v>
      </c>
      <c r="N293" s="98" t="s">
        <v>6240</v>
      </c>
      <c r="O293" s="98" t="s">
        <v>6241</v>
      </c>
      <c r="P293" s="100">
        <v>175</v>
      </c>
      <c r="Q293" s="101">
        <v>0</v>
      </c>
      <c r="S293" s="100">
        <v>980</v>
      </c>
      <c r="T293" s="100">
        <f>P293</f>
      </c>
      <c r="U293" s="100">
        <v>175</v>
      </c>
    </row>
    <row r="294">
      <c r="O294" s="98" t="s">
        <v>6242</v>
      </c>
      <c r="P294" s="100">
        <v>-360</v>
      </c>
      <c r="T294" s="100">
        <f>P294</f>
      </c>
      <c r="U294" s="100">
        <v>-360</v>
      </c>
    </row>
    <row r="295">
      <c r="O295" s="98" t="s">
        <v>6243</v>
      </c>
      <c r="P295" s="100">
        <v>360</v>
      </c>
      <c r="T295" s="100">
        <f>P295</f>
      </c>
      <c r="U295" s="100">
        <v>360</v>
      </c>
    </row>
    <row r="296">
      <c r="O296" s="98" t="s">
        <v>6244</v>
      </c>
      <c r="P296" s="100">
        <v>1005</v>
      </c>
      <c r="T296" s="100">
        <f>P296</f>
      </c>
      <c r="U296" s="100">
        <v>1005</v>
      </c>
    </row>
    <row r="297">
      <c r="O297" s="96" t="s">
        <v>6245</v>
      </c>
      <c r="P297" s="84">
        <f>SUM(P293:P296)</f>
      </c>
    </row>
    <row r="298">
      <c r="A298" s="98" t="s">
        <v>6246</v>
      </c>
      <c r="B298" s="98" t="s">
        <v>6247</v>
      </c>
      <c r="C298" s="98" t="s">
        <v>6248</v>
      </c>
      <c r="D298" s="98" t="s">
        <v>6249</v>
      </c>
      <c r="E298" s="98" t="s">
        <v>6250</v>
      </c>
      <c r="F298" s="98" t="s">
        <v>6251</v>
      </c>
      <c r="G298" s="99">
        <v>12</v>
      </c>
      <c r="H298" s="104">
        <v>45520</v>
      </c>
      <c r="I298" s="104">
        <v>45869</v>
      </c>
      <c r="J298" s="104">
        <v>45428</v>
      </c>
      <c r="K298" s="104">
        <v>45429</v>
      </c>
      <c r="L298" s="100">
        <v>0</v>
      </c>
      <c r="M298" s="100">
        <v>980</v>
      </c>
      <c r="N298" s="98" t="s">
        <v>6252</v>
      </c>
      <c r="O298" s="98" t="s">
        <v>6253</v>
      </c>
      <c r="P298" s="100">
        <v>1035</v>
      </c>
      <c r="Q298" s="101">
        <v>0</v>
      </c>
      <c r="S298" s="100">
        <v>1025</v>
      </c>
      <c r="T298" s="100">
        <f>P298</f>
      </c>
      <c r="U298" s="100">
        <v>1035</v>
      </c>
    </row>
    <row r="299">
      <c r="O299" s="98" t="s">
        <v>6254</v>
      </c>
      <c r="P299" s="100">
        <v>-20</v>
      </c>
      <c r="T299" s="100">
        <f>P299</f>
      </c>
      <c r="U299" s="100">
        <v>-20</v>
      </c>
    </row>
    <row r="300">
      <c r="O300" s="96" t="s">
        <v>6255</v>
      </c>
      <c r="P300" s="84">
        <f>SUM(P298:P299)</f>
      </c>
    </row>
    <row r="301">
      <c r="A301" s="98" t="s">
        <v>6256</v>
      </c>
      <c r="B301" s="98" t="s">
        <v>6257</v>
      </c>
      <c r="C301" s="98" t="s">
        <v>6258</v>
      </c>
      <c r="D301" s="98" t="s">
        <v>6259</v>
      </c>
      <c r="E301" s="98" t="s">
        <v>6260</v>
      </c>
      <c r="F301" s="98" t="s">
        <v>6261</v>
      </c>
      <c r="G301" s="99">
        <v>12</v>
      </c>
      <c r="H301" s="104">
        <v>45520</v>
      </c>
      <c r="I301" s="104">
        <v>45869</v>
      </c>
      <c r="J301" s="104">
        <v>45441</v>
      </c>
      <c r="K301" s="104">
        <v>45441</v>
      </c>
      <c r="L301" s="100">
        <v>2040</v>
      </c>
      <c r="M301" s="100">
        <v>950</v>
      </c>
      <c r="N301" s="98" t="s">
        <v>6262</v>
      </c>
      <c r="O301" s="98" t="s">
        <v>6263</v>
      </c>
      <c r="P301" s="100">
        <v>750</v>
      </c>
      <c r="Q301" s="101">
        <v>0</v>
      </c>
      <c r="S301" s="100">
        <v>1000</v>
      </c>
      <c r="T301" s="100">
        <f>P301</f>
      </c>
      <c r="U301" s="100">
        <v>750</v>
      </c>
    </row>
    <row r="302">
      <c r="O302" s="98" t="s">
        <v>6264</v>
      </c>
      <c r="P302" s="100">
        <v>1020</v>
      </c>
      <c r="T302" s="100">
        <f>P302</f>
      </c>
      <c r="U302" s="100">
        <v>1020</v>
      </c>
    </row>
    <row r="303">
      <c r="O303" s="98" t="s">
        <v>6265</v>
      </c>
      <c r="P303" s="100">
        <v>-750</v>
      </c>
      <c r="T303" s="100">
        <f>P303</f>
      </c>
      <c r="U303" s="100">
        <v>-750</v>
      </c>
    </row>
    <row r="304">
      <c r="O304" s="96" t="s">
        <v>6266</v>
      </c>
      <c r="P304" s="84">
        <f>SUM(P301:P303)</f>
      </c>
    </row>
    <row r="305">
      <c r="A305" s="98" t="s">
        <v>6267</v>
      </c>
      <c r="B305" s="98" t="s">
        <v>6268</v>
      </c>
      <c r="C305" s="98" t="s">
        <v>6269</v>
      </c>
      <c r="D305" s="98" t="s">
        <v>6270</v>
      </c>
      <c r="E305" s="98" t="s">
        <v>6271</v>
      </c>
      <c r="F305" s="98" t="s">
        <v>6272</v>
      </c>
      <c r="G305" s="99">
        <v>12</v>
      </c>
      <c r="H305" s="104">
        <v>45520</v>
      </c>
      <c r="I305" s="104">
        <v>45869</v>
      </c>
      <c r="J305" s="104">
        <v>45413</v>
      </c>
      <c r="K305" s="104">
        <v>45413</v>
      </c>
      <c r="L305" s="100">
        <v>0</v>
      </c>
      <c r="M305" s="100">
        <v>980</v>
      </c>
      <c r="N305" s="98" t="s">
        <v>6273</v>
      </c>
      <c r="O305" s="98" t="s">
        <v>6274</v>
      </c>
      <c r="P305" s="100">
        <v>1035</v>
      </c>
      <c r="Q305" s="101">
        <v>0</v>
      </c>
      <c r="S305" s="100">
        <v>819</v>
      </c>
      <c r="T305" s="100">
        <f>P305</f>
      </c>
      <c r="U305" s="100">
        <v>1035</v>
      </c>
    </row>
    <row r="306">
      <c r="O306" s="98" t="s">
        <v>6275</v>
      </c>
      <c r="P306" s="100">
        <v>-41</v>
      </c>
      <c r="T306" s="100">
        <f>P306</f>
      </c>
      <c r="U306" s="100">
        <v>-41</v>
      </c>
    </row>
    <row r="307">
      <c r="O307" s="96" t="s">
        <v>6276</v>
      </c>
      <c r="P307" s="84">
        <f>SUM(P305:P306)</f>
      </c>
    </row>
    <row r="308">
      <c r="A308" s="98" t="s">
        <v>6277</v>
      </c>
      <c r="B308" s="98" t="s">
        <v>6278</v>
      </c>
      <c r="C308" s="98" t="s">
        <v>6279</v>
      </c>
      <c r="D308" s="98" t="s">
        <v>6280</v>
      </c>
      <c r="E308" s="98" t="s">
        <v>6281</v>
      </c>
      <c r="F308" s="98" t="s">
        <v>6282</v>
      </c>
      <c r="G308" s="99">
        <v>12</v>
      </c>
      <c r="H308" s="104">
        <v>45520</v>
      </c>
      <c r="I308" s="104">
        <v>45869</v>
      </c>
      <c r="J308" s="104">
        <v>45444</v>
      </c>
      <c r="K308" s="104">
        <v>45447</v>
      </c>
      <c r="L308" s="100">
        <v>0</v>
      </c>
      <c r="M308" s="100">
        <v>980</v>
      </c>
      <c r="N308" s="98" t="s">
        <v>6283</v>
      </c>
      <c r="O308" s="98" t="s">
        <v>6284</v>
      </c>
      <c r="P308" s="100">
        <v>-750</v>
      </c>
      <c r="Q308" s="101">
        <v>0</v>
      </c>
      <c r="S308" s="100">
        <v>960</v>
      </c>
      <c r="T308" s="100">
        <f>P308</f>
      </c>
      <c r="U308" s="100">
        <v>-750</v>
      </c>
    </row>
    <row r="309">
      <c r="O309" s="98" t="s">
        <v>6285</v>
      </c>
      <c r="P309" s="100">
        <v>750</v>
      </c>
      <c r="T309" s="100">
        <f>P309</f>
      </c>
      <c r="U309" s="100">
        <v>750</v>
      </c>
    </row>
    <row r="310">
      <c r="O310" s="98" t="s">
        <v>6286</v>
      </c>
      <c r="P310" s="100">
        <v>1050</v>
      </c>
      <c r="T310" s="100">
        <f>P310</f>
      </c>
      <c r="U310" s="100">
        <v>1050</v>
      </c>
    </row>
    <row r="311">
      <c r="O311" s="96" t="s">
        <v>6287</v>
      </c>
      <c r="P311" s="84">
        <f>SUM(P308:P310)</f>
      </c>
    </row>
    <row r="312">
      <c r="A312" s="98" t="s">
        <v>6288</v>
      </c>
      <c r="B312" s="98" t="s">
        <v>6289</v>
      </c>
      <c r="C312" s="98" t="s">
        <v>6290</v>
      </c>
      <c r="D312" s="98" t="s">
        <v>6291</v>
      </c>
      <c r="E312" s="98" t="s">
        <v>6292</v>
      </c>
      <c r="F312" s="98" t="s">
        <v>6293</v>
      </c>
      <c r="G312" s="99">
        <v>12</v>
      </c>
      <c r="H312" s="104">
        <v>45505</v>
      </c>
      <c r="I312" s="104">
        <v>45869</v>
      </c>
      <c r="J312" s="104">
        <v>45313</v>
      </c>
      <c r="K312" s="104">
        <v>45313</v>
      </c>
      <c r="L312" s="100">
        <v>0</v>
      </c>
      <c r="M312" s="100">
        <v>980</v>
      </c>
      <c r="N312" s="98" t="s">
        <v>6294</v>
      </c>
      <c r="O312" s="98" t="s">
        <v>6295</v>
      </c>
      <c r="P312" s="100">
        <v>-360</v>
      </c>
      <c r="Q312" s="101">
        <v>0</v>
      </c>
      <c r="S312" s="100">
        <v>1015</v>
      </c>
      <c r="T312" s="100">
        <f>P312</f>
      </c>
      <c r="U312" s="100">
        <v>-360</v>
      </c>
    </row>
    <row r="313">
      <c r="O313" s="98" t="s">
        <v>6296</v>
      </c>
      <c r="P313" s="100">
        <v>1005</v>
      </c>
      <c r="T313" s="100">
        <f>P313</f>
      </c>
      <c r="U313" s="100">
        <v>1005</v>
      </c>
    </row>
    <row r="314">
      <c r="O314" s="98" t="s">
        <v>6297</v>
      </c>
      <c r="P314" s="100">
        <v>360</v>
      </c>
      <c r="T314" s="100">
        <f>P314</f>
      </c>
      <c r="U314" s="100">
        <v>360</v>
      </c>
    </row>
    <row r="315">
      <c r="O315" s="98" t="s">
        <v>6298</v>
      </c>
      <c r="P315" s="100">
        <v>175</v>
      </c>
      <c r="T315" s="100">
        <f>P315</f>
      </c>
      <c r="U315" s="100">
        <v>175</v>
      </c>
    </row>
    <row r="316">
      <c r="O316" s="96" t="s">
        <v>6299</v>
      </c>
      <c r="P316" s="84">
        <f>SUM(P312:P315)</f>
      </c>
    </row>
    <row r="317">
      <c r="A317" s="98" t="s">
        <v>6300</v>
      </c>
      <c r="B317" s="98" t="s">
        <v>6301</v>
      </c>
      <c r="C317" s="98" t="s">
        <v>6302</v>
      </c>
      <c r="D317" s="98" t="s">
        <v>6303</v>
      </c>
      <c r="E317" s="98" t="s">
        <v>6304</v>
      </c>
      <c r="F317" s="98" t="s">
        <v>6305</v>
      </c>
      <c r="G317" s="99">
        <v>12</v>
      </c>
      <c r="H317" s="104">
        <v>45505</v>
      </c>
      <c r="I317" s="104">
        <v>45869</v>
      </c>
      <c r="J317" s="104">
        <v>45364</v>
      </c>
      <c r="K317" s="104">
        <v>45364</v>
      </c>
      <c r="L317" s="100">
        <v>0</v>
      </c>
      <c r="M317" s="100">
        <v>950</v>
      </c>
      <c r="N317" s="98" t="s">
        <v>6306</v>
      </c>
      <c r="O317" s="98" t="s">
        <v>6307</v>
      </c>
      <c r="P317" s="100">
        <v>-500</v>
      </c>
      <c r="Q317" s="101">
        <v>0</v>
      </c>
      <c r="S317" s="100">
        <v>960</v>
      </c>
      <c r="T317" s="100">
        <f>P317</f>
      </c>
      <c r="U317" s="100">
        <v>-500</v>
      </c>
    </row>
    <row r="318">
      <c r="O318" s="98" t="s">
        <v>6308</v>
      </c>
      <c r="P318" s="100">
        <v>500</v>
      </c>
      <c r="T318" s="100">
        <f>P318</f>
      </c>
      <c r="U318" s="100">
        <v>500</v>
      </c>
    </row>
    <row r="319">
      <c r="O319" s="98" t="s">
        <v>6309</v>
      </c>
      <c r="P319" s="100">
        <v>995</v>
      </c>
      <c r="T319" s="100">
        <f>P319</f>
      </c>
      <c r="U319" s="100">
        <v>995</v>
      </c>
    </row>
    <row r="320">
      <c r="O320" s="96" t="s">
        <v>6310</v>
      </c>
      <c r="P320" s="84">
        <f>SUM(P317:P319)</f>
      </c>
    </row>
    <row r="321">
      <c r="A321" s="98" t="s">
        <v>6311</v>
      </c>
      <c r="B321" s="98" t="s">
        <v>6312</v>
      </c>
      <c r="C321" s="98" t="s">
        <v>6313</v>
      </c>
      <c r="D321" s="98" t="s">
        <v>6314</v>
      </c>
      <c r="E321" s="98" t="s">
        <v>6315</v>
      </c>
      <c r="F321" s="98" t="s">
        <v>6316</v>
      </c>
      <c r="G321" s="99">
        <v>12</v>
      </c>
      <c r="H321" s="104">
        <v>45505</v>
      </c>
      <c r="I321" s="104">
        <v>45869</v>
      </c>
      <c r="J321" s="104">
        <v>45393</v>
      </c>
      <c r="K321" s="104">
        <v>45393</v>
      </c>
      <c r="L321" s="100">
        <v>0</v>
      </c>
      <c r="M321" s="100">
        <v>950</v>
      </c>
      <c r="N321" s="98" t="s">
        <v>6317</v>
      </c>
      <c r="O321" s="98" t="s">
        <v>6318</v>
      </c>
      <c r="P321" s="100">
        <v>1005</v>
      </c>
      <c r="Q321" s="101">
        <v>0</v>
      </c>
      <c r="S321" s="100">
        <v>1045</v>
      </c>
      <c r="T321" s="100">
        <f>P321</f>
      </c>
      <c r="U321" s="100">
        <v>1005</v>
      </c>
    </row>
    <row r="322">
      <c r="O322" s="98" t="s">
        <v>6319</v>
      </c>
      <c r="P322" s="100">
        <v>-41</v>
      </c>
      <c r="T322" s="100">
        <f>P322</f>
      </c>
      <c r="U322" s="100">
        <v>-41</v>
      </c>
    </row>
    <row r="323">
      <c r="O323" s="96" t="s">
        <v>6320</v>
      </c>
      <c r="P323" s="84">
        <f>SUM(P321:P322)</f>
      </c>
    </row>
    <row r="324">
      <c r="A324" s="98" t="s">
        <v>6321</v>
      </c>
      <c r="B324" s="98" t="s">
        <v>6322</v>
      </c>
      <c r="C324" s="98" t="s">
        <v>6323</v>
      </c>
      <c r="D324" s="98" t="s">
        <v>6324</v>
      </c>
      <c r="E324" s="98" t="s">
        <v>6325</v>
      </c>
      <c r="F324" s="98" t="s">
        <v>6326</v>
      </c>
      <c r="G324" s="99">
        <v>12</v>
      </c>
      <c r="H324" s="104">
        <v>45520</v>
      </c>
      <c r="I324" s="104">
        <v>45869</v>
      </c>
      <c r="J324" s="104">
        <v>45394</v>
      </c>
      <c r="K324" s="104">
        <v>45394</v>
      </c>
      <c r="L324" s="100">
        <v>0</v>
      </c>
      <c r="M324" s="100">
        <v>980</v>
      </c>
      <c r="N324" s="98" t="s">
        <v>6327</v>
      </c>
      <c r="O324" s="98" t="s">
        <v>6328</v>
      </c>
      <c r="P324" s="100">
        <v>-41</v>
      </c>
      <c r="Q324" s="101">
        <v>0</v>
      </c>
      <c r="S324" s="100">
        <v>980</v>
      </c>
      <c r="T324" s="100">
        <f>P324</f>
      </c>
      <c r="U324" s="100">
        <v>-41</v>
      </c>
    </row>
    <row r="325">
      <c r="O325" s="98" t="s">
        <v>6329</v>
      </c>
      <c r="P325" s="100">
        <v>175</v>
      </c>
      <c r="T325" s="100">
        <f>P325</f>
      </c>
      <c r="U325" s="100">
        <v>175</v>
      </c>
    </row>
    <row r="326">
      <c r="O326" s="98" t="s">
        <v>6330</v>
      </c>
      <c r="P326" s="100">
        <v>1035</v>
      </c>
      <c r="T326" s="100">
        <f>P326</f>
      </c>
      <c r="U326" s="100">
        <v>1035</v>
      </c>
    </row>
    <row r="327">
      <c r="O327" s="96" t="s">
        <v>6331</v>
      </c>
      <c r="P327" s="84">
        <f>SUM(P324:P326)</f>
      </c>
    </row>
    <row r="328">
      <c r="A328" s="98" t="s">
        <v>6332</v>
      </c>
      <c r="B328" s="98" t="s">
        <v>6333</v>
      </c>
      <c r="C328" s="98" t="s">
        <v>6334</v>
      </c>
      <c r="D328" s="98" t="s">
        <v>6335</v>
      </c>
      <c r="E328" s="98" t="s">
        <v>6336</v>
      </c>
      <c r="F328" s="98" t="s">
        <v>6337</v>
      </c>
      <c r="G328" s="99">
        <v>12</v>
      </c>
      <c r="H328" s="104">
        <v>45505</v>
      </c>
      <c r="I328" s="104">
        <v>45869</v>
      </c>
      <c r="J328" s="104">
        <v>45322</v>
      </c>
      <c r="K328" s="104">
        <v>45324</v>
      </c>
      <c r="L328" s="100">
        <v>2010</v>
      </c>
      <c r="M328" s="100">
        <v>980</v>
      </c>
      <c r="N328" s="98" t="s">
        <v>6338</v>
      </c>
      <c r="O328" s="98" t="s">
        <v>6339</v>
      </c>
      <c r="P328" s="100">
        <v>1005</v>
      </c>
      <c r="Q328" s="101">
        <v>0</v>
      </c>
      <c r="S328" s="100">
        <v>849</v>
      </c>
      <c r="T328" s="100">
        <f>P328</f>
      </c>
      <c r="U328" s="100">
        <v>1005</v>
      </c>
    </row>
    <row r="329">
      <c r="O329" s="96" t="s">
        <v>6340</v>
      </c>
      <c r="P329" s="84">
        <f>SUM(P328:P328)</f>
      </c>
    </row>
    <row r="330">
      <c r="A330" s="98" t="s">
        <v>6341</v>
      </c>
      <c r="B330" s="98" t="s">
        <v>6342</v>
      </c>
      <c r="C330" s="98" t="s">
        <v>6343</v>
      </c>
      <c r="D330" s="98" t="s">
        <v>6344</v>
      </c>
      <c r="E330" s="98" t="s">
        <v>6345</v>
      </c>
      <c r="F330" s="98" t="s">
        <v>6346</v>
      </c>
      <c r="G330" s="99">
        <v>12</v>
      </c>
      <c r="H330" s="104">
        <v>45520</v>
      </c>
      <c r="I330" s="104">
        <v>45869</v>
      </c>
      <c r="J330" s="104">
        <v>45425</v>
      </c>
      <c r="K330" s="104">
        <v>45426</v>
      </c>
      <c r="L330" s="100">
        <v>0</v>
      </c>
      <c r="M330" s="100">
        <v>950</v>
      </c>
      <c r="N330" s="98" t="s">
        <v>6347</v>
      </c>
      <c r="O330" s="98" t="s">
        <v>6348</v>
      </c>
      <c r="P330" s="100">
        <v>-20</v>
      </c>
      <c r="Q330" s="101">
        <v>0</v>
      </c>
      <c r="S330" s="100">
        <v>960</v>
      </c>
      <c r="T330" s="100">
        <f>P330</f>
      </c>
      <c r="U330" s="100">
        <v>-20</v>
      </c>
    </row>
    <row r="331">
      <c r="O331" s="98" t="s">
        <v>6349</v>
      </c>
      <c r="P331" s="100">
        <v>1005</v>
      </c>
      <c r="T331" s="100">
        <f>P331</f>
      </c>
      <c r="U331" s="100">
        <v>1005</v>
      </c>
    </row>
    <row r="332">
      <c r="O332" s="96" t="s">
        <v>6350</v>
      </c>
      <c r="P332" s="84">
        <f>SUM(P330:P331)</f>
      </c>
    </row>
    <row r="333">
      <c r="A333" s="98" t="s">
        <v>6351</v>
      </c>
      <c r="B333" s="98" t="s">
        <v>6352</v>
      </c>
      <c r="C333" s="98" t="s">
        <v>6353</v>
      </c>
      <c r="D333" s="98" t="s">
        <v>6354</v>
      </c>
      <c r="E333" s="98" t="s">
        <v>6355</v>
      </c>
      <c r="F333" s="98" t="s">
        <v>6356</v>
      </c>
      <c r="G333" s="99">
        <v>12</v>
      </c>
      <c r="H333" s="104">
        <v>45520</v>
      </c>
      <c r="I333" s="104">
        <v>45869</v>
      </c>
      <c r="J333" s="104">
        <v>45379</v>
      </c>
      <c r="K333" s="104">
        <v>45379</v>
      </c>
      <c r="L333" s="100">
        <v>0</v>
      </c>
      <c r="M333" s="100">
        <v>950</v>
      </c>
      <c r="N333" s="98" t="s">
        <v>6357</v>
      </c>
      <c r="O333" s="98" t="s">
        <v>6358</v>
      </c>
      <c r="P333" s="100">
        <v>1005</v>
      </c>
      <c r="Q333" s="101">
        <v>0</v>
      </c>
      <c r="S333" s="100">
        <v>960</v>
      </c>
      <c r="T333" s="100">
        <f>P333</f>
      </c>
      <c r="U333" s="100">
        <v>1005</v>
      </c>
    </row>
    <row r="334">
      <c r="O334" s="96" t="s">
        <v>6359</v>
      </c>
      <c r="P334" s="84">
        <f>SUM(P333:P333)</f>
      </c>
    </row>
    <row r="335">
      <c r="A335" s="98" t="s">
        <v>6360</v>
      </c>
      <c r="B335" s="98" t="s">
        <v>6361</v>
      </c>
      <c r="C335" s="98" t="s">
        <v>6362</v>
      </c>
      <c r="D335" s="98" t="s">
        <v>6363</v>
      </c>
      <c r="E335" s="98" t="s">
        <v>6364</v>
      </c>
      <c r="F335" s="98" t="s">
        <v>6365</v>
      </c>
      <c r="G335" s="99">
        <v>12</v>
      </c>
      <c r="H335" s="104">
        <v>45505</v>
      </c>
      <c r="I335" s="104">
        <v>45869</v>
      </c>
      <c r="J335" s="104">
        <v>45376</v>
      </c>
      <c r="K335" s="104">
        <v>45377</v>
      </c>
      <c r="L335" s="100">
        <v>2040</v>
      </c>
      <c r="M335" s="100">
        <v>980</v>
      </c>
      <c r="N335" s="98" t="s">
        <v>6366</v>
      </c>
      <c r="O335" s="98" t="s">
        <v>6367</v>
      </c>
      <c r="P335" s="100">
        <v>500</v>
      </c>
      <c r="Q335" s="101">
        <v>0</v>
      </c>
      <c r="S335" s="100">
        <v>960</v>
      </c>
      <c r="T335" s="100">
        <f>P335</f>
      </c>
      <c r="U335" s="100">
        <v>500</v>
      </c>
    </row>
    <row r="336">
      <c r="O336" s="98" t="s">
        <v>6368</v>
      </c>
      <c r="P336" s="100">
        <v>-500</v>
      </c>
      <c r="T336" s="100">
        <f>P336</f>
      </c>
      <c r="U336" s="100">
        <v>-500</v>
      </c>
    </row>
    <row r="337">
      <c r="O337" s="98" t="s">
        <v>6369</v>
      </c>
      <c r="P337" s="100">
        <v>1035</v>
      </c>
      <c r="T337" s="100">
        <f>P337</f>
      </c>
      <c r="U337" s="100">
        <v>1035</v>
      </c>
    </row>
    <row r="338">
      <c r="O338" s="96" t="s">
        <v>6370</v>
      </c>
      <c r="P338" s="84">
        <f>SUM(P335:P337)</f>
      </c>
    </row>
    <row r="339">
      <c r="A339" s="98" t="s">
        <v>6371</v>
      </c>
      <c r="B339" s="98" t="s">
        <v>6372</v>
      </c>
      <c r="C339" s="98" t="s">
        <v>6373</v>
      </c>
      <c r="D339" s="98" t="s">
        <v>6374</v>
      </c>
      <c r="E339" s="98" t="s">
        <v>6375</v>
      </c>
      <c r="F339" s="98" t="s">
        <v>6376</v>
      </c>
      <c r="G339" s="99">
        <v>12</v>
      </c>
      <c r="H339" s="104">
        <v>45505</v>
      </c>
      <c r="I339" s="104">
        <v>45869</v>
      </c>
      <c r="J339" s="104">
        <v>45335</v>
      </c>
      <c r="K339" s="104">
        <v>45336</v>
      </c>
      <c r="L339" s="100">
        <v>0</v>
      </c>
      <c r="M339" s="100">
        <v>980</v>
      </c>
      <c r="N339" s="98" t="s">
        <v>6377</v>
      </c>
      <c r="O339" s="98" t="s">
        <v>6378</v>
      </c>
      <c r="P339" s="100">
        <v>500</v>
      </c>
      <c r="Q339" s="101">
        <v>0</v>
      </c>
      <c r="S339" s="100">
        <v>980</v>
      </c>
      <c r="T339" s="100">
        <f>P339</f>
      </c>
      <c r="U339" s="100">
        <v>500</v>
      </c>
    </row>
    <row r="340">
      <c r="O340" s="98" t="s">
        <v>6379</v>
      </c>
      <c r="P340" s="100">
        <v>-500</v>
      </c>
      <c r="T340" s="100">
        <f>P340</f>
      </c>
      <c r="U340" s="100">
        <v>-500</v>
      </c>
    </row>
    <row r="341">
      <c r="O341" s="98" t="s">
        <v>6380</v>
      </c>
      <c r="P341" s="100">
        <v>1005</v>
      </c>
      <c r="T341" s="100">
        <f>P341</f>
      </c>
      <c r="U341" s="100">
        <v>1005</v>
      </c>
    </row>
    <row r="342">
      <c r="O342" s="96" t="s">
        <v>6381</v>
      </c>
      <c r="P342" s="84">
        <f>SUM(P339:P341)</f>
      </c>
    </row>
    <row r="343">
      <c r="A343" s="98" t="s">
        <v>6382</v>
      </c>
      <c r="B343" s="98" t="s">
        <v>6383</v>
      </c>
      <c r="C343" s="98" t="s">
        <v>6384</v>
      </c>
      <c r="D343" s="98" t="s">
        <v>6385</v>
      </c>
      <c r="E343" s="98" t="s">
        <v>6386</v>
      </c>
      <c r="F343" s="98" t="s">
        <v>6387</v>
      </c>
      <c r="G343" s="99">
        <v>12</v>
      </c>
      <c r="H343" s="104">
        <v>45505</v>
      </c>
      <c r="I343" s="104">
        <v>45869</v>
      </c>
      <c r="J343" s="104">
        <v>45232</v>
      </c>
      <c r="K343" s="104">
        <v>45233</v>
      </c>
      <c r="L343" s="100">
        <v>0</v>
      </c>
      <c r="M343" s="100">
        <v>950</v>
      </c>
      <c r="N343" s="98" t="s">
        <v>6388</v>
      </c>
      <c r="O343" s="98" t="s">
        <v>6389</v>
      </c>
      <c r="P343" s="100">
        <v>975</v>
      </c>
      <c r="Q343" s="101">
        <v>0</v>
      </c>
      <c r="S343" s="100">
        <v>960</v>
      </c>
      <c r="T343" s="100">
        <f>P343</f>
      </c>
      <c r="U343" s="100">
        <v>975</v>
      </c>
    </row>
    <row r="344">
      <c r="O344" s="98" t="s">
        <v>6390</v>
      </c>
      <c r="P344" s="100">
        <v>-360</v>
      </c>
      <c r="T344" s="100">
        <f>P344</f>
      </c>
      <c r="U344" s="100">
        <v>-360</v>
      </c>
    </row>
    <row r="345">
      <c r="O345" s="98" t="s">
        <v>6391</v>
      </c>
      <c r="P345" s="100">
        <v>360</v>
      </c>
      <c r="T345" s="100">
        <f>P345</f>
      </c>
      <c r="U345" s="100">
        <v>360</v>
      </c>
    </row>
    <row r="346">
      <c r="O346" s="96" t="s">
        <v>6392</v>
      </c>
      <c r="P346" s="84">
        <f>SUM(P343:P345)</f>
      </c>
    </row>
    <row r="347">
      <c r="A347" s="98" t="s">
        <v>6393</v>
      </c>
      <c r="B347" s="98" t="s">
        <v>6394</v>
      </c>
      <c r="C347" s="98" t="s">
        <v>6395</v>
      </c>
      <c r="D347" s="98" t="s">
        <v>6396</v>
      </c>
      <c r="E347" s="98" t="s">
        <v>6397</v>
      </c>
      <c r="F347" s="98" t="s">
        <v>6398</v>
      </c>
      <c r="G347" s="99">
        <v>12</v>
      </c>
      <c r="H347" s="104">
        <v>45505</v>
      </c>
      <c r="I347" s="104">
        <v>45869</v>
      </c>
      <c r="J347" s="104">
        <v>45383</v>
      </c>
      <c r="K347" s="104">
        <v>45383</v>
      </c>
      <c r="L347" s="100">
        <v>0</v>
      </c>
      <c r="M347" s="100">
        <v>980</v>
      </c>
      <c r="N347" s="98" t="s">
        <v>6399</v>
      </c>
      <c r="O347" s="98" t="s">
        <v>6400</v>
      </c>
      <c r="P347" s="100">
        <v>-41</v>
      </c>
      <c r="Q347" s="101">
        <v>0</v>
      </c>
      <c r="S347" s="100">
        <v>960</v>
      </c>
      <c r="T347" s="100">
        <f>P347</f>
      </c>
      <c r="U347" s="100">
        <v>-41</v>
      </c>
    </row>
    <row r="348">
      <c r="O348" s="98" t="s">
        <v>6401</v>
      </c>
      <c r="P348" s="100">
        <v>1035</v>
      </c>
      <c r="T348" s="100">
        <f>P348</f>
      </c>
      <c r="U348" s="100">
        <v>1035</v>
      </c>
    </row>
    <row r="349">
      <c r="O349" s="98" t="s">
        <v>6402</v>
      </c>
      <c r="P349" s="100">
        <v>175</v>
      </c>
      <c r="T349" s="100">
        <f>P349</f>
      </c>
      <c r="U349" s="100">
        <v>175</v>
      </c>
    </row>
    <row r="350">
      <c r="O350" s="96" t="s">
        <v>6403</v>
      </c>
      <c r="P350" s="84">
        <f>SUM(P347:P349)</f>
      </c>
    </row>
    <row r="351">
      <c r="A351" s="98" t="s">
        <v>6404</v>
      </c>
      <c r="B351" s="98" t="s">
        <v>6405</v>
      </c>
      <c r="C351" s="98" t="s">
        <v>6406</v>
      </c>
      <c r="D351" s="98" t="s">
        <v>6407</v>
      </c>
      <c r="E351" s="98" t="s">
        <v>6408</v>
      </c>
      <c r="F351" s="98" t="s">
        <v>6409</v>
      </c>
      <c r="G351" s="99">
        <v>12</v>
      </c>
      <c r="H351" s="104">
        <v>45505</v>
      </c>
      <c r="I351" s="104">
        <v>45869</v>
      </c>
      <c r="J351" s="104">
        <v>45264</v>
      </c>
      <c r="K351" s="104">
        <v>45264</v>
      </c>
      <c r="L351" s="100">
        <v>0</v>
      </c>
      <c r="M351" s="100">
        <v>980</v>
      </c>
      <c r="N351" s="98" t="s">
        <v>6410</v>
      </c>
      <c r="O351" s="98" t="s">
        <v>6411</v>
      </c>
      <c r="P351" s="100">
        <v>1005</v>
      </c>
      <c r="Q351" s="101">
        <v>0</v>
      </c>
      <c r="S351" s="100">
        <v>650</v>
      </c>
      <c r="T351" s="100">
        <f>P351</f>
      </c>
      <c r="U351" s="100">
        <v>1005</v>
      </c>
    </row>
    <row r="352">
      <c r="O352" s="98" t="s">
        <v>6412</v>
      </c>
      <c r="P352" s="100">
        <v>175</v>
      </c>
      <c r="T352" s="100">
        <f>P352</f>
      </c>
      <c r="U352" s="100">
        <v>175</v>
      </c>
    </row>
    <row r="353">
      <c r="O353" s="96" t="s">
        <v>6413</v>
      </c>
      <c r="P353" s="84">
        <f>SUM(P351:P352)</f>
      </c>
    </row>
    <row r="354">
      <c r="A354" s="98" t="s">
        <v>6414</v>
      </c>
      <c r="B354" s="98" t="s">
        <v>6415</v>
      </c>
      <c r="C354" s="98" t="s">
        <v>6416</v>
      </c>
      <c r="D354" s="98" t="s">
        <v>6417</v>
      </c>
      <c r="E354" s="98" t="s">
        <v>6418</v>
      </c>
      <c r="F354" s="98" t="s">
        <v>6419</v>
      </c>
      <c r="G354" s="99">
        <v>12</v>
      </c>
      <c r="H354" s="104">
        <v>45520</v>
      </c>
      <c r="I354" s="104">
        <v>45869</v>
      </c>
      <c r="J354" s="104">
        <v>45412</v>
      </c>
      <c r="K354" s="104">
        <v>45413</v>
      </c>
      <c r="L354" s="100">
        <v>2070</v>
      </c>
      <c r="M354" s="100">
        <v>980</v>
      </c>
      <c r="N354" s="98" t="s">
        <v>6420</v>
      </c>
      <c r="O354" s="98" t="s">
        <v>6421</v>
      </c>
      <c r="P354" s="100">
        <v>-41</v>
      </c>
      <c r="Q354" s="101">
        <v>0</v>
      </c>
      <c r="S354" s="100">
        <v>980</v>
      </c>
      <c r="T354" s="100">
        <f>P354</f>
      </c>
      <c r="U354" s="100">
        <v>-41</v>
      </c>
    </row>
    <row r="355">
      <c r="O355" s="98" t="s">
        <v>6422</v>
      </c>
      <c r="P355" s="100">
        <v>1035</v>
      </c>
      <c r="T355" s="100">
        <f>P355</f>
      </c>
      <c r="U355" s="100">
        <v>1035</v>
      </c>
    </row>
    <row r="356">
      <c r="O356" s="96" t="s">
        <v>6423</v>
      </c>
      <c r="P356" s="84">
        <f>SUM(P354:P355)</f>
      </c>
    </row>
    <row r="357">
      <c r="A357" s="98" t="s">
        <v>6424</v>
      </c>
      <c r="B357" s="98" t="s">
        <v>6425</v>
      </c>
      <c r="C357" s="98" t="s">
        <v>6426</v>
      </c>
      <c r="D357" s="98" t="s">
        <v>6427</v>
      </c>
      <c r="E357" s="98" t="s">
        <v>6428</v>
      </c>
      <c r="F357" s="98" t="s">
        <v>6429</v>
      </c>
      <c r="G357" s="99">
        <v>12</v>
      </c>
      <c r="H357" s="104">
        <v>45520</v>
      </c>
      <c r="I357" s="104">
        <v>45869</v>
      </c>
      <c r="J357" s="104">
        <v>45404</v>
      </c>
      <c r="K357" s="104">
        <v>45404</v>
      </c>
      <c r="L357" s="100">
        <v>0</v>
      </c>
      <c r="M357" s="100">
        <v>980</v>
      </c>
      <c r="N357" s="98" t="s">
        <v>6430</v>
      </c>
      <c r="O357" s="98" t="s">
        <v>6431</v>
      </c>
      <c r="P357" s="100">
        <v>1035</v>
      </c>
      <c r="Q357" s="101">
        <v>0</v>
      </c>
      <c r="S357" s="100">
        <v>980</v>
      </c>
      <c r="T357" s="100">
        <f>P357</f>
      </c>
      <c r="U357" s="100">
        <v>1035</v>
      </c>
    </row>
    <row r="358">
      <c r="O358" s="98" t="s">
        <v>6432</v>
      </c>
      <c r="P358" s="100">
        <v>-41</v>
      </c>
      <c r="T358" s="100">
        <f>P358</f>
      </c>
      <c r="U358" s="100">
        <v>-41</v>
      </c>
    </row>
    <row r="359">
      <c r="O359" s="96" t="s">
        <v>6433</v>
      </c>
      <c r="P359" s="84">
        <f>SUM(P357:P358)</f>
      </c>
    </row>
    <row r="360">
      <c r="A360" s="98" t="s">
        <v>6434</v>
      </c>
      <c r="B360" s="98" t="s">
        <v>6435</v>
      </c>
      <c r="C360" s="98" t="s">
        <v>6436</v>
      </c>
      <c r="D360" s="98" t="s">
        <v>6437</v>
      </c>
      <c r="E360" s="98" t="s">
        <v>6438</v>
      </c>
      <c r="F360" s="98" t="s">
        <v>6439</v>
      </c>
      <c r="G360" s="99">
        <v>12</v>
      </c>
      <c r="H360" s="104">
        <v>45505</v>
      </c>
      <c r="I360" s="104">
        <v>45869</v>
      </c>
      <c r="J360" s="104">
        <v>45334</v>
      </c>
      <c r="K360" s="104">
        <v>45336</v>
      </c>
      <c r="L360" s="100">
        <v>2040</v>
      </c>
      <c r="M360" s="100">
        <v>980</v>
      </c>
      <c r="N360" s="98" t="s">
        <v>6440</v>
      </c>
      <c r="O360" s="98" t="s">
        <v>6441</v>
      </c>
      <c r="P360" s="100">
        <v>-45</v>
      </c>
      <c r="Q360" s="101">
        <v>0</v>
      </c>
      <c r="S360" s="100">
        <v>980</v>
      </c>
      <c r="T360" s="100">
        <f>P360</f>
      </c>
      <c r="U360" s="100">
        <v>-45</v>
      </c>
    </row>
    <row r="361">
      <c r="O361" s="98" t="s">
        <v>6442</v>
      </c>
      <c r="P361" s="100">
        <v>1005</v>
      </c>
      <c r="T361" s="100">
        <f>P361</f>
      </c>
      <c r="U361" s="100">
        <v>1005</v>
      </c>
    </row>
    <row r="362">
      <c r="O362" s="96" t="s">
        <v>6443</v>
      </c>
      <c r="P362" s="84">
        <f>SUM(P360:P361)</f>
      </c>
    </row>
    <row r="363">
      <c r="A363" s="98" t="s">
        <v>6444</v>
      </c>
      <c r="B363" s="98" t="s">
        <v>6445</v>
      </c>
      <c r="C363" s="98" t="s">
        <v>6446</v>
      </c>
      <c r="D363" s="98" t="s">
        <v>6447</v>
      </c>
      <c r="E363" s="98" t="s">
        <v>6448</v>
      </c>
      <c r="F363" s="98" t="s">
        <v>6449</v>
      </c>
      <c r="G363" s="99">
        <v>12</v>
      </c>
      <c r="H363" s="104">
        <v>45520</v>
      </c>
      <c r="I363" s="104">
        <v>45869</v>
      </c>
      <c r="J363" s="104">
        <v>45404</v>
      </c>
      <c r="K363" s="104">
        <v>45404</v>
      </c>
      <c r="L363" s="100">
        <v>0</v>
      </c>
      <c r="M363" s="100">
        <v>980</v>
      </c>
      <c r="N363" s="98" t="s">
        <v>6450</v>
      </c>
      <c r="O363" s="98" t="s">
        <v>6451</v>
      </c>
      <c r="P363" s="100">
        <v>-41</v>
      </c>
      <c r="Q363" s="101">
        <v>0</v>
      </c>
      <c r="S363" s="100">
        <v>980</v>
      </c>
      <c r="T363" s="100">
        <f>P363</f>
      </c>
      <c r="U363" s="100">
        <v>-41</v>
      </c>
    </row>
    <row r="364">
      <c r="O364" s="98" t="s">
        <v>6452</v>
      </c>
      <c r="P364" s="100">
        <v>1035</v>
      </c>
      <c r="T364" s="100">
        <f>P364</f>
      </c>
      <c r="U364" s="100">
        <v>1035</v>
      </c>
    </row>
    <row r="365">
      <c r="O365" s="96" t="s">
        <v>6453</v>
      </c>
      <c r="P365" s="84">
        <f>SUM(P363:P364)</f>
      </c>
    </row>
    <row r="366">
      <c r="A366" s="98" t="s">
        <v>6454</v>
      </c>
      <c r="B366" s="98" t="s">
        <v>6455</v>
      </c>
      <c r="C366" s="98" t="s">
        <v>6456</v>
      </c>
      <c r="D366" s="98" t="s">
        <v>6457</v>
      </c>
      <c r="E366" s="98" t="s">
        <v>6458</v>
      </c>
      <c r="F366" s="98" t="s">
        <v>6459</v>
      </c>
      <c r="G366" s="99">
        <v>12</v>
      </c>
      <c r="H366" s="104">
        <v>45505</v>
      </c>
      <c r="I366" s="104">
        <v>45869</v>
      </c>
      <c r="J366" s="104">
        <v>45404</v>
      </c>
      <c r="K366" s="104">
        <v>45404</v>
      </c>
      <c r="L366" s="100">
        <v>0</v>
      </c>
      <c r="M366" s="100">
        <v>950</v>
      </c>
      <c r="N366" s="98" t="s">
        <v>6460</v>
      </c>
      <c r="O366" s="98" t="s">
        <v>6461</v>
      </c>
      <c r="P366" s="100">
        <v>-41</v>
      </c>
      <c r="Q366" s="101">
        <v>0</v>
      </c>
      <c r="S366" s="100">
        <v>980</v>
      </c>
      <c r="T366" s="100">
        <f>P366</f>
      </c>
      <c r="U366" s="100">
        <v>-41</v>
      </c>
    </row>
    <row r="367">
      <c r="O367" s="98" t="s">
        <v>6462</v>
      </c>
      <c r="P367" s="100">
        <v>1005</v>
      </c>
      <c r="T367" s="100">
        <f>P367</f>
      </c>
      <c r="U367" s="100">
        <v>1005</v>
      </c>
    </row>
    <row r="368">
      <c r="O368" s="96" t="s">
        <v>6463</v>
      </c>
      <c r="P368" s="84">
        <f>SUM(P366:P367)</f>
      </c>
    </row>
    <row r="369">
      <c r="A369" s="98" t="s">
        <v>6464</v>
      </c>
      <c r="B369" s="98" t="s">
        <v>6465</v>
      </c>
      <c r="C369" s="98" t="s">
        <v>6466</v>
      </c>
      <c r="D369" s="98" t="s">
        <v>6467</v>
      </c>
      <c r="E369" s="98" t="s">
        <v>6468</v>
      </c>
      <c r="F369" s="98" t="s">
        <v>6469</v>
      </c>
      <c r="G369" s="99">
        <v>12</v>
      </c>
      <c r="H369" s="104">
        <v>45520</v>
      </c>
      <c r="I369" s="104">
        <v>45869</v>
      </c>
      <c r="J369" s="104">
        <v>45401</v>
      </c>
      <c r="K369" s="104">
        <v>45401</v>
      </c>
      <c r="L369" s="100">
        <v>0</v>
      </c>
      <c r="M369" s="100">
        <v>950</v>
      </c>
      <c r="N369" s="98" t="s">
        <v>6470</v>
      </c>
      <c r="O369" s="98" t="s">
        <v>6471</v>
      </c>
      <c r="P369" s="100">
        <v>1005</v>
      </c>
      <c r="Q369" s="101">
        <v>0</v>
      </c>
      <c r="S369" s="100">
        <v>970</v>
      </c>
      <c r="T369" s="100">
        <f>P369</f>
      </c>
      <c r="U369" s="100">
        <v>1005</v>
      </c>
    </row>
    <row r="370">
      <c r="O370" s="98" t="s">
        <v>6472</v>
      </c>
      <c r="P370" s="100">
        <v>175</v>
      </c>
      <c r="T370" s="100">
        <f>P370</f>
      </c>
      <c r="U370" s="100">
        <v>175</v>
      </c>
    </row>
    <row r="371">
      <c r="O371" s="98" t="s">
        <v>6473</v>
      </c>
      <c r="P371" s="100">
        <v>-41</v>
      </c>
      <c r="T371" s="100">
        <f>P371</f>
      </c>
      <c r="U371" s="100">
        <v>-41</v>
      </c>
    </row>
    <row r="372">
      <c r="O372" s="96" t="s">
        <v>6474</v>
      </c>
      <c r="P372" s="84">
        <f>SUM(P369:P371)</f>
      </c>
    </row>
    <row r="373">
      <c r="A373" s="98" t="s">
        <v>6475</v>
      </c>
      <c r="B373" s="98" t="s">
        <v>6476</v>
      </c>
      <c r="C373" s="98" t="s">
        <v>6477</v>
      </c>
      <c r="D373" s="98" t="s">
        <v>6478</v>
      </c>
      <c r="E373" s="98" t="s">
        <v>6479</v>
      </c>
      <c r="F373" s="98" t="s">
        <v>6480</v>
      </c>
      <c r="G373" s="99">
        <v>12</v>
      </c>
      <c r="H373" s="104">
        <v>45520</v>
      </c>
      <c r="I373" s="104">
        <v>45869</v>
      </c>
      <c r="J373" s="104">
        <v>45343</v>
      </c>
      <c r="K373" s="104">
        <v>45344</v>
      </c>
      <c r="L373" s="100">
        <v>0</v>
      </c>
      <c r="M373" s="100">
        <v>980</v>
      </c>
      <c r="N373" s="98" t="s">
        <v>6481</v>
      </c>
      <c r="O373" s="98" t="s">
        <v>6482</v>
      </c>
      <c r="P373" s="100">
        <v>1025</v>
      </c>
      <c r="Q373" s="101">
        <v>0</v>
      </c>
      <c r="S373" s="100">
        <v>960</v>
      </c>
      <c r="T373" s="100">
        <f>P373</f>
      </c>
      <c r="U373" s="100">
        <v>1025</v>
      </c>
    </row>
    <row r="374">
      <c r="O374" s="98" t="s">
        <v>6483</v>
      </c>
      <c r="P374" s="100">
        <v>400</v>
      </c>
      <c r="T374" s="100">
        <f>P374</f>
      </c>
      <c r="U374" s="100">
        <v>400</v>
      </c>
    </row>
    <row r="375">
      <c r="O375" s="98" t="s">
        <v>6484</v>
      </c>
      <c r="P375" s="100">
        <v>-400</v>
      </c>
      <c r="T375" s="100">
        <f>P375</f>
      </c>
      <c r="U375" s="100">
        <v>-400</v>
      </c>
    </row>
    <row r="376">
      <c r="O376" s="96" t="s">
        <v>6485</v>
      </c>
      <c r="P376" s="84">
        <f>SUM(P373:P375)</f>
      </c>
    </row>
    <row r="377">
      <c r="A377" s="98" t="s">
        <v>6486</v>
      </c>
      <c r="B377" s="98" t="s">
        <v>6487</v>
      </c>
      <c r="C377" s="98" t="s">
        <v>6488</v>
      </c>
      <c r="D377" s="98" t="s">
        <v>6489</v>
      </c>
      <c r="E377" s="98" t="s">
        <v>6490</v>
      </c>
      <c r="F377" s="98" t="s">
        <v>6491</v>
      </c>
      <c r="G377" s="99">
        <v>12</v>
      </c>
      <c r="H377" s="104">
        <v>45520</v>
      </c>
      <c r="I377" s="104">
        <v>45869</v>
      </c>
      <c r="J377" s="104">
        <v>45372</v>
      </c>
      <c r="K377" s="104">
        <v>45372</v>
      </c>
      <c r="L377" s="100">
        <v>0</v>
      </c>
      <c r="M377" s="100">
        <v>980</v>
      </c>
      <c r="N377" s="98" t="s">
        <v>6492</v>
      </c>
      <c r="O377" s="98" t="s">
        <v>6493</v>
      </c>
      <c r="P377" s="100">
        <v>500</v>
      </c>
      <c r="Q377" s="101">
        <v>0</v>
      </c>
      <c r="S377" s="100">
        <v>980</v>
      </c>
      <c r="T377" s="100">
        <f>P377</f>
      </c>
      <c r="U377" s="100">
        <v>500</v>
      </c>
    </row>
    <row r="378">
      <c r="O378" s="98" t="s">
        <v>6494</v>
      </c>
      <c r="P378" s="100">
        <v>-500</v>
      </c>
      <c r="T378" s="100">
        <f>P378</f>
      </c>
      <c r="U378" s="100">
        <v>-500</v>
      </c>
    </row>
    <row r="379">
      <c r="O379" s="98" t="s">
        <v>6495</v>
      </c>
      <c r="P379" s="100">
        <v>55.759999999999998</v>
      </c>
      <c r="T379" s="100">
        <f>P379</f>
      </c>
      <c r="U379" s="100">
        <v>55.759999999999998</v>
      </c>
    </row>
    <row r="380">
      <c r="O380" s="98" t="s">
        <v>6496</v>
      </c>
      <c r="P380" s="100">
        <v>1025</v>
      </c>
      <c r="T380" s="100">
        <f>P380</f>
      </c>
      <c r="U380" s="100">
        <v>1025</v>
      </c>
    </row>
    <row r="381">
      <c r="O381" s="96" t="s">
        <v>6497</v>
      </c>
      <c r="P381" s="84">
        <f>SUM(P377:P380)</f>
      </c>
    </row>
    <row r="382">
      <c r="A382" s="98" t="s">
        <v>6498</v>
      </c>
      <c r="B382" s="98" t="s">
        <v>6499</v>
      </c>
      <c r="C382" s="98" t="s">
        <v>6500</v>
      </c>
      <c r="D382" s="98" t="s">
        <v>6501</v>
      </c>
      <c r="E382" s="98" t="s">
        <v>6502</v>
      </c>
      <c r="F382" s="98" t="s">
        <v>6503</v>
      </c>
      <c r="G382" s="99">
        <v>12</v>
      </c>
      <c r="H382" s="104">
        <v>45520</v>
      </c>
      <c r="I382" s="104">
        <v>45869</v>
      </c>
      <c r="J382" s="104">
        <v>45356</v>
      </c>
      <c r="K382" s="104">
        <v>45356</v>
      </c>
      <c r="L382" s="100">
        <v>0</v>
      </c>
      <c r="M382" s="100">
        <v>950</v>
      </c>
      <c r="N382" s="98" t="s">
        <v>6504</v>
      </c>
      <c r="O382" s="98" t="s">
        <v>6505</v>
      </c>
      <c r="P382" s="100">
        <v>-30</v>
      </c>
      <c r="Q382" s="101">
        <v>0</v>
      </c>
      <c r="S382" s="100">
        <v>1015</v>
      </c>
      <c r="T382" s="100">
        <f>P382</f>
      </c>
      <c r="U382" s="100">
        <v>-30</v>
      </c>
    </row>
    <row r="383">
      <c r="O383" s="98" t="s">
        <v>6506</v>
      </c>
      <c r="P383" s="100">
        <v>995</v>
      </c>
      <c r="T383" s="100">
        <f>P383</f>
      </c>
      <c r="U383" s="100">
        <v>995</v>
      </c>
    </row>
    <row r="384">
      <c r="O384" s="96" t="s">
        <v>6507</v>
      </c>
      <c r="P384" s="84">
        <f>SUM(P382:P383)</f>
      </c>
    </row>
    <row r="385">
      <c r="A385" s="98" t="s">
        <v>6508</v>
      </c>
      <c r="B385" s="98" t="s">
        <v>6509</v>
      </c>
      <c r="C385" s="98" t="s">
        <v>6510</v>
      </c>
      <c r="D385" s="98" t="s">
        <v>6511</v>
      </c>
      <c r="E385" s="98" t="s">
        <v>6512</v>
      </c>
      <c r="F385" s="98" t="s">
        <v>6513</v>
      </c>
      <c r="G385" s="99">
        <v>12</v>
      </c>
      <c r="H385" s="104">
        <v>45520</v>
      </c>
      <c r="I385" s="104">
        <v>45869</v>
      </c>
      <c r="J385" s="104">
        <v>45364</v>
      </c>
      <c r="K385" s="104">
        <v>45364</v>
      </c>
      <c r="L385" s="100">
        <v>0</v>
      </c>
      <c r="M385" s="100">
        <v>950</v>
      </c>
      <c r="N385" s="98" t="s">
        <v>6514</v>
      </c>
      <c r="O385" s="98" t="s">
        <v>6515</v>
      </c>
      <c r="P385" s="100">
        <v>995</v>
      </c>
      <c r="Q385" s="101">
        <v>0</v>
      </c>
      <c r="S385" s="100">
        <v>960</v>
      </c>
      <c r="T385" s="100">
        <f>P385</f>
      </c>
      <c r="U385" s="100">
        <v>995</v>
      </c>
    </row>
    <row r="386">
      <c r="O386" s="98" t="s">
        <v>6516</v>
      </c>
      <c r="P386" s="100">
        <v>-500</v>
      </c>
      <c r="T386" s="100">
        <f>P386</f>
      </c>
      <c r="U386" s="100">
        <v>-500</v>
      </c>
    </row>
    <row r="387">
      <c r="O387" s="98" t="s">
        <v>6517</v>
      </c>
      <c r="P387" s="100">
        <v>500</v>
      </c>
      <c r="T387" s="100">
        <f>P387</f>
      </c>
      <c r="U387" s="100">
        <v>500</v>
      </c>
    </row>
    <row r="388">
      <c r="O388" s="96" t="s">
        <v>6518</v>
      </c>
      <c r="P388" s="84">
        <f>SUM(P385:P387)</f>
      </c>
    </row>
    <row r="389">
      <c r="A389" s="98" t="s">
        <v>6519</v>
      </c>
      <c r="B389" s="98" t="s">
        <v>6520</v>
      </c>
      <c r="C389" s="98" t="s">
        <v>6521</v>
      </c>
      <c r="D389" s="98" t="s">
        <v>6522</v>
      </c>
      <c r="E389" s="98" t="s">
        <v>6523</v>
      </c>
      <c r="F389" s="98" t="s">
        <v>6524</v>
      </c>
      <c r="G389" s="99">
        <v>12</v>
      </c>
      <c r="H389" s="104">
        <v>45505</v>
      </c>
      <c r="I389" s="104">
        <v>45869</v>
      </c>
      <c r="J389" s="104">
        <v>45436</v>
      </c>
      <c r="K389" s="104">
        <v>45436</v>
      </c>
      <c r="L389" s="100">
        <v>0</v>
      </c>
      <c r="M389" s="100">
        <v>980</v>
      </c>
      <c r="N389" s="98" t="s">
        <v>6525</v>
      </c>
      <c r="O389" s="98" t="s">
        <v>6526</v>
      </c>
      <c r="P389" s="100">
        <v>750</v>
      </c>
      <c r="Q389" s="101">
        <v>0</v>
      </c>
      <c r="S389" s="100">
        <v>1045</v>
      </c>
      <c r="T389" s="100">
        <f>P389</f>
      </c>
      <c r="U389" s="100">
        <v>750</v>
      </c>
    </row>
    <row r="390">
      <c r="O390" s="98" t="s">
        <v>6527</v>
      </c>
      <c r="P390" s="100">
        <v>1050</v>
      </c>
      <c r="T390" s="100">
        <f>P390</f>
      </c>
      <c r="U390" s="100">
        <v>1050</v>
      </c>
    </row>
    <row r="391">
      <c r="O391" s="98" t="s">
        <v>6528</v>
      </c>
      <c r="P391" s="100">
        <v>-750</v>
      </c>
      <c r="T391" s="100">
        <f>P391</f>
      </c>
      <c r="U391" s="100">
        <v>-750</v>
      </c>
    </row>
    <row r="392">
      <c r="O392" s="96" t="s">
        <v>6529</v>
      </c>
      <c r="P392" s="84">
        <f>SUM(P389:P391)</f>
      </c>
    </row>
    <row r="393">
      <c r="A393" s="98" t="s">
        <v>6530</v>
      </c>
      <c r="B393" s="98" t="s">
        <v>6531</v>
      </c>
      <c r="C393" s="98" t="s">
        <v>6532</v>
      </c>
      <c r="D393" s="98" t="s">
        <v>6533</v>
      </c>
      <c r="E393" s="98" t="s">
        <v>6534</v>
      </c>
      <c r="F393" s="98" t="s">
        <v>6535</v>
      </c>
      <c r="G393" s="99">
        <v>12</v>
      </c>
      <c r="H393" s="104">
        <v>45505</v>
      </c>
      <c r="I393" s="104">
        <v>45869</v>
      </c>
      <c r="J393" s="104">
        <v>45239</v>
      </c>
      <c r="K393" s="104">
        <v>45240</v>
      </c>
      <c r="L393" s="100">
        <v>0</v>
      </c>
      <c r="M393" s="100">
        <v>950</v>
      </c>
      <c r="N393" s="98" t="s">
        <v>6536</v>
      </c>
      <c r="O393" s="98" t="s">
        <v>6537</v>
      </c>
      <c r="P393" s="100">
        <v>-360</v>
      </c>
      <c r="Q393" s="101">
        <v>0</v>
      </c>
      <c r="S393" s="100">
        <v>1015</v>
      </c>
      <c r="T393" s="100">
        <f>P393</f>
      </c>
      <c r="U393" s="100">
        <v>-360</v>
      </c>
    </row>
    <row r="394">
      <c r="O394" s="98" t="s">
        <v>6538</v>
      </c>
      <c r="P394" s="100">
        <v>360</v>
      </c>
      <c r="T394" s="100">
        <f>P394</f>
      </c>
      <c r="U394" s="100">
        <v>360</v>
      </c>
    </row>
    <row r="395">
      <c r="O395" s="98" t="s">
        <v>6539</v>
      </c>
      <c r="P395" s="100">
        <v>975</v>
      </c>
      <c r="T395" s="100">
        <f>P395</f>
      </c>
      <c r="U395" s="100">
        <v>975</v>
      </c>
    </row>
    <row r="396">
      <c r="O396" s="96" t="s">
        <v>6540</v>
      </c>
      <c r="P396" s="84">
        <f>SUM(P393:P395)</f>
      </c>
    </row>
    <row r="397">
      <c r="A397" s="98" t="s">
        <v>6541</v>
      </c>
      <c r="B397" s="98" t="s">
        <v>6542</v>
      </c>
      <c r="C397" s="98" t="s">
        <v>6543</v>
      </c>
      <c r="D397" s="98" t="s">
        <v>6544</v>
      </c>
      <c r="E397" s="98" t="s">
        <v>6545</v>
      </c>
      <c r="F397" s="98" t="s">
        <v>6546</v>
      </c>
      <c r="G397" s="99">
        <v>12</v>
      </c>
      <c r="H397" s="104">
        <v>45520</v>
      </c>
      <c r="I397" s="104">
        <v>45869</v>
      </c>
      <c r="J397" s="104">
        <v>45440</v>
      </c>
      <c r="K397" s="104">
        <v>45441</v>
      </c>
      <c r="L397" s="100">
        <v>0</v>
      </c>
      <c r="M397" s="100">
        <v>980</v>
      </c>
      <c r="N397" s="98" t="s">
        <v>6547</v>
      </c>
      <c r="O397" s="98" t="s">
        <v>6548</v>
      </c>
      <c r="P397" s="100">
        <v>750</v>
      </c>
      <c r="Q397" s="101">
        <v>0</v>
      </c>
      <c r="S397" s="100">
        <v>1015</v>
      </c>
      <c r="T397" s="100">
        <f>P397</f>
      </c>
      <c r="U397" s="100">
        <v>750</v>
      </c>
    </row>
    <row r="398">
      <c r="O398" s="98" t="s">
        <v>6549</v>
      </c>
      <c r="P398" s="100">
        <v>-750</v>
      </c>
      <c r="T398" s="100">
        <f>P398</f>
      </c>
      <c r="U398" s="100">
        <v>-750</v>
      </c>
    </row>
    <row r="399">
      <c r="O399" s="98" t="s">
        <v>6550</v>
      </c>
      <c r="P399" s="100">
        <v>1050</v>
      </c>
      <c r="T399" s="100">
        <f>P399</f>
      </c>
      <c r="U399" s="100">
        <v>1050</v>
      </c>
    </row>
    <row r="400">
      <c r="O400" s="96" t="s">
        <v>6551</v>
      </c>
      <c r="P400" s="84">
        <f>SUM(P397:P399)</f>
      </c>
    </row>
    <row r="401">
      <c r="A401" s="98" t="s">
        <v>6552</v>
      </c>
      <c r="B401" s="98" t="s">
        <v>6553</v>
      </c>
      <c r="C401" s="98" t="s">
        <v>6554</v>
      </c>
      <c r="D401" s="98" t="s">
        <v>6555</v>
      </c>
      <c r="E401" s="98" t="s">
        <v>6556</v>
      </c>
      <c r="F401" s="98" t="s">
        <v>6557</v>
      </c>
      <c r="G401" s="99">
        <v>12</v>
      </c>
      <c r="H401" s="104">
        <v>45520</v>
      </c>
      <c r="I401" s="104">
        <v>45869</v>
      </c>
      <c r="J401" s="104">
        <v>45316</v>
      </c>
      <c r="K401" s="104">
        <v>45317</v>
      </c>
      <c r="L401" s="100">
        <v>0</v>
      </c>
      <c r="M401" s="100">
        <v>980</v>
      </c>
      <c r="N401" s="98" t="s">
        <v>6558</v>
      </c>
      <c r="O401" s="98" t="s">
        <v>6559</v>
      </c>
      <c r="P401" s="100">
        <v>-360</v>
      </c>
      <c r="Q401" s="101">
        <v>0</v>
      </c>
      <c r="S401" s="100">
        <v>1015</v>
      </c>
      <c r="T401" s="100">
        <f>P401</f>
      </c>
      <c r="U401" s="100">
        <v>-360</v>
      </c>
    </row>
    <row r="402">
      <c r="O402" s="98" t="s">
        <v>6560</v>
      </c>
      <c r="P402" s="100">
        <v>175</v>
      </c>
      <c r="T402" s="100">
        <f>P402</f>
      </c>
      <c r="U402" s="100">
        <v>175</v>
      </c>
    </row>
    <row r="403">
      <c r="O403" s="98" t="s">
        <v>6561</v>
      </c>
      <c r="P403" s="100">
        <v>1045</v>
      </c>
      <c r="T403" s="100">
        <f>P403</f>
      </c>
      <c r="U403" s="100">
        <v>1045</v>
      </c>
    </row>
    <row r="404">
      <c r="O404" s="98" t="s">
        <v>6562</v>
      </c>
      <c r="P404" s="100">
        <v>360</v>
      </c>
      <c r="T404" s="100">
        <f>P404</f>
      </c>
      <c r="U404" s="100">
        <v>360</v>
      </c>
    </row>
    <row r="405">
      <c r="O405" s="96" t="s">
        <v>6563</v>
      </c>
      <c r="P405" s="84">
        <f>SUM(P401:P404)</f>
      </c>
    </row>
    <row r="406">
      <c r="A406" s="98" t="s">
        <v>6564</v>
      </c>
      <c r="B406" s="98" t="s">
        <v>6565</v>
      </c>
      <c r="C406" s="98" t="s">
        <v>6566</v>
      </c>
      <c r="D406" s="98" t="s">
        <v>6567</v>
      </c>
      <c r="E406" s="98" t="s">
        <v>6568</v>
      </c>
      <c r="F406" s="98" t="s">
        <v>6569</v>
      </c>
      <c r="G406" s="99">
        <v>12</v>
      </c>
      <c r="H406" s="104">
        <v>45520</v>
      </c>
      <c r="I406" s="104">
        <v>45869</v>
      </c>
      <c r="J406" s="104">
        <v>45313</v>
      </c>
      <c r="K406" s="104">
        <v>45314</v>
      </c>
      <c r="L406" s="100">
        <v>2030</v>
      </c>
      <c r="M406" s="100">
        <v>950</v>
      </c>
      <c r="N406" s="98" t="s">
        <v>6570</v>
      </c>
      <c r="O406" s="98" t="s">
        <v>6571</v>
      </c>
      <c r="P406" s="100">
        <v>360</v>
      </c>
      <c r="Q406" s="101">
        <v>0</v>
      </c>
      <c r="S406" s="100">
        <v>1015</v>
      </c>
      <c r="T406" s="100">
        <f>P406</f>
      </c>
      <c r="U406" s="100">
        <v>360</v>
      </c>
    </row>
    <row r="407">
      <c r="O407" s="98" t="s">
        <v>6572</v>
      </c>
      <c r="P407" s="100">
        <v>-360</v>
      </c>
      <c r="T407" s="100">
        <f>P407</f>
      </c>
      <c r="U407" s="100">
        <v>-360</v>
      </c>
    </row>
    <row r="408">
      <c r="O408" s="98" t="s">
        <v>6573</v>
      </c>
      <c r="P408" s="100">
        <v>1015</v>
      </c>
      <c r="T408" s="100">
        <f>P408</f>
      </c>
      <c r="U408" s="100">
        <v>1015</v>
      </c>
    </row>
    <row r="409">
      <c r="O409" s="96" t="s">
        <v>6574</v>
      </c>
      <c r="P409" s="84">
        <f>SUM(P406:P408)</f>
      </c>
    </row>
    <row r="410">
      <c r="A410" s="98" t="s">
        <v>6575</v>
      </c>
      <c r="B410" s="98" t="s">
        <v>6576</v>
      </c>
      <c r="C410" s="98" t="s">
        <v>6577</v>
      </c>
      <c r="D410" s="98" t="s">
        <v>6578</v>
      </c>
      <c r="E410" s="98" t="s">
        <v>6579</v>
      </c>
      <c r="F410" s="98" t="s">
        <v>6580</v>
      </c>
      <c r="G410" s="99">
        <v>12</v>
      </c>
      <c r="H410" s="104">
        <v>45520</v>
      </c>
      <c r="I410" s="104">
        <v>45869</v>
      </c>
      <c r="J410" s="104">
        <v>45324</v>
      </c>
      <c r="K410" s="104">
        <v>45331</v>
      </c>
      <c r="L410" s="100">
        <v>0</v>
      </c>
      <c r="M410" s="100">
        <v>980</v>
      </c>
      <c r="N410" s="98" t="s">
        <v>6581</v>
      </c>
      <c r="O410" s="98" t="s">
        <v>6582</v>
      </c>
      <c r="P410" s="100">
        <v>1045</v>
      </c>
      <c r="Q410" s="101">
        <v>0</v>
      </c>
      <c r="S410" s="100">
        <v>980</v>
      </c>
      <c r="T410" s="100">
        <f>P410</f>
      </c>
      <c r="U410" s="100">
        <v>1045</v>
      </c>
    </row>
    <row r="411">
      <c r="O411" s="98" t="s">
        <v>6583</v>
      </c>
      <c r="P411" s="100">
        <v>-360</v>
      </c>
      <c r="T411" s="100">
        <f>P411</f>
      </c>
      <c r="U411" s="100">
        <v>-360</v>
      </c>
    </row>
    <row r="412">
      <c r="O412" s="98" t="s">
        <v>6584</v>
      </c>
      <c r="P412" s="100">
        <v>360</v>
      </c>
      <c r="T412" s="100">
        <f>P412</f>
      </c>
      <c r="U412" s="100">
        <v>360</v>
      </c>
    </row>
    <row r="413">
      <c r="O413" s="96" t="s">
        <v>6585</v>
      </c>
      <c r="P413" s="84">
        <f>SUM(P410:P412)</f>
      </c>
    </row>
    <row r="414">
      <c r="A414" s="98" t="s">
        <v>6586</v>
      </c>
      <c r="B414" s="98" t="s">
        <v>6587</v>
      </c>
      <c r="C414" s="98" t="s">
        <v>6588</v>
      </c>
      <c r="D414" s="98" t="s">
        <v>6589</v>
      </c>
      <c r="E414" s="98" t="s">
        <v>6590</v>
      </c>
      <c r="F414" s="98" t="s">
        <v>6591</v>
      </c>
      <c r="G414" s="99">
        <v>12</v>
      </c>
      <c r="H414" s="104">
        <v>45505</v>
      </c>
      <c r="I414" s="104">
        <v>45869</v>
      </c>
      <c r="J414" s="104">
        <v>45372</v>
      </c>
      <c r="K414" s="104">
        <v>45372</v>
      </c>
      <c r="L414" s="100">
        <v>681.67999999999995</v>
      </c>
      <c r="M414" s="100">
        <v>950</v>
      </c>
      <c r="N414" s="98" t="s">
        <v>6592</v>
      </c>
      <c r="O414" s="98" t="s">
        <v>6593</v>
      </c>
      <c r="P414" s="100">
        <v>500</v>
      </c>
      <c r="Q414" s="101">
        <v>0</v>
      </c>
      <c r="S414" s="100">
        <v>980</v>
      </c>
      <c r="T414" s="100">
        <f>P414</f>
      </c>
      <c r="U414" s="100">
        <v>500</v>
      </c>
    </row>
    <row r="415">
      <c r="O415" s="98" t="s">
        <v>6594</v>
      </c>
      <c r="P415" s="100">
        <v>995</v>
      </c>
      <c r="T415" s="100">
        <f>P415</f>
      </c>
      <c r="U415" s="100">
        <v>995</v>
      </c>
    </row>
    <row r="416">
      <c r="O416" s="98" t="s">
        <v>6595</v>
      </c>
      <c r="P416" s="100">
        <v>-500</v>
      </c>
      <c r="T416" s="100">
        <f>P416</f>
      </c>
      <c r="U416" s="100">
        <v>-500</v>
      </c>
    </row>
    <row r="417">
      <c r="O417" s="96" t="s">
        <v>6596</v>
      </c>
      <c r="P417" s="84">
        <f>SUM(P414:P416)</f>
      </c>
    </row>
    <row r="418">
      <c r="A418" s="98" t="s">
        <v>6597</v>
      </c>
      <c r="B418" s="98" t="s">
        <v>6598</v>
      </c>
      <c r="C418" s="98" t="s">
        <v>6599</v>
      </c>
      <c r="D418" s="98" t="s">
        <v>6600</v>
      </c>
      <c r="E418" s="98" t="s">
        <v>6601</v>
      </c>
      <c r="F418" s="98" t="s">
        <v>6602</v>
      </c>
      <c r="G418" s="99">
        <v>12</v>
      </c>
      <c r="H418" s="104">
        <v>45520</v>
      </c>
      <c r="I418" s="104">
        <v>45869</v>
      </c>
      <c r="J418" s="104">
        <v>45405</v>
      </c>
      <c r="K418" s="104">
        <v>45406</v>
      </c>
      <c r="L418" s="100">
        <v>0</v>
      </c>
      <c r="M418" s="100">
        <v>980</v>
      </c>
      <c r="N418" s="98" t="s">
        <v>6603</v>
      </c>
      <c r="O418" s="98" t="s">
        <v>6604</v>
      </c>
      <c r="P418" s="100">
        <v>1035</v>
      </c>
      <c r="Q418" s="101">
        <v>0</v>
      </c>
      <c r="S418" s="100">
        <v>980</v>
      </c>
      <c r="T418" s="100">
        <f>P418</f>
      </c>
      <c r="U418" s="100">
        <v>1035</v>
      </c>
    </row>
    <row r="419">
      <c r="O419" s="98" t="s">
        <v>6605</v>
      </c>
      <c r="P419" s="100">
        <v>-41</v>
      </c>
      <c r="T419" s="100">
        <f>P419</f>
      </c>
      <c r="U419" s="100">
        <v>-41</v>
      </c>
    </row>
    <row r="420">
      <c r="O420" s="96" t="s">
        <v>6606</v>
      </c>
      <c r="P420" s="84">
        <f>SUM(P418:P419)</f>
      </c>
    </row>
    <row r="421">
      <c r="A421" s="98" t="s">
        <v>6607</v>
      </c>
      <c r="B421" s="98" t="s">
        <v>6608</v>
      </c>
      <c r="C421" s="98" t="s">
        <v>6609</v>
      </c>
      <c r="D421" s="98" t="s">
        <v>6610</v>
      </c>
      <c r="E421" s="98" t="s">
        <v>6611</v>
      </c>
      <c r="F421" s="98" t="s">
        <v>6612</v>
      </c>
      <c r="G421" s="99">
        <v>12</v>
      </c>
      <c r="H421" s="104">
        <v>45505</v>
      </c>
      <c r="I421" s="104">
        <v>45869</v>
      </c>
      <c r="J421" s="104">
        <v>45378</v>
      </c>
      <c r="K421" s="104">
        <v>45379</v>
      </c>
      <c r="L421" s="100">
        <v>0</v>
      </c>
      <c r="M421" s="100">
        <v>950</v>
      </c>
      <c r="N421" s="98" t="s">
        <v>6613</v>
      </c>
      <c r="O421" s="98" t="s">
        <v>6614</v>
      </c>
      <c r="P421" s="100">
        <v>-500</v>
      </c>
      <c r="Q421" s="101">
        <v>0</v>
      </c>
      <c r="S421" s="100">
        <v>1045</v>
      </c>
      <c r="T421" s="100">
        <f>P421</f>
      </c>
      <c r="U421" s="100">
        <v>-500</v>
      </c>
    </row>
    <row r="422">
      <c r="O422" s="98" t="s">
        <v>6615</v>
      </c>
      <c r="P422" s="100">
        <v>500</v>
      </c>
      <c r="T422" s="100">
        <f>P422</f>
      </c>
      <c r="U422" s="100">
        <v>500</v>
      </c>
    </row>
    <row r="423">
      <c r="O423" s="98" t="s">
        <v>6616</v>
      </c>
      <c r="P423" s="100">
        <v>995</v>
      </c>
      <c r="T423" s="100">
        <f>P423</f>
      </c>
      <c r="U423" s="100">
        <v>995</v>
      </c>
    </row>
    <row r="424">
      <c r="O424" s="96" t="s">
        <v>6617</v>
      </c>
      <c r="P424" s="84">
        <f>SUM(P421:P423)</f>
      </c>
    </row>
    <row r="425">
      <c r="A425" s="98" t="s">
        <v>6618</v>
      </c>
      <c r="B425" s="98" t="s">
        <v>6619</v>
      </c>
      <c r="C425" s="98" t="s">
        <v>6620</v>
      </c>
      <c r="D425" s="98" t="s">
        <v>6621</v>
      </c>
      <c r="E425" s="98" t="s">
        <v>6622</v>
      </c>
      <c r="F425" s="98" t="s">
        <v>6623</v>
      </c>
      <c r="G425" s="99">
        <v>12</v>
      </c>
      <c r="H425" s="104">
        <v>45505</v>
      </c>
      <c r="I425" s="104">
        <v>45869</v>
      </c>
      <c r="J425" s="104">
        <v>45380</v>
      </c>
      <c r="K425" s="104">
        <v>45380</v>
      </c>
      <c r="L425" s="100">
        <v>0</v>
      </c>
      <c r="M425" s="100">
        <v>950</v>
      </c>
      <c r="N425" s="98" t="s">
        <v>6624</v>
      </c>
      <c r="O425" s="98" t="s">
        <v>6625</v>
      </c>
      <c r="P425" s="100">
        <v>500</v>
      </c>
      <c r="Q425" s="101">
        <v>0</v>
      </c>
      <c r="S425" s="100">
        <v>980</v>
      </c>
      <c r="T425" s="100">
        <f>P425</f>
      </c>
      <c r="U425" s="100">
        <v>500</v>
      </c>
    </row>
    <row r="426">
      <c r="O426" s="98" t="s">
        <v>6626</v>
      </c>
      <c r="P426" s="100">
        <v>-500</v>
      </c>
      <c r="T426" s="100">
        <f>P426</f>
      </c>
      <c r="U426" s="100">
        <v>-500</v>
      </c>
    </row>
    <row r="427">
      <c r="O427" s="98" t="s">
        <v>6627</v>
      </c>
      <c r="P427" s="100">
        <v>1005</v>
      </c>
      <c r="T427" s="100">
        <f>P427</f>
      </c>
      <c r="U427" s="100">
        <v>1005</v>
      </c>
    </row>
    <row r="428">
      <c r="O428" s="96" t="s">
        <v>6628</v>
      </c>
      <c r="P428" s="84">
        <f>SUM(P425:P427)</f>
      </c>
    </row>
    <row r="429">
      <c r="A429" s="98" t="s">
        <v>6629</v>
      </c>
      <c r="B429" s="98" t="s">
        <v>6630</v>
      </c>
      <c r="C429" s="98" t="s">
        <v>6631</v>
      </c>
      <c r="D429" s="98" t="s">
        <v>6632</v>
      </c>
      <c r="E429" s="98" t="s">
        <v>6633</v>
      </c>
      <c r="F429" s="98" t="s">
        <v>6634</v>
      </c>
      <c r="G429" s="99">
        <v>12</v>
      </c>
      <c r="H429" s="104">
        <v>45505</v>
      </c>
      <c r="I429" s="104">
        <v>45869</v>
      </c>
      <c r="J429" s="104">
        <v>45376</v>
      </c>
      <c r="K429" s="104">
        <v>45377</v>
      </c>
      <c r="L429" s="100">
        <v>0</v>
      </c>
      <c r="M429" s="100">
        <v>980</v>
      </c>
      <c r="N429" s="98" t="s">
        <v>6635</v>
      </c>
      <c r="O429" s="98" t="s">
        <v>6636</v>
      </c>
      <c r="P429" s="100">
        <v>-500</v>
      </c>
      <c r="Q429" s="101">
        <v>0</v>
      </c>
      <c r="S429" s="100">
        <v>995</v>
      </c>
      <c r="T429" s="100">
        <f>P429</f>
      </c>
      <c r="U429" s="100">
        <v>-500</v>
      </c>
    </row>
    <row r="430">
      <c r="O430" s="98" t="s">
        <v>6637</v>
      </c>
      <c r="P430" s="100">
        <v>1025</v>
      </c>
      <c r="T430" s="100">
        <f>P430</f>
      </c>
      <c r="U430" s="100">
        <v>1025</v>
      </c>
    </row>
    <row r="431">
      <c r="O431" s="98" t="s">
        <v>6638</v>
      </c>
      <c r="P431" s="100">
        <v>500</v>
      </c>
      <c r="T431" s="100">
        <f>P431</f>
      </c>
      <c r="U431" s="100">
        <v>500</v>
      </c>
    </row>
    <row r="432">
      <c r="O432" s="96" t="s">
        <v>6639</v>
      </c>
      <c r="P432" s="84">
        <f>SUM(P429:P431)</f>
      </c>
    </row>
    <row r="433">
      <c r="B433" s="98" t="s">
        <v>6640</v>
      </c>
      <c r="D433" s="98" t="s">
        <v>6641</v>
      </c>
      <c r="E433" s="98" t="s">
        <v>6642</v>
      </c>
      <c r="F433" s="98" t="s">
        <v>6643</v>
      </c>
      <c r="G433" s="99">
        <v>12</v>
      </c>
      <c r="H433" s="104">
        <v>45520</v>
      </c>
      <c r="I433" s="104">
        <v>45869</v>
      </c>
      <c r="J433" s="104">
        <v>45447</v>
      </c>
      <c r="L433" s="100">
        <v>2040</v>
      </c>
      <c r="M433" s="100">
        <v>0</v>
      </c>
      <c r="N433" s="98" t="s">
        <v>6644</v>
      </c>
      <c r="O433" s="98" t="s">
        <v>6645</v>
      </c>
      <c r="P433" s="100">
        <v>1020</v>
      </c>
      <c r="Q433" s="101">
        <v>0</v>
      </c>
      <c r="S433" s="100">
        <v>0</v>
      </c>
      <c r="T433" s="100">
        <f>P433</f>
      </c>
      <c r="U433" s="100">
        <v>1020</v>
      </c>
    </row>
    <row r="434">
      <c r="O434" s="98" t="s">
        <v>6646</v>
      </c>
      <c r="P434" s="100">
        <v>-750</v>
      </c>
      <c r="T434" s="100">
        <f>P434</f>
      </c>
      <c r="U434" s="100">
        <v>-750</v>
      </c>
    </row>
    <row r="435">
      <c r="O435" s="98" t="s">
        <v>6647</v>
      </c>
      <c r="P435" s="100">
        <v>750</v>
      </c>
      <c r="T435" s="100">
        <f>P435</f>
      </c>
      <c r="U435" s="100">
        <v>750</v>
      </c>
    </row>
    <row r="436">
      <c r="O436" s="96" t="s">
        <v>6648</v>
      </c>
      <c r="P436" s="84">
        <f>SUM(P433:P435)</f>
      </c>
    </row>
    <row r="437">
      <c r="A437" s="97" t="s">
        <v>6649</v>
      </c>
    </row>
    <row r="438">
      <c r="A438" s="98" t="s">
        <v>6650</v>
      </c>
      <c r="B438" s="98" t="s">
        <v>6651</v>
      </c>
      <c r="C438" s="98" t="s">
        <v>6652</v>
      </c>
      <c r="D438" s="98" t="s">
        <v>6653</v>
      </c>
      <c r="E438" s="98" t="s">
        <v>6654</v>
      </c>
      <c r="F438" s="98" t="s">
        <v>6655</v>
      </c>
      <c r="G438" s="99">
        <v>12</v>
      </c>
      <c r="H438" s="104">
        <v>45505</v>
      </c>
      <c r="I438" s="104">
        <v>45869</v>
      </c>
      <c r="J438" s="104">
        <v>45335</v>
      </c>
      <c r="K438" s="104">
        <v>45338</v>
      </c>
      <c r="L438" s="100">
        <v>2040</v>
      </c>
      <c r="M438" s="100">
        <v>980</v>
      </c>
      <c r="N438" s="98" t="s">
        <v>6656</v>
      </c>
      <c r="O438" s="98" t="s">
        <v>6657</v>
      </c>
      <c r="P438" s="100">
        <v>995</v>
      </c>
      <c r="Q438" s="101">
        <v>0</v>
      </c>
      <c r="S438" s="100">
        <v>975</v>
      </c>
      <c r="T438" s="100">
        <f>P438</f>
      </c>
      <c r="U438" s="100">
        <v>995</v>
      </c>
    </row>
    <row r="439">
      <c r="O439" s="98" t="s">
        <v>6658</v>
      </c>
      <c r="P439" s="100">
        <v>-45</v>
      </c>
      <c r="T439" s="100">
        <f>P439</f>
      </c>
      <c r="U439" s="100">
        <v>-45</v>
      </c>
    </row>
    <row r="440">
      <c r="O440" s="96" t="s">
        <v>6659</v>
      </c>
      <c r="P440" s="84">
        <f>SUM(P438:P439)</f>
      </c>
    </row>
    <row r="441">
      <c r="A441" s="98" t="s">
        <v>6660</v>
      </c>
      <c r="B441" s="98" t="s">
        <v>6661</v>
      </c>
      <c r="C441" s="98" t="s">
        <v>6662</v>
      </c>
      <c r="D441" s="98" t="s">
        <v>6663</v>
      </c>
      <c r="E441" s="98" t="s">
        <v>6664</v>
      </c>
      <c r="F441" s="98" t="s">
        <v>6665</v>
      </c>
      <c r="G441" s="99">
        <v>12</v>
      </c>
      <c r="H441" s="104">
        <v>45505</v>
      </c>
      <c r="I441" s="104">
        <v>45869</v>
      </c>
      <c r="J441" s="104">
        <v>45232</v>
      </c>
      <c r="K441" s="104">
        <v>45233</v>
      </c>
      <c r="L441" s="100">
        <v>0</v>
      </c>
      <c r="M441" s="100">
        <v>950</v>
      </c>
      <c r="N441" s="98" t="s">
        <v>6666</v>
      </c>
      <c r="O441" s="98" t="s">
        <v>6667</v>
      </c>
      <c r="P441" s="100">
        <v>995</v>
      </c>
      <c r="Q441" s="101">
        <v>0</v>
      </c>
      <c r="S441" s="100">
        <v>975</v>
      </c>
      <c r="T441" s="100">
        <f>P441</f>
      </c>
      <c r="U441" s="100">
        <v>995</v>
      </c>
    </row>
    <row r="442">
      <c r="O442" s="98" t="s">
        <v>6668</v>
      </c>
      <c r="P442" s="100">
        <v>-360</v>
      </c>
      <c r="T442" s="100">
        <f>P442</f>
      </c>
      <c r="U442" s="100">
        <v>-360</v>
      </c>
    </row>
    <row r="443">
      <c r="O443" s="98" t="s">
        <v>6669</v>
      </c>
      <c r="P443" s="100">
        <v>360</v>
      </c>
      <c r="T443" s="100">
        <f>P443</f>
      </c>
      <c r="U443" s="100">
        <v>360</v>
      </c>
    </row>
    <row r="444">
      <c r="O444" s="96" t="s">
        <v>6670</v>
      </c>
      <c r="P444" s="84">
        <f>SUM(P441:P443)</f>
      </c>
    </row>
    <row r="445">
      <c r="A445" s="98" t="s">
        <v>6671</v>
      </c>
      <c r="B445" s="98" t="s">
        <v>6672</v>
      </c>
      <c r="C445" s="98" t="s">
        <v>6673</v>
      </c>
      <c r="D445" s="98" t="s">
        <v>6674</v>
      </c>
      <c r="E445" s="98" t="s">
        <v>6675</v>
      </c>
      <c r="F445" s="98" t="s">
        <v>6676</v>
      </c>
      <c r="G445" s="99">
        <v>12</v>
      </c>
      <c r="H445" s="104">
        <v>45505</v>
      </c>
      <c r="I445" s="104">
        <v>45869</v>
      </c>
      <c r="J445" s="104">
        <v>45232</v>
      </c>
      <c r="K445" s="104">
        <v>45233</v>
      </c>
      <c r="L445" s="100">
        <v>0</v>
      </c>
      <c r="M445" s="100">
        <v>950</v>
      </c>
      <c r="N445" s="98" t="s">
        <v>6677</v>
      </c>
      <c r="O445" s="98" t="s">
        <v>6678</v>
      </c>
      <c r="P445" s="100">
        <v>-360</v>
      </c>
      <c r="Q445" s="101">
        <v>0</v>
      </c>
      <c r="S445" s="100">
        <v>975</v>
      </c>
      <c r="T445" s="100">
        <f>P445</f>
      </c>
      <c r="U445" s="100">
        <v>-360</v>
      </c>
    </row>
    <row r="446">
      <c r="O446" s="98" t="s">
        <v>6679</v>
      </c>
      <c r="P446" s="100">
        <v>995</v>
      </c>
      <c r="T446" s="100">
        <f>P446</f>
      </c>
      <c r="U446" s="100">
        <v>995</v>
      </c>
    </row>
    <row r="447">
      <c r="O447" s="98" t="s">
        <v>6680</v>
      </c>
      <c r="P447" s="100">
        <v>360</v>
      </c>
      <c r="T447" s="100">
        <f>P447</f>
      </c>
      <c r="U447" s="100">
        <v>360</v>
      </c>
    </row>
    <row r="448">
      <c r="O448" s="96" t="s">
        <v>6681</v>
      </c>
      <c r="P448" s="84">
        <f>SUM(P445:P447)</f>
      </c>
    </row>
    <row r="449">
      <c r="A449" s="98" t="s">
        <v>6682</v>
      </c>
      <c r="B449" s="98" t="s">
        <v>6683</v>
      </c>
      <c r="C449" s="98" t="s">
        <v>6684</v>
      </c>
      <c r="D449" s="98" t="s">
        <v>6685</v>
      </c>
      <c r="E449" s="98" t="s">
        <v>6686</v>
      </c>
      <c r="F449" s="98" t="s">
        <v>6687</v>
      </c>
      <c r="G449" s="99">
        <v>12</v>
      </c>
      <c r="H449" s="104">
        <v>45505</v>
      </c>
      <c r="I449" s="104">
        <v>45869</v>
      </c>
      <c r="J449" s="104">
        <v>45446</v>
      </c>
      <c r="K449" s="104">
        <v>45446</v>
      </c>
      <c r="L449" s="100">
        <v>1020</v>
      </c>
      <c r="M449" s="100">
        <v>650</v>
      </c>
      <c r="N449" s="98" t="s">
        <v>6688</v>
      </c>
      <c r="O449" s="98" t="s">
        <v>6689</v>
      </c>
      <c r="P449" s="100">
        <v>497.5</v>
      </c>
      <c r="Q449" s="101">
        <v>0</v>
      </c>
      <c r="S449" s="100">
        <v>975</v>
      </c>
      <c r="T449" s="100">
        <f>P449</f>
      </c>
      <c r="U449" s="100">
        <v>497.5</v>
      </c>
    </row>
    <row r="450">
      <c r="O450" s="96" t="s">
        <v>6690</v>
      </c>
      <c r="P450" s="84">
        <f>SUM(P449:P449)</f>
      </c>
    </row>
    <row r="451">
      <c r="A451" s="98" t="s">
        <v>6691</v>
      </c>
      <c r="B451" s="98" t="s">
        <v>6692</v>
      </c>
      <c r="C451" s="98" t="s">
        <v>6693</v>
      </c>
      <c r="D451" s="98" t="s">
        <v>6694</v>
      </c>
      <c r="E451" s="98" t="s">
        <v>6695</v>
      </c>
      <c r="F451" s="98" t="s">
        <v>6696</v>
      </c>
      <c r="G451" s="99">
        <v>12</v>
      </c>
      <c r="H451" s="104">
        <v>45505</v>
      </c>
      <c r="I451" s="104">
        <v>45869</v>
      </c>
      <c r="J451" s="104">
        <v>45446</v>
      </c>
      <c r="K451" s="104">
        <v>45446</v>
      </c>
      <c r="L451" s="100">
        <v>1020</v>
      </c>
      <c r="M451" s="100">
        <v>0</v>
      </c>
      <c r="N451" s="98" t="s">
        <v>6697</v>
      </c>
      <c r="O451" s="98" t="s">
        <v>6698</v>
      </c>
      <c r="P451" s="100">
        <v>497.5</v>
      </c>
      <c r="Q451" s="101">
        <v>0</v>
      </c>
      <c r="S451" s="100">
        <v>945</v>
      </c>
      <c r="T451" s="100">
        <f>P451</f>
      </c>
      <c r="U451" s="100">
        <v>497.5</v>
      </c>
    </row>
    <row r="452">
      <c r="O452" s="96" t="s">
        <v>6699</v>
      </c>
      <c r="P452" s="84">
        <f>SUM(P451:P451)</f>
      </c>
    </row>
    <row r="453">
      <c r="A453" s="98" t="s">
        <v>6700</v>
      </c>
      <c r="B453" s="98" t="s">
        <v>6701</v>
      </c>
      <c r="C453" s="98" t="s">
        <v>6702</v>
      </c>
      <c r="D453" s="98" t="s">
        <v>6703</v>
      </c>
      <c r="E453" s="98" t="s">
        <v>6704</v>
      </c>
      <c r="F453" s="98" t="s">
        <v>6705</v>
      </c>
      <c r="G453" s="99">
        <v>12</v>
      </c>
      <c r="H453" s="104">
        <v>45520</v>
      </c>
      <c r="I453" s="104">
        <v>45869</v>
      </c>
      <c r="J453" s="104">
        <v>45341</v>
      </c>
      <c r="K453" s="104">
        <v>45342</v>
      </c>
      <c r="L453" s="100">
        <v>0</v>
      </c>
      <c r="M453" s="100">
        <v>980</v>
      </c>
      <c r="N453" s="98" t="s">
        <v>6706</v>
      </c>
      <c r="O453" s="98" t="s">
        <v>6707</v>
      </c>
      <c r="P453" s="100">
        <v>1025</v>
      </c>
      <c r="Q453" s="101">
        <v>0</v>
      </c>
      <c r="S453" s="100">
        <v>950</v>
      </c>
      <c r="T453" s="100">
        <f>P453</f>
      </c>
      <c r="U453" s="100">
        <v>1025</v>
      </c>
    </row>
    <row r="454">
      <c r="O454" s="98" t="s">
        <v>6708</v>
      </c>
      <c r="P454" s="100">
        <v>-40</v>
      </c>
      <c r="T454" s="100">
        <f>P454</f>
      </c>
      <c r="U454" s="100">
        <v>-40</v>
      </c>
    </row>
    <row r="455">
      <c r="O455" s="96" t="s">
        <v>6709</v>
      </c>
      <c r="P455" s="84">
        <f>SUM(P453:P454)</f>
      </c>
    </row>
    <row r="456">
      <c r="A456" s="98" t="s">
        <v>6710</v>
      </c>
      <c r="B456" s="98" t="s">
        <v>6711</v>
      </c>
      <c r="C456" s="98" t="s">
        <v>6712</v>
      </c>
      <c r="D456" s="98" t="s">
        <v>6713</v>
      </c>
      <c r="E456" s="98" t="s">
        <v>6714</v>
      </c>
      <c r="F456" s="98" t="s">
        <v>6715</v>
      </c>
      <c r="G456" s="99">
        <v>12</v>
      </c>
      <c r="H456" s="104">
        <v>45520</v>
      </c>
      <c r="I456" s="104">
        <v>45869</v>
      </c>
      <c r="J456" s="104">
        <v>45341</v>
      </c>
      <c r="K456" s="104">
        <v>45343</v>
      </c>
      <c r="L456" s="100">
        <v>1960</v>
      </c>
      <c r="M456" s="100">
        <v>950</v>
      </c>
      <c r="N456" s="98" t="s">
        <v>6716</v>
      </c>
      <c r="O456" s="98" t="s">
        <v>6717</v>
      </c>
      <c r="P456" s="100">
        <v>-30</v>
      </c>
      <c r="Q456" s="101">
        <v>0</v>
      </c>
      <c r="S456" s="100">
        <v>975</v>
      </c>
      <c r="T456" s="100">
        <f>P456</f>
      </c>
      <c r="U456" s="100">
        <v>-30</v>
      </c>
    </row>
    <row r="457">
      <c r="O457" s="98" t="s">
        <v>6718</v>
      </c>
      <c r="P457" s="100">
        <v>980</v>
      </c>
      <c r="T457" s="100">
        <f>P457</f>
      </c>
      <c r="U457" s="100">
        <v>980</v>
      </c>
    </row>
    <row r="458">
      <c r="O458" s="96" t="s">
        <v>6719</v>
      </c>
      <c r="P458" s="84">
        <f>SUM(P456:P457)</f>
      </c>
    </row>
    <row r="459">
      <c r="A459" s="98" t="s">
        <v>6720</v>
      </c>
      <c r="B459" s="98" t="s">
        <v>6721</v>
      </c>
      <c r="C459" s="98" t="s">
        <v>6722</v>
      </c>
      <c r="D459" s="98" t="s">
        <v>6723</v>
      </c>
      <c r="E459" s="98" t="s">
        <v>6724</v>
      </c>
      <c r="F459" s="98" t="s">
        <v>6725</v>
      </c>
      <c r="G459" s="99">
        <v>12</v>
      </c>
      <c r="H459" s="104">
        <v>45520</v>
      </c>
      <c r="I459" s="104">
        <v>45869</v>
      </c>
      <c r="J459" s="104">
        <v>45443</v>
      </c>
      <c r="K459" s="104">
        <v>45443</v>
      </c>
      <c r="L459" s="100">
        <v>0</v>
      </c>
      <c r="M459" s="100">
        <v>950</v>
      </c>
      <c r="N459" s="98" t="s">
        <v>6726</v>
      </c>
      <c r="O459" s="98" t="s">
        <v>6727</v>
      </c>
      <c r="P459" s="100">
        <v>750</v>
      </c>
      <c r="Q459" s="101">
        <v>0</v>
      </c>
      <c r="S459" s="100">
        <v>980</v>
      </c>
      <c r="T459" s="100">
        <f>P459</f>
      </c>
      <c r="U459" s="100">
        <v>750</v>
      </c>
    </row>
    <row r="460">
      <c r="O460" s="98" t="s">
        <v>6728</v>
      </c>
      <c r="P460" s="100">
        <v>1020</v>
      </c>
      <c r="T460" s="100">
        <f>P460</f>
      </c>
      <c r="U460" s="100">
        <v>1020</v>
      </c>
    </row>
    <row r="461">
      <c r="O461" s="98" t="s">
        <v>6729</v>
      </c>
      <c r="P461" s="100">
        <v>-750</v>
      </c>
      <c r="T461" s="100">
        <f>P461</f>
      </c>
      <c r="U461" s="100">
        <v>-750</v>
      </c>
    </row>
    <row r="462">
      <c r="O462" s="96" t="s">
        <v>6730</v>
      </c>
      <c r="P462" s="84">
        <f>SUM(P459:P461)</f>
      </c>
    </row>
    <row r="463">
      <c r="A463" s="98" t="s">
        <v>6731</v>
      </c>
      <c r="B463" s="98" t="s">
        <v>6732</v>
      </c>
      <c r="C463" s="98" t="s">
        <v>6733</v>
      </c>
      <c r="D463" s="98" t="s">
        <v>6734</v>
      </c>
      <c r="E463" s="98" t="s">
        <v>6735</v>
      </c>
      <c r="F463" s="98" t="s">
        <v>6736</v>
      </c>
      <c r="G463" s="99">
        <v>12</v>
      </c>
      <c r="H463" s="104">
        <v>45520</v>
      </c>
      <c r="I463" s="104">
        <v>45869</v>
      </c>
      <c r="J463" s="104">
        <v>45314</v>
      </c>
      <c r="K463" s="104">
        <v>45314</v>
      </c>
      <c r="L463" s="100">
        <v>0</v>
      </c>
      <c r="M463" s="100">
        <v>0</v>
      </c>
      <c r="N463" s="98" t="s">
        <v>6737</v>
      </c>
      <c r="O463" s="98" t="s">
        <v>6738</v>
      </c>
      <c r="P463" s="100">
        <v>1020</v>
      </c>
      <c r="Q463" s="101">
        <v>0</v>
      </c>
      <c r="S463" s="100">
        <v>980</v>
      </c>
      <c r="T463" s="100">
        <f>P463</f>
      </c>
      <c r="U463" s="100">
        <v>1020</v>
      </c>
    </row>
    <row r="464">
      <c r="O464" s="98" t="s">
        <v>6739</v>
      </c>
      <c r="P464" s="100">
        <v>-360</v>
      </c>
      <c r="T464" s="100">
        <f>P464</f>
      </c>
      <c r="U464" s="100">
        <v>-360</v>
      </c>
    </row>
    <row r="465">
      <c r="O465" s="98" t="s">
        <v>6740</v>
      </c>
      <c r="P465" s="100">
        <v>360</v>
      </c>
      <c r="T465" s="100">
        <f>P465</f>
      </c>
      <c r="U465" s="100">
        <v>360</v>
      </c>
    </row>
    <row r="466">
      <c r="O466" s="96" t="s">
        <v>6741</v>
      </c>
      <c r="P466" s="84">
        <f>SUM(P463:P465)</f>
      </c>
    </row>
    <row r="467">
      <c r="A467" s="98" t="s">
        <v>6742</v>
      </c>
      <c r="B467" s="98" t="s">
        <v>6743</v>
      </c>
      <c r="C467" s="98" t="s">
        <v>6744</v>
      </c>
      <c r="D467" s="98" t="s">
        <v>6745</v>
      </c>
      <c r="E467" s="98" t="s">
        <v>6746</v>
      </c>
      <c r="F467" s="98" t="s">
        <v>6747</v>
      </c>
      <c r="G467" s="99">
        <v>12</v>
      </c>
      <c r="H467" s="104">
        <v>45505</v>
      </c>
      <c r="I467" s="104">
        <v>45869</v>
      </c>
      <c r="J467" s="104">
        <v>45226</v>
      </c>
      <c r="K467" s="104">
        <v>45226</v>
      </c>
      <c r="L467" s="100">
        <v>0</v>
      </c>
      <c r="M467" s="100">
        <v>650</v>
      </c>
      <c r="N467" s="98" t="s">
        <v>6748</v>
      </c>
      <c r="O467" s="98" t="s">
        <v>6749</v>
      </c>
      <c r="P467" s="100">
        <v>360</v>
      </c>
      <c r="Q467" s="101">
        <v>0</v>
      </c>
      <c r="S467" s="100">
        <v>975</v>
      </c>
      <c r="T467" s="100">
        <f>P467</f>
      </c>
      <c r="U467" s="100">
        <v>360</v>
      </c>
    </row>
    <row r="468">
      <c r="O468" s="98" t="s">
        <v>6750</v>
      </c>
      <c r="P468" s="100">
        <v>995</v>
      </c>
      <c r="T468" s="100">
        <f>P468</f>
      </c>
      <c r="U468" s="100">
        <v>995</v>
      </c>
    </row>
    <row r="469">
      <c r="O469" s="98" t="s">
        <v>6751</v>
      </c>
      <c r="P469" s="100">
        <v>-360</v>
      </c>
      <c r="T469" s="100">
        <f>P469</f>
      </c>
      <c r="U469" s="100">
        <v>-360</v>
      </c>
    </row>
    <row r="470">
      <c r="O470" s="96" t="s">
        <v>6752</v>
      </c>
      <c r="P470" s="84">
        <f>SUM(P467:P469)</f>
      </c>
    </row>
    <row r="471">
      <c r="A471" s="98" t="s">
        <v>6753</v>
      </c>
      <c r="B471" s="98" t="s">
        <v>6754</v>
      </c>
      <c r="C471" s="98" t="s">
        <v>6755</v>
      </c>
      <c r="D471" s="98" t="s">
        <v>6756</v>
      </c>
      <c r="E471" s="98" t="s">
        <v>6757</v>
      </c>
      <c r="F471" s="98" t="s">
        <v>6758</v>
      </c>
      <c r="G471" s="99">
        <v>12</v>
      </c>
      <c r="H471" s="104">
        <v>45505</v>
      </c>
      <c r="I471" s="104">
        <v>45869</v>
      </c>
      <c r="J471" s="104">
        <v>45352</v>
      </c>
      <c r="K471" s="104">
        <v>45352</v>
      </c>
      <c r="L471" s="100">
        <v>1930</v>
      </c>
      <c r="M471" s="100">
        <v>950</v>
      </c>
      <c r="N471" s="98" t="s">
        <v>6759</v>
      </c>
      <c r="O471" s="98" t="s">
        <v>6760</v>
      </c>
      <c r="P471" s="100">
        <v>-30</v>
      </c>
      <c r="Q471" s="101">
        <v>0</v>
      </c>
      <c r="S471" s="100">
        <v>980</v>
      </c>
      <c r="T471" s="100">
        <f>P471</f>
      </c>
      <c r="U471" s="100">
        <v>-30</v>
      </c>
    </row>
    <row r="472">
      <c r="O472" s="98" t="s">
        <v>6761</v>
      </c>
      <c r="P472" s="100">
        <v>175</v>
      </c>
      <c r="T472" s="100">
        <f>P472</f>
      </c>
      <c r="U472" s="100">
        <v>175</v>
      </c>
    </row>
    <row r="473">
      <c r="O473" s="98" t="s">
        <v>6762</v>
      </c>
      <c r="P473" s="100">
        <v>1020</v>
      </c>
      <c r="T473" s="100">
        <f>P473</f>
      </c>
      <c r="U473" s="100">
        <v>1020</v>
      </c>
    </row>
    <row r="474">
      <c r="O474" s="96" t="s">
        <v>6763</v>
      </c>
      <c r="P474" s="84">
        <f>SUM(P471:P473)</f>
      </c>
    </row>
    <row r="475">
      <c r="A475" s="98" t="s">
        <v>6764</v>
      </c>
      <c r="B475" s="98" t="s">
        <v>6765</v>
      </c>
      <c r="C475" s="98" t="s">
        <v>6766</v>
      </c>
      <c r="D475" s="98" t="s">
        <v>6767</v>
      </c>
      <c r="E475" s="98" t="s">
        <v>6768</v>
      </c>
      <c r="F475" s="98" t="s">
        <v>6769</v>
      </c>
      <c r="G475" s="99">
        <v>12</v>
      </c>
      <c r="H475" s="104">
        <v>45505</v>
      </c>
      <c r="I475" s="104">
        <v>45869</v>
      </c>
      <c r="J475" s="104">
        <v>45335</v>
      </c>
      <c r="K475" s="104">
        <v>45336</v>
      </c>
      <c r="L475" s="100">
        <v>0</v>
      </c>
      <c r="M475" s="100">
        <v>950</v>
      </c>
      <c r="N475" s="98" t="s">
        <v>6770</v>
      </c>
      <c r="O475" s="98" t="s">
        <v>6771</v>
      </c>
      <c r="P475" s="100">
        <v>995</v>
      </c>
      <c r="Q475" s="101">
        <v>0</v>
      </c>
      <c r="S475" s="100">
        <v>975</v>
      </c>
      <c r="T475" s="100">
        <f>P475</f>
      </c>
      <c r="U475" s="100">
        <v>995</v>
      </c>
    </row>
    <row r="476">
      <c r="O476" s="98" t="s">
        <v>6772</v>
      </c>
      <c r="P476" s="100">
        <v>-45</v>
      </c>
      <c r="T476" s="100">
        <f>P476</f>
      </c>
      <c r="U476" s="100">
        <v>-45</v>
      </c>
    </row>
    <row r="477">
      <c r="O477" s="96" t="s">
        <v>6773</v>
      </c>
      <c r="P477" s="84">
        <f>SUM(P475:P476)</f>
      </c>
    </row>
    <row r="478">
      <c r="A478" s="98" t="s">
        <v>6774</v>
      </c>
      <c r="B478" s="98" t="s">
        <v>6775</v>
      </c>
      <c r="C478" s="98" t="s">
        <v>6776</v>
      </c>
      <c r="D478" s="98" t="s">
        <v>6777</v>
      </c>
      <c r="E478" s="98" t="s">
        <v>6778</v>
      </c>
      <c r="F478" s="98" t="s">
        <v>6779</v>
      </c>
      <c r="G478" s="99">
        <v>12</v>
      </c>
      <c r="H478" s="104">
        <v>45505</v>
      </c>
      <c r="I478" s="104">
        <v>45869</v>
      </c>
      <c r="J478" s="104">
        <v>45293</v>
      </c>
      <c r="K478" s="104">
        <v>45295</v>
      </c>
      <c r="L478" s="100">
        <v>0</v>
      </c>
      <c r="M478" s="100">
        <v>980</v>
      </c>
      <c r="N478" s="98" t="s">
        <v>6780</v>
      </c>
      <c r="O478" s="98" t="s">
        <v>6781</v>
      </c>
      <c r="P478" s="100">
        <v>-360</v>
      </c>
      <c r="Q478" s="101">
        <v>0</v>
      </c>
      <c r="S478" s="100">
        <v>945</v>
      </c>
      <c r="T478" s="100">
        <f>P478</f>
      </c>
      <c r="U478" s="100">
        <v>-360</v>
      </c>
    </row>
    <row r="479">
      <c r="O479" s="98" t="s">
        <v>6782</v>
      </c>
      <c r="P479" s="100">
        <v>360</v>
      </c>
      <c r="T479" s="100">
        <f>P479</f>
      </c>
      <c r="U479" s="100">
        <v>360</v>
      </c>
    </row>
    <row r="480">
      <c r="O480" s="98" t="s">
        <v>6783</v>
      </c>
      <c r="P480" s="100">
        <v>1025</v>
      </c>
      <c r="T480" s="100">
        <f>P480</f>
      </c>
      <c r="U480" s="100">
        <v>1025</v>
      </c>
    </row>
    <row r="481">
      <c r="O481" s="96" t="s">
        <v>6784</v>
      </c>
      <c r="P481" s="84">
        <f>SUM(P478:P480)</f>
      </c>
    </row>
    <row r="482">
      <c r="A482" s="98" t="s">
        <v>6785</v>
      </c>
      <c r="B482" s="98" t="s">
        <v>6786</v>
      </c>
      <c r="C482" s="98" t="s">
        <v>6787</v>
      </c>
      <c r="D482" s="98" t="s">
        <v>6788</v>
      </c>
      <c r="E482" s="98" t="s">
        <v>6789</v>
      </c>
      <c r="F482" s="98" t="s">
        <v>6790</v>
      </c>
      <c r="G482" s="99">
        <v>12</v>
      </c>
      <c r="H482" s="104">
        <v>45520</v>
      </c>
      <c r="I482" s="104">
        <v>45869</v>
      </c>
      <c r="J482" s="104">
        <v>45387</v>
      </c>
      <c r="K482" s="104">
        <v>45390</v>
      </c>
      <c r="L482" s="100">
        <v>0</v>
      </c>
      <c r="M482" s="100">
        <v>650</v>
      </c>
      <c r="N482" s="98" t="s">
        <v>6791</v>
      </c>
      <c r="O482" s="98" t="s">
        <v>6792</v>
      </c>
      <c r="P482" s="100">
        <v>175</v>
      </c>
      <c r="Q482" s="101">
        <v>0</v>
      </c>
      <c r="S482" s="100">
        <v>975</v>
      </c>
      <c r="T482" s="100">
        <f>P482</f>
      </c>
      <c r="U482" s="100">
        <v>175</v>
      </c>
    </row>
    <row r="483">
      <c r="O483" s="98" t="s">
        <v>6793</v>
      </c>
      <c r="P483" s="100">
        <v>1050</v>
      </c>
      <c r="T483" s="100">
        <f>P483</f>
      </c>
      <c r="U483" s="100">
        <v>1050</v>
      </c>
    </row>
    <row r="484">
      <c r="O484" s="98" t="s">
        <v>6794</v>
      </c>
      <c r="P484" s="100">
        <v>-41</v>
      </c>
      <c r="T484" s="100">
        <f>P484</f>
      </c>
      <c r="U484" s="100">
        <v>-41</v>
      </c>
    </row>
    <row r="485">
      <c r="O485" s="96" t="s">
        <v>6795</v>
      </c>
      <c r="P485" s="84">
        <f>SUM(P482:P484)</f>
      </c>
    </row>
    <row r="486">
      <c r="A486" s="98" t="s">
        <v>6796</v>
      </c>
      <c r="B486" s="98" t="s">
        <v>6797</v>
      </c>
      <c r="C486" s="98" t="s">
        <v>6798</v>
      </c>
      <c r="D486" s="98" t="s">
        <v>6799</v>
      </c>
      <c r="E486" s="98" t="s">
        <v>6800</v>
      </c>
      <c r="F486" s="98" t="s">
        <v>6801</v>
      </c>
      <c r="G486" s="99">
        <v>12</v>
      </c>
      <c r="H486" s="104">
        <v>45505</v>
      </c>
      <c r="I486" s="104">
        <v>45869</v>
      </c>
      <c r="J486" s="104">
        <v>45436</v>
      </c>
      <c r="K486" s="104">
        <v>45436</v>
      </c>
      <c r="L486" s="100">
        <v>2040</v>
      </c>
      <c r="M486" s="100">
        <v>950</v>
      </c>
      <c r="N486" s="98" t="s">
        <v>6802</v>
      </c>
      <c r="O486" s="98" t="s">
        <v>6803</v>
      </c>
      <c r="P486" s="100">
        <v>1020</v>
      </c>
      <c r="Q486" s="101">
        <v>0</v>
      </c>
      <c r="S486" s="100">
        <v>980</v>
      </c>
      <c r="T486" s="100">
        <f>P486</f>
      </c>
      <c r="U486" s="100">
        <v>1020</v>
      </c>
    </row>
    <row r="487">
      <c r="O487" s="98" t="s">
        <v>6804</v>
      </c>
      <c r="P487" s="100">
        <v>-750</v>
      </c>
      <c r="T487" s="100">
        <f>P487</f>
      </c>
      <c r="U487" s="100">
        <v>-750</v>
      </c>
    </row>
    <row r="488">
      <c r="O488" s="98" t="s">
        <v>6805</v>
      </c>
      <c r="P488" s="100">
        <v>750</v>
      </c>
      <c r="T488" s="100">
        <f>P488</f>
      </c>
      <c r="U488" s="100">
        <v>750</v>
      </c>
    </row>
    <row r="489">
      <c r="O489" s="96" t="s">
        <v>6806</v>
      </c>
      <c r="P489" s="84">
        <f>SUM(P486:P488)</f>
      </c>
    </row>
    <row r="490">
      <c r="A490" s="98" t="s">
        <v>6807</v>
      </c>
      <c r="B490" s="98" t="s">
        <v>6808</v>
      </c>
      <c r="C490" s="98" t="s">
        <v>6809</v>
      </c>
      <c r="D490" s="98" t="s">
        <v>6810</v>
      </c>
      <c r="E490" s="98" t="s">
        <v>6811</v>
      </c>
      <c r="F490" s="98" t="s">
        <v>6812</v>
      </c>
      <c r="G490" s="99">
        <v>12</v>
      </c>
      <c r="H490" s="104">
        <v>45520</v>
      </c>
      <c r="I490" s="104">
        <v>45869</v>
      </c>
      <c r="J490" s="104">
        <v>45345</v>
      </c>
      <c r="K490" s="104">
        <v>45348</v>
      </c>
      <c r="L490" s="100">
        <v>0</v>
      </c>
      <c r="M490" s="100">
        <v>950</v>
      </c>
      <c r="N490" s="98" t="s">
        <v>6813</v>
      </c>
      <c r="O490" s="98" t="s">
        <v>6814</v>
      </c>
      <c r="P490" s="100">
        <v>175</v>
      </c>
      <c r="Q490" s="101">
        <v>0</v>
      </c>
      <c r="S490" s="100">
        <v>980</v>
      </c>
      <c r="T490" s="100">
        <f>P490</f>
      </c>
      <c r="U490" s="100">
        <v>175</v>
      </c>
    </row>
    <row r="491">
      <c r="O491" s="98" t="s">
        <v>6815</v>
      </c>
      <c r="P491" s="100">
        <v>-30</v>
      </c>
      <c r="T491" s="100">
        <f>P491</f>
      </c>
      <c r="U491" s="100">
        <v>-30</v>
      </c>
    </row>
    <row r="492">
      <c r="O492" s="98" t="s">
        <v>6816</v>
      </c>
      <c r="P492" s="100">
        <v>995</v>
      </c>
      <c r="T492" s="100">
        <f>P492</f>
      </c>
      <c r="U492" s="100">
        <v>995</v>
      </c>
    </row>
    <row r="493">
      <c r="O493" s="96" t="s">
        <v>6817</v>
      </c>
      <c r="P493" s="84">
        <f>SUM(P490:P492)</f>
      </c>
    </row>
    <row r="494">
      <c r="A494" s="98" t="s">
        <v>6818</v>
      </c>
      <c r="B494" s="98" t="s">
        <v>6819</v>
      </c>
      <c r="C494" s="98" t="s">
        <v>6820</v>
      </c>
      <c r="D494" s="98" t="s">
        <v>6821</v>
      </c>
      <c r="E494" s="98" t="s">
        <v>6822</v>
      </c>
      <c r="F494" s="98" t="s">
        <v>6823</v>
      </c>
      <c r="G494" s="99">
        <v>12</v>
      </c>
      <c r="H494" s="104">
        <v>45520</v>
      </c>
      <c r="I494" s="104">
        <v>45869</v>
      </c>
      <c r="J494" s="104">
        <v>45356</v>
      </c>
      <c r="K494" s="104">
        <v>45356</v>
      </c>
      <c r="L494" s="100">
        <v>0</v>
      </c>
      <c r="M494" s="100">
        <v>980</v>
      </c>
      <c r="N494" s="98" t="s">
        <v>6824</v>
      </c>
      <c r="O494" s="98" t="s">
        <v>6825</v>
      </c>
      <c r="P494" s="100">
        <v>1050</v>
      </c>
      <c r="Q494" s="101">
        <v>0</v>
      </c>
      <c r="S494" s="100">
        <v>975</v>
      </c>
      <c r="T494" s="100">
        <f>P494</f>
      </c>
      <c r="U494" s="100">
        <v>1050</v>
      </c>
    </row>
    <row r="495">
      <c r="O495" s="98" t="s">
        <v>6826</v>
      </c>
      <c r="P495" s="100">
        <v>360</v>
      </c>
      <c r="T495" s="100">
        <f>P495</f>
      </c>
      <c r="U495" s="100">
        <v>360</v>
      </c>
    </row>
    <row r="496">
      <c r="O496" s="98" t="s">
        <v>6827</v>
      </c>
      <c r="P496" s="100">
        <v>-360</v>
      </c>
      <c r="T496" s="100">
        <f>P496</f>
      </c>
      <c r="U496" s="100">
        <v>-360</v>
      </c>
    </row>
    <row r="497">
      <c r="O497" s="96" t="s">
        <v>6828</v>
      </c>
      <c r="P497" s="84">
        <f>SUM(P494:P496)</f>
      </c>
    </row>
    <row r="498">
      <c r="B498" s="98" t="s">
        <v>6829</v>
      </c>
      <c r="D498" s="98" t="s">
        <v>6830</v>
      </c>
      <c r="E498" s="98" t="s">
        <v>6831</v>
      </c>
      <c r="F498" s="98" t="s">
        <v>6832</v>
      </c>
      <c r="G498" s="99">
        <v>12</v>
      </c>
      <c r="H498" s="104">
        <v>45520</v>
      </c>
      <c r="I498" s="104">
        <v>45869</v>
      </c>
      <c r="J498" s="104">
        <v>45321</v>
      </c>
      <c r="K498" s="104">
        <v>45322</v>
      </c>
      <c r="L498" s="100">
        <v>2040</v>
      </c>
      <c r="M498" s="100">
        <v>0</v>
      </c>
      <c r="N498" s="98" t="s">
        <v>6833</v>
      </c>
      <c r="O498" s="98" t="s">
        <v>6834</v>
      </c>
      <c r="P498" s="100">
        <v>360</v>
      </c>
      <c r="Q498" s="101">
        <v>0</v>
      </c>
      <c r="S498" s="100">
        <v>0</v>
      </c>
      <c r="T498" s="100">
        <f>P498</f>
      </c>
      <c r="U498" s="100">
        <v>360</v>
      </c>
    </row>
    <row r="499">
      <c r="O499" s="98" t="s">
        <v>6835</v>
      </c>
      <c r="P499" s="100">
        <v>-360</v>
      </c>
      <c r="T499" s="100">
        <f>P499</f>
      </c>
      <c r="U499" s="100">
        <v>-360</v>
      </c>
    </row>
    <row r="500">
      <c r="O500" s="98" t="s">
        <v>6836</v>
      </c>
      <c r="P500" s="100">
        <v>1020</v>
      </c>
      <c r="T500" s="100">
        <f>P500</f>
      </c>
      <c r="U500" s="100">
        <v>1020</v>
      </c>
    </row>
    <row r="501">
      <c r="O501" s="96" t="s">
        <v>6837</v>
      </c>
      <c r="P501" s="84">
        <f>SUM(P498:P500)</f>
      </c>
    </row>
    <row r="502">
      <c r="A502" s="97" t="s">
        <v>6838</v>
      </c>
    </row>
    <row r="503">
      <c r="A503" s="98" t="s">
        <v>6839</v>
      </c>
      <c r="B503" s="98" t="s">
        <v>6840</v>
      </c>
      <c r="C503" s="98" t="s">
        <v>6841</v>
      </c>
      <c r="D503" s="98" t="s">
        <v>6842</v>
      </c>
      <c r="E503" s="98" t="s">
        <v>6843</v>
      </c>
      <c r="F503" s="98" t="s">
        <v>6844</v>
      </c>
      <c r="G503" s="99">
        <v>12</v>
      </c>
      <c r="H503" s="104">
        <v>45505</v>
      </c>
      <c r="I503" s="104">
        <v>45869</v>
      </c>
      <c r="J503" s="104">
        <v>45349</v>
      </c>
      <c r="K503" s="104">
        <v>45350</v>
      </c>
      <c r="L503" s="100">
        <v>1970</v>
      </c>
      <c r="M503" s="100">
        <v>950</v>
      </c>
      <c r="N503" s="98" t="s">
        <v>6845</v>
      </c>
      <c r="O503" s="98" t="s">
        <v>6846</v>
      </c>
      <c r="P503" s="100">
        <v>985</v>
      </c>
      <c r="Q503" s="101">
        <v>0</v>
      </c>
      <c r="S503" s="100">
        <v>650</v>
      </c>
      <c r="T503" s="100">
        <f>P503</f>
      </c>
      <c r="U503" s="100">
        <v>985</v>
      </c>
    </row>
    <row r="504">
      <c r="O504" s="98" t="s">
        <v>6847</v>
      </c>
      <c r="P504" s="100">
        <v>360</v>
      </c>
      <c r="T504" s="100">
        <f>P504</f>
      </c>
      <c r="U504" s="100">
        <v>360</v>
      </c>
    </row>
    <row r="505">
      <c r="O505" s="98" t="s">
        <v>6848</v>
      </c>
      <c r="P505" s="100">
        <v>-360</v>
      </c>
      <c r="T505" s="100">
        <f>P505</f>
      </c>
      <c r="U505" s="100">
        <v>-360</v>
      </c>
    </row>
    <row r="506">
      <c r="O506" s="96" t="s">
        <v>6849</v>
      </c>
      <c r="P506" s="84">
        <f>SUM(P503:P505)</f>
      </c>
    </row>
    <row r="507">
      <c r="A507" s="98" t="s">
        <v>6850</v>
      </c>
      <c r="B507" s="98" t="s">
        <v>6851</v>
      </c>
      <c r="C507" s="98" t="s">
        <v>6852</v>
      </c>
      <c r="D507" s="98" t="s">
        <v>6853</v>
      </c>
      <c r="E507" s="98" t="s">
        <v>6854</v>
      </c>
      <c r="F507" s="98" t="s">
        <v>6855</v>
      </c>
      <c r="G507" s="99">
        <v>12</v>
      </c>
      <c r="H507" s="104">
        <v>45505</v>
      </c>
      <c r="I507" s="104">
        <v>45869</v>
      </c>
      <c r="J507" s="104">
        <v>45232</v>
      </c>
      <c r="K507" s="104">
        <v>45233</v>
      </c>
      <c r="L507" s="100">
        <v>0</v>
      </c>
      <c r="M507" s="100">
        <v>650</v>
      </c>
      <c r="N507" s="98" t="s">
        <v>6856</v>
      </c>
      <c r="O507" s="98" t="s">
        <v>6857</v>
      </c>
      <c r="P507" s="100">
        <v>360</v>
      </c>
      <c r="Q507" s="101">
        <v>0</v>
      </c>
      <c r="S507" s="100">
        <v>650</v>
      </c>
      <c r="T507" s="100">
        <f>P507</f>
      </c>
      <c r="U507" s="100">
        <v>360</v>
      </c>
    </row>
    <row r="508">
      <c r="O508" s="98" t="s">
        <v>6858</v>
      </c>
      <c r="P508" s="100">
        <v>-360</v>
      </c>
      <c r="T508" s="100">
        <f>P508</f>
      </c>
      <c r="U508" s="100">
        <v>-360</v>
      </c>
    </row>
    <row r="509">
      <c r="O509" s="98" t="s">
        <v>6859</v>
      </c>
      <c r="P509" s="100">
        <v>690</v>
      </c>
      <c r="T509" s="100">
        <f>P509</f>
      </c>
      <c r="U509" s="100">
        <v>690</v>
      </c>
    </row>
    <row r="510">
      <c r="O510" s="96" t="s">
        <v>6860</v>
      </c>
      <c r="P510" s="84">
        <f>SUM(P507:P509)</f>
      </c>
    </row>
    <row r="511">
      <c r="A511" s="98" t="s">
        <v>6861</v>
      </c>
      <c r="B511" s="98" t="s">
        <v>6862</v>
      </c>
      <c r="C511" s="98" t="s">
        <v>6863</v>
      </c>
      <c r="D511" s="98" t="s">
        <v>6864</v>
      </c>
      <c r="E511" s="98" t="s">
        <v>6865</v>
      </c>
      <c r="F511" s="98" t="s">
        <v>6866</v>
      </c>
      <c r="G511" s="99">
        <v>12</v>
      </c>
      <c r="H511" s="104">
        <v>45505</v>
      </c>
      <c r="I511" s="104">
        <v>45869</v>
      </c>
      <c r="J511" s="104">
        <v>45223</v>
      </c>
      <c r="K511" s="104">
        <v>45224</v>
      </c>
      <c r="L511" s="100">
        <v>40</v>
      </c>
      <c r="M511" s="100">
        <v>950</v>
      </c>
      <c r="N511" s="98" t="s">
        <v>6867</v>
      </c>
      <c r="O511" s="98" t="s">
        <v>6868</v>
      </c>
      <c r="P511" s="100">
        <v>-360</v>
      </c>
      <c r="Q511" s="101">
        <v>0</v>
      </c>
      <c r="S511" s="100">
        <v>980</v>
      </c>
      <c r="T511" s="100">
        <f>P511</f>
      </c>
      <c r="U511" s="100">
        <v>-360</v>
      </c>
    </row>
    <row r="512">
      <c r="O512" s="98" t="s">
        <v>6869</v>
      </c>
      <c r="P512" s="100">
        <v>965</v>
      </c>
      <c r="T512" s="100">
        <f>P512</f>
      </c>
      <c r="U512" s="100">
        <v>965</v>
      </c>
    </row>
    <row r="513">
      <c r="O513" s="98" t="s">
        <v>6870</v>
      </c>
      <c r="P513" s="100">
        <v>360</v>
      </c>
      <c r="T513" s="100">
        <f>P513</f>
      </c>
      <c r="U513" s="100">
        <v>360</v>
      </c>
    </row>
    <row r="514">
      <c r="O514" s="96" t="s">
        <v>6871</v>
      </c>
      <c r="P514" s="84">
        <f>SUM(P511:P513)</f>
      </c>
    </row>
    <row r="515">
      <c r="A515" s="98" t="s">
        <v>6872</v>
      </c>
      <c r="B515" s="98" t="s">
        <v>6873</v>
      </c>
      <c r="C515" s="98" t="s">
        <v>6874</v>
      </c>
      <c r="D515" s="98" t="s">
        <v>6875</v>
      </c>
      <c r="E515" s="98" t="s">
        <v>6876</v>
      </c>
      <c r="F515" s="98" t="s">
        <v>6877</v>
      </c>
      <c r="G515" s="99">
        <v>12</v>
      </c>
      <c r="H515" s="104">
        <v>45505</v>
      </c>
      <c r="I515" s="104">
        <v>45869</v>
      </c>
      <c r="J515" s="104">
        <v>45405</v>
      </c>
      <c r="K515" s="104">
        <v>45405</v>
      </c>
      <c r="L515" s="100">
        <v>1930</v>
      </c>
      <c r="M515" s="100">
        <v>950</v>
      </c>
      <c r="N515" s="98" t="s">
        <v>6878</v>
      </c>
      <c r="O515" s="98" t="s">
        <v>6879</v>
      </c>
      <c r="P515" s="100">
        <v>-360</v>
      </c>
      <c r="Q515" s="101">
        <v>0</v>
      </c>
      <c r="S515" s="100">
        <v>1005</v>
      </c>
      <c r="T515" s="100">
        <f>P515</f>
      </c>
      <c r="U515" s="100">
        <v>-360</v>
      </c>
    </row>
    <row r="516">
      <c r="O516" s="98" t="s">
        <v>6880</v>
      </c>
      <c r="P516" s="100">
        <v>965</v>
      </c>
      <c r="T516" s="100">
        <f>P516</f>
      </c>
      <c r="U516" s="100">
        <v>965</v>
      </c>
    </row>
    <row r="517">
      <c r="O517" s="98" t="s">
        <v>6881</v>
      </c>
      <c r="P517" s="100">
        <v>360</v>
      </c>
      <c r="T517" s="100">
        <f>P517</f>
      </c>
      <c r="U517" s="100">
        <v>360</v>
      </c>
    </row>
    <row r="518">
      <c r="O518" s="96" t="s">
        <v>6882</v>
      </c>
      <c r="P518" s="84">
        <f>SUM(P515:P517)</f>
      </c>
    </row>
    <row r="519">
      <c r="A519" s="98" t="s">
        <v>6883</v>
      </c>
      <c r="B519" s="98" t="s">
        <v>6884</v>
      </c>
      <c r="C519" s="98" t="s">
        <v>6885</v>
      </c>
      <c r="D519" s="98" t="s">
        <v>6886</v>
      </c>
      <c r="E519" s="98" t="s">
        <v>6887</v>
      </c>
      <c r="F519" s="98" t="s">
        <v>6888</v>
      </c>
      <c r="G519" s="99">
        <v>12</v>
      </c>
      <c r="H519" s="104">
        <v>45505</v>
      </c>
      <c r="I519" s="104">
        <v>45869</v>
      </c>
      <c r="J519" s="104">
        <v>45344</v>
      </c>
      <c r="K519" s="104">
        <v>45344</v>
      </c>
      <c r="L519" s="100">
        <v>0</v>
      </c>
      <c r="M519" s="100">
        <v>650</v>
      </c>
      <c r="N519" s="98" t="s">
        <v>6889</v>
      </c>
      <c r="O519" s="98" t="s">
        <v>6890</v>
      </c>
      <c r="P519" s="100">
        <v>-30</v>
      </c>
      <c r="Q519" s="101">
        <v>0</v>
      </c>
      <c r="S519" s="100">
        <v>1005</v>
      </c>
      <c r="T519" s="100">
        <f>P519</f>
      </c>
      <c r="U519" s="100">
        <v>-30</v>
      </c>
    </row>
    <row r="520">
      <c r="O520" s="98" t="s">
        <v>6891</v>
      </c>
      <c r="P520" s="100">
        <v>705</v>
      </c>
      <c r="T520" s="100">
        <f>P520</f>
      </c>
      <c r="U520" s="100">
        <v>705</v>
      </c>
    </row>
    <row r="521">
      <c r="O521" s="96" t="s">
        <v>6892</v>
      </c>
      <c r="P521" s="84">
        <f>SUM(P519:P520)</f>
      </c>
    </row>
    <row r="522">
      <c r="A522" s="98" t="s">
        <v>6893</v>
      </c>
      <c r="B522" s="98" t="s">
        <v>6894</v>
      </c>
      <c r="C522" s="98" t="s">
        <v>6895</v>
      </c>
      <c r="D522" s="98" t="s">
        <v>6896</v>
      </c>
      <c r="E522" s="98" t="s">
        <v>6897</v>
      </c>
      <c r="F522" s="98" t="s">
        <v>6898</v>
      </c>
      <c r="G522" s="99">
        <v>12</v>
      </c>
      <c r="H522" s="104">
        <v>45505</v>
      </c>
      <c r="I522" s="104">
        <v>45869</v>
      </c>
      <c r="J522" s="104">
        <v>45383</v>
      </c>
      <c r="K522" s="104">
        <v>45383</v>
      </c>
      <c r="L522" s="100">
        <v>1490</v>
      </c>
      <c r="M522" s="100">
        <v>650</v>
      </c>
      <c r="N522" s="98" t="s">
        <v>6899</v>
      </c>
      <c r="O522" s="98" t="s">
        <v>6900</v>
      </c>
      <c r="P522" s="100">
        <v>705</v>
      </c>
      <c r="Q522" s="101">
        <v>0</v>
      </c>
      <c r="S522" s="100">
        <v>1005</v>
      </c>
      <c r="T522" s="100">
        <f>P522</f>
      </c>
      <c r="U522" s="100">
        <v>705</v>
      </c>
    </row>
    <row r="523">
      <c r="O523" s="98" t="s">
        <v>6901</v>
      </c>
      <c r="P523" s="100">
        <v>175</v>
      </c>
      <c r="T523" s="100">
        <f>P523</f>
      </c>
      <c r="U523" s="100">
        <v>175</v>
      </c>
    </row>
    <row r="524">
      <c r="O524" s="96" t="s">
        <v>6902</v>
      </c>
      <c r="P524" s="84">
        <f>SUM(P522:P523)</f>
      </c>
    </row>
    <row r="525">
      <c r="A525" s="98" t="s">
        <v>6903</v>
      </c>
      <c r="B525" s="98" t="s">
        <v>6904</v>
      </c>
      <c r="C525" s="98" t="s">
        <v>6905</v>
      </c>
      <c r="D525" s="98" t="s">
        <v>6906</v>
      </c>
      <c r="E525" s="98" t="s">
        <v>6907</v>
      </c>
      <c r="F525" s="98" t="s">
        <v>6908</v>
      </c>
      <c r="G525" s="99">
        <v>12</v>
      </c>
      <c r="H525" s="104">
        <v>45505</v>
      </c>
      <c r="I525" s="104">
        <v>45869</v>
      </c>
      <c r="J525" s="104">
        <v>45311</v>
      </c>
      <c r="K525" s="104">
        <v>45313</v>
      </c>
      <c r="L525" s="100">
        <v>1970</v>
      </c>
      <c r="M525" s="100">
        <v>950</v>
      </c>
      <c r="N525" s="98" t="s">
        <v>6909</v>
      </c>
      <c r="O525" s="98" t="s">
        <v>6910</v>
      </c>
      <c r="P525" s="100">
        <v>985</v>
      </c>
      <c r="Q525" s="101">
        <v>0</v>
      </c>
      <c r="S525" s="100">
        <v>670</v>
      </c>
      <c r="T525" s="100">
        <f>P525</f>
      </c>
      <c r="U525" s="100">
        <v>985</v>
      </c>
    </row>
    <row r="526">
      <c r="O526" s="98" t="s">
        <v>6911</v>
      </c>
      <c r="P526" s="100">
        <v>-360</v>
      </c>
      <c r="T526" s="100">
        <f>P526</f>
      </c>
      <c r="U526" s="100">
        <v>-360</v>
      </c>
    </row>
    <row r="527">
      <c r="O527" s="98" t="s">
        <v>6912</v>
      </c>
      <c r="P527" s="100">
        <v>360</v>
      </c>
      <c r="T527" s="100">
        <f>P527</f>
      </c>
      <c r="U527" s="100">
        <v>360</v>
      </c>
    </row>
    <row r="528">
      <c r="O528" s="96" t="s">
        <v>6913</v>
      </c>
      <c r="P528" s="84">
        <f>SUM(P525:P527)</f>
      </c>
    </row>
    <row r="529">
      <c r="A529" s="98" t="s">
        <v>6914</v>
      </c>
      <c r="B529" s="98" t="s">
        <v>6915</v>
      </c>
      <c r="C529" s="98" t="s">
        <v>6916</v>
      </c>
      <c r="D529" s="98" t="s">
        <v>6917</v>
      </c>
      <c r="E529" s="98" t="s">
        <v>6918</v>
      </c>
      <c r="F529" s="98" t="s">
        <v>6919</v>
      </c>
      <c r="G529" s="99">
        <v>12</v>
      </c>
      <c r="H529" s="104">
        <v>45520</v>
      </c>
      <c r="I529" s="104">
        <v>45869</v>
      </c>
      <c r="J529" s="104">
        <v>45274</v>
      </c>
      <c r="K529" s="104">
        <v>45274</v>
      </c>
      <c r="L529" s="100">
        <v>0</v>
      </c>
      <c r="M529" s="100">
        <v>950</v>
      </c>
      <c r="N529" s="98" t="s">
        <v>6920</v>
      </c>
      <c r="O529" s="98" t="s">
        <v>6921</v>
      </c>
      <c r="P529" s="100">
        <v>985</v>
      </c>
      <c r="Q529" s="101">
        <v>0</v>
      </c>
      <c r="S529" s="100">
        <v>745</v>
      </c>
      <c r="T529" s="100">
        <f>P529</f>
      </c>
      <c r="U529" s="100">
        <v>985</v>
      </c>
    </row>
    <row r="530">
      <c r="O530" s="96" t="s">
        <v>6922</v>
      </c>
      <c r="P530" s="84">
        <f>SUM(P529:P529)</f>
      </c>
    </row>
    <row r="531">
      <c r="A531" s="98" t="s">
        <v>6923</v>
      </c>
      <c r="B531" s="98" t="s">
        <v>6924</v>
      </c>
      <c r="C531" s="98" t="s">
        <v>6925</v>
      </c>
      <c r="D531" s="98" t="s">
        <v>6926</v>
      </c>
      <c r="E531" s="98" t="s">
        <v>6927</v>
      </c>
      <c r="F531" s="98" t="s">
        <v>6928</v>
      </c>
      <c r="G531" s="99">
        <v>12</v>
      </c>
      <c r="H531" s="104">
        <v>45505</v>
      </c>
      <c r="I531" s="104">
        <v>45869</v>
      </c>
      <c r="J531" s="104">
        <v>45317</v>
      </c>
      <c r="K531" s="104">
        <v>45317</v>
      </c>
      <c r="L531" s="100">
        <v>1300</v>
      </c>
      <c r="M531" s="100">
        <v>980</v>
      </c>
      <c r="N531" s="98" t="s">
        <v>6929</v>
      </c>
      <c r="O531" s="98" t="s">
        <v>6930</v>
      </c>
      <c r="P531" s="100">
        <v>360</v>
      </c>
      <c r="Q531" s="101">
        <v>0</v>
      </c>
      <c r="S531" s="100">
        <v>670</v>
      </c>
      <c r="T531" s="100">
        <f>P531</f>
      </c>
      <c r="U531" s="100">
        <v>360</v>
      </c>
    </row>
    <row r="532">
      <c r="O532" s="98" t="s">
        <v>6931</v>
      </c>
      <c r="P532" s="100">
        <v>-360</v>
      </c>
      <c r="T532" s="100">
        <f>P532</f>
      </c>
      <c r="U532" s="100">
        <v>-360</v>
      </c>
    </row>
    <row r="533">
      <c r="O533" s="98" t="s">
        <v>6932</v>
      </c>
      <c r="P533" s="100">
        <v>1015</v>
      </c>
      <c r="T533" s="100">
        <f>P533</f>
      </c>
      <c r="U533" s="100">
        <v>1015</v>
      </c>
    </row>
    <row r="534">
      <c r="O534" s="96" t="s">
        <v>6933</v>
      </c>
      <c r="P534" s="84">
        <f>SUM(P531:P533)</f>
      </c>
    </row>
    <row r="535">
      <c r="A535" s="98" t="s">
        <v>6934</v>
      </c>
      <c r="B535" s="98" t="s">
        <v>6935</v>
      </c>
      <c r="C535" s="98" t="s">
        <v>6936</v>
      </c>
      <c r="D535" s="98" t="s">
        <v>6937</v>
      </c>
      <c r="E535" s="98" t="s">
        <v>6938</v>
      </c>
      <c r="F535" s="98" t="s">
        <v>6939</v>
      </c>
      <c r="G535" s="99">
        <v>12</v>
      </c>
      <c r="H535" s="104">
        <v>45505</v>
      </c>
      <c r="I535" s="104">
        <v>45869</v>
      </c>
      <c r="J535" s="104">
        <v>45239</v>
      </c>
      <c r="K535" s="104">
        <v>45239</v>
      </c>
      <c r="L535" s="100">
        <v>0</v>
      </c>
      <c r="M535" s="100">
        <v>650</v>
      </c>
      <c r="N535" s="98" t="s">
        <v>6940</v>
      </c>
      <c r="O535" s="98" t="s">
        <v>6941</v>
      </c>
      <c r="P535" s="100">
        <v>-360</v>
      </c>
      <c r="Q535" s="101">
        <v>0</v>
      </c>
      <c r="S535" s="100">
        <v>1015</v>
      </c>
      <c r="T535" s="100">
        <f>P535</f>
      </c>
      <c r="U535" s="100">
        <v>-360</v>
      </c>
    </row>
    <row r="536">
      <c r="O536" s="98" t="s">
        <v>6942</v>
      </c>
      <c r="P536" s="100">
        <v>360</v>
      </c>
      <c r="T536" s="100">
        <f>P536</f>
      </c>
      <c r="U536" s="100">
        <v>360</v>
      </c>
    </row>
    <row r="537">
      <c r="O537" s="98" t="s">
        <v>6943</v>
      </c>
      <c r="P537" s="100">
        <v>705</v>
      </c>
      <c r="T537" s="100">
        <f>P537</f>
      </c>
      <c r="U537" s="100">
        <v>705</v>
      </c>
    </row>
    <row r="538">
      <c r="O538" s="96" t="s">
        <v>6944</v>
      </c>
      <c r="P538" s="84">
        <f>SUM(P535:P537)</f>
      </c>
    </row>
    <row r="539">
      <c r="A539" s="98" t="s">
        <v>6945</v>
      </c>
      <c r="B539" s="98" t="s">
        <v>6946</v>
      </c>
      <c r="C539" s="98" t="s">
        <v>6947</v>
      </c>
      <c r="D539" s="98" t="s">
        <v>6948</v>
      </c>
      <c r="E539" s="98" t="s">
        <v>6949</v>
      </c>
      <c r="F539" s="98" t="s">
        <v>6950</v>
      </c>
      <c r="G539" s="99">
        <v>12</v>
      </c>
      <c r="H539" s="104">
        <v>45505</v>
      </c>
      <c r="I539" s="104">
        <v>45869</v>
      </c>
      <c r="J539" s="104">
        <v>45231</v>
      </c>
      <c r="K539" s="104">
        <v>45233</v>
      </c>
      <c r="L539" s="100">
        <v>1390</v>
      </c>
      <c r="M539" s="100">
        <v>650</v>
      </c>
      <c r="N539" s="98" t="s">
        <v>6951</v>
      </c>
      <c r="O539" s="98" t="s">
        <v>6952</v>
      </c>
      <c r="P539" s="100">
        <v>690</v>
      </c>
      <c r="Q539" s="101">
        <v>0</v>
      </c>
      <c r="S539" s="100">
        <v>650</v>
      </c>
      <c r="T539" s="100">
        <f>P539</f>
      </c>
      <c r="U539" s="100">
        <v>690</v>
      </c>
    </row>
    <row r="540">
      <c r="O540" s="98" t="s">
        <v>6953</v>
      </c>
      <c r="P540" s="100">
        <v>360</v>
      </c>
      <c r="T540" s="100">
        <f>P540</f>
      </c>
      <c r="U540" s="100">
        <v>360</v>
      </c>
    </row>
    <row r="541">
      <c r="O541" s="98" t="s">
        <v>6954</v>
      </c>
      <c r="P541" s="100">
        <v>-360</v>
      </c>
      <c r="T541" s="100">
        <f>P541</f>
      </c>
      <c r="U541" s="100">
        <v>-360</v>
      </c>
    </row>
    <row r="542">
      <c r="O542" s="96" t="s">
        <v>6955</v>
      </c>
      <c r="P542" s="84">
        <f>SUM(P539:P541)</f>
      </c>
    </row>
    <row r="543">
      <c r="A543" s="98" t="s">
        <v>6956</v>
      </c>
      <c r="B543" s="98" t="s">
        <v>6957</v>
      </c>
      <c r="C543" s="98" t="s">
        <v>6958</v>
      </c>
      <c r="D543" s="98" t="s">
        <v>6959</v>
      </c>
      <c r="E543" s="98" t="s">
        <v>6960</v>
      </c>
      <c r="F543" s="98" t="s">
        <v>6961</v>
      </c>
      <c r="G543" s="99">
        <v>12</v>
      </c>
      <c r="H543" s="104">
        <v>45505</v>
      </c>
      <c r="I543" s="104">
        <v>45869</v>
      </c>
      <c r="J543" s="104">
        <v>45406</v>
      </c>
      <c r="K543" s="104">
        <v>45406</v>
      </c>
      <c r="L543" s="100">
        <v>0</v>
      </c>
      <c r="M543" s="100">
        <v>950</v>
      </c>
      <c r="N543" s="98" t="s">
        <v>6962</v>
      </c>
      <c r="O543" s="98" t="s">
        <v>6963</v>
      </c>
      <c r="P543" s="100">
        <v>-41</v>
      </c>
      <c r="Q543" s="101">
        <v>0</v>
      </c>
      <c r="S543" s="100">
        <v>650</v>
      </c>
      <c r="T543" s="100">
        <f>P543</f>
      </c>
      <c r="U543" s="100">
        <v>-41</v>
      </c>
    </row>
    <row r="544">
      <c r="O544" s="98" t="s">
        <v>6964</v>
      </c>
      <c r="P544" s="100">
        <v>985</v>
      </c>
      <c r="T544" s="100">
        <f>P544</f>
      </c>
      <c r="U544" s="100">
        <v>985</v>
      </c>
    </row>
    <row r="545">
      <c r="O545" s="96" t="s">
        <v>6965</v>
      </c>
      <c r="P545" s="84">
        <f>SUM(P543:P544)</f>
      </c>
    </row>
    <row r="546">
      <c r="A546" s="98" t="s">
        <v>6966</v>
      </c>
      <c r="B546" s="98" t="s">
        <v>6967</v>
      </c>
      <c r="C546" s="98" t="s">
        <v>6968</v>
      </c>
      <c r="D546" s="98" t="s">
        <v>6969</v>
      </c>
      <c r="E546" s="98" t="s">
        <v>6970</v>
      </c>
      <c r="F546" s="98" t="s">
        <v>6971</v>
      </c>
      <c r="G546" s="99">
        <v>12</v>
      </c>
      <c r="H546" s="104">
        <v>45505</v>
      </c>
      <c r="I546" s="104">
        <v>45869</v>
      </c>
      <c r="J546" s="104">
        <v>45232</v>
      </c>
      <c r="K546" s="104">
        <v>45233</v>
      </c>
      <c r="L546" s="100">
        <v>0</v>
      </c>
      <c r="M546" s="100">
        <v>980</v>
      </c>
      <c r="N546" s="98" t="s">
        <v>6972</v>
      </c>
      <c r="O546" s="98" t="s">
        <v>6973</v>
      </c>
      <c r="P546" s="100">
        <v>-360</v>
      </c>
      <c r="Q546" s="101">
        <v>0</v>
      </c>
      <c r="S546" s="100">
        <v>650</v>
      </c>
      <c r="T546" s="100">
        <f>P546</f>
      </c>
      <c r="U546" s="100">
        <v>-360</v>
      </c>
    </row>
    <row r="547">
      <c r="O547" s="98" t="s">
        <v>6974</v>
      </c>
      <c r="P547" s="100">
        <v>995</v>
      </c>
      <c r="T547" s="100">
        <f>P547</f>
      </c>
      <c r="U547" s="100">
        <v>995</v>
      </c>
    </row>
    <row r="548">
      <c r="O548" s="98" t="s">
        <v>6975</v>
      </c>
      <c r="P548" s="100">
        <v>360</v>
      </c>
      <c r="T548" s="100">
        <f>P548</f>
      </c>
      <c r="U548" s="100">
        <v>360</v>
      </c>
    </row>
    <row r="549">
      <c r="O549" s="96" t="s">
        <v>6976</v>
      </c>
      <c r="P549" s="84">
        <f>SUM(P546:P548)</f>
      </c>
    </row>
    <row r="550">
      <c r="A550" s="98" t="s">
        <v>6977</v>
      </c>
      <c r="B550" s="98" t="s">
        <v>6978</v>
      </c>
      <c r="C550" s="98" t="s">
        <v>6979</v>
      </c>
      <c r="D550" s="98" t="s">
        <v>6980</v>
      </c>
      <c r="E550" s="98" t="s">
        <v>6981</v>
      </c>
      <c r="F550" s="98" t="s">
        <v>6982</v>
      </c>
      <c r="G550" s="99">
        <v>12</v>
      </c>
      <c r="H550" s="104">
        <v>45505</v>
      </c>
      <c r="I550" s="104">
        <v>45869</v>
      </c>
      <c r="J550" s="104">
        <v>45335</v>
      </c>
      <c r="K550" s="104">
        <v>45336</v>
      </c>
      <c r="L550" s="100">
        <v>0</v>
      </c>
      <c r="M550" s="100">
        <v>650</v>
      </c>
      <c r="N550" s="98" t="s">
        <v>6983</v>
      </c>
      <c r="O550" s="98" t="s">
        <v>6984</v>
      </c>
      <c r="P550" s="100">
        <v>705</v>
      </c>
      <c r="Q550" s="101">
        <v>0</v>
      </c>
      <c r="S550" s="100">
        <v>1005</v>
      </c>
      <c r="T550" s="100">
        <f>P550</f>
      </c>
      <c r="U550" s="100">
        <v>705</v>
      </c>
    </row>
    <row r="551">
      <c r="O551" s="98" t="s">
        <v>6985</v>
      </c>
      <c r="P551" s="100">
        <v>-45</v>
      </c>
      <c r="T551" s="100">
        <f>P551</f>
      </c>
      <c r="U551" s="100">
        <v>-45</v>
      </c>
    </row>
    <row r="552">
      <c r="O552" s="96" t="s">
        <v>6986</v>
      </c>
      <c r="P552" s="84">
        <f>SUM(P550:P551)</f>
      </c>
    </row>
    <row r="553">
      <c r="A553" s="98" t="s">
        <v>6987</v>
      </c>
      <c r="B553" s="98" t="s">
        <v>6988</v>
      </c>
      <c r="C553" s="98" t="s">
        <v>6989</v>
      </c>
      <c r="D553" s="98" t="s">
        <v>6990</v>
      </c>
      <c r="E553" s="98" t="s">
        <v>6991</v>
      </c>
      <c r="F553" s="98" t="s">
        <v>6992</v>
      </c>
      <c r="G553" s="99">
        <v>12</v>
      </c>
      <c r="H553" s="104">
        <v>45505</v>
      </c>
      <c r="I553" s="104">
        <v>45869</v>
      </c>
      <c r="J553" s="104">
        <v>45405</v>
      </c>
      <c r="K553" s="104">
        <v>45405</v>
      </c>
      <c r="L553" s="100">
        <v>1440</v>
      </c>
      <c r="M553" s="100">
        <v>650</v>
      </c>
      <c r="N553" s="98" t="s">
        <v>6993</v>
      </c>
      <c r="O553" s="98" t="s">
        <v>6994</v>
      </c>
      <c r="P553" s="100">
        <v>720</v>
      </c>
      <c r="Q553" s="101">
        <v>0</v>
      </c>
      <c r="S553" s="100">
        <v>745</v>
      </c>
      <c r="T553" s="100">
        <f>P553</f>
      </c>
      <c r="U553" s="100">
        <v>720</v>
      </c>
    </row>
    <row r="554">
      <c r="O554" s="98" t="s">
        <v>6995</v>
      </c>
      <c r="P554" s="100">
        <v>-30</v>
      </c>
      <c r="T554" s="100">
        <f>P554</f>
      </c>
      <c r="U554" s="100">
        <v>-30</v>
      </c>
    </row>
    <row r="555">
      <c r="O555" s="96" t="s">
        <v>6996</v>
      </c>
      <c r="P555" s="84">
        <f>SUM(P553:P554)</f>
      </c>
    </row>
    <row r="556">
      <c r="A556" s="98" t="s">
        <v>6997</v>
      </c>
      <c r="B556" s="98" t="s">
        <v>6998</v>
      </c>
      <c r="C556" s="98" t="s">
        <v>6999</v>
      </c>
      <c r="D556" s="98" t="s">
        <v>7000</v>
      </c>
      <c r="E556" s="98" t="s">
        <v>7001</v>
      </c>
      <c r="F556" s="98" t="s">
        <v>7002</v>
      </c>
      <c r="G556" s="99">
        <v>12</v>
      </c>
      <c r="H556" s="104">
        <v>45505</v>
      </c>
      <c r="I556" s="104">
        <v>45869</v>
      </c>
      <c r="J556" s="104">
        <v>45247</v>
      </c>
      <c r="K556" s="104">
        <v>45251</v>
      </c>
      <c r="L556" s="100">
        <v>1410</v>
      </c>
      <c r="M556" s="100">
        <v>650</v>
      </c>
      <c r="N556" s="98" t="s">
        <v>7003</v>
      </c>
      <c r="O556" s="98" t="s">
        <v>7004</v>
      </c>
      <c r="P556" s="100">
        <v>705</v>
      </c>
      <c r="Q556" s="101">
        <v>0</v>
      </c>
      <c r="S556" s="100">
        <v>650</v>
      </c>
      <c r="T556" s="100">
        <f>P556</f>
      </c>
      <c r="U556" s="100">
        <v>705</v>
      </c>
    </row>
    <row r="557">
      <c r="O557" s="98" t="s">
        <v>7005</v>
      </c>
      <c r="P557" s="100">
        <v>-360</v>
      </c>
      <c r="T557" s="100">
        <f>P557</f>
      </c>
      <c r="U557" s="100">
        <v>-360</v>
      </c>
    </row>
    <row r="558">
      <c r="O558" s="98" t="s">
        <v>7006</v>
      </c>
      <c r="P558" s="100">
        <v>360</v>
      </c>
      <c r="T558" s="100">
        <f>P558</f>
      </c>
      <c r="U558" s="100">
        <v>360</v>
      </c>
    </row>
    <row r="559">
      <c r="O559" s="96" t="s">
        <v>7007</v>
      </c>
      <c r="P559" s="84">
        <f>SUM(P556:P558)</f>
      </c>
    </row>
    <row r="560">
      <c r="A560" s="98" t="s">
        <v>7008</v>
      </c>
      <c r="B560" s="98" t="s">
        <v>7009</v>
      </c>
      <c r="C560" s="98" t="s">
        <v>7010</v>
      </c>
      <c r="D560" s="98" t="s">
        <v>7011</v>
      </c>
      <c r="E560" s="98" t="s">
        <v>7012</v>
      </c>
      <c r="F560" s="98" t="s">
        <v>7013</v>
      </c>
      <c r="G560" s="99">
        <v>12</v>
      </c>
      <c r="H560" s="104">
        <v>45505</v>
      </c>
      <c r="I560" s="104">
        <v>45869</v>
      </c>
      <c r="J560" s="104">
        <v>45421</v>
      </c>
      <c r="K560" s="104">
        <v>45421</v>
      </c>
      <c r="L560" s="100">
        <v>2010</v>
      </c>
      <c r="M560" s="100">
        <v>950</v>
      </c>
      <c r="N560" s="98" t="s">
        <v>7014</v>
      </c>
      <c r="O560" s="98" t="s">
        <v>7015</v>
      </c>
      <c r="P560" s="100">
        <v>360</v>
      </c>
      <c r="Q560" s="101">
        <v>0</v>
      </c>
      <c r="S560" s="100">
        <v>1005</v>
      </c>
      <c r="T560" s="100">
        <f>P560</f>
      </c>
      <c r="U560" s="100">
        <v>360</v>
      </c>
    </row>
    <row r="561">
      <c r="O561" s="98" t="s">
        <v>7016</v>
      </c>
      <c r="P561" s="100">
        <v>1005</v>
      </c>
      <c r="T561" s="100">
        <f>P561</f>
      </c>
      <c r="U561" s="100">
        <v>1005</v>
      </c>
    </row>
    <row r="562">
      <c r="O562" s="98" t="s">
        <v>7017</v>
      </c>
      <c r="P562" s="100">
        <v>-360</v>
      </c>
      <c r="T562" s="100">
        <f>P562</f>
      </c>
      <c r="U562" s="100">
        <v>-360</v>
      </c>
    </row>
    <row r="563">
      <c r="O563" s="96" t="s">
        <v>7018</v>
      </c>
      <c r="P563" s="84">
        <f>SUM(P560:P562)</f>
      </c>
    </row>
    <row r="564">
      <c r="A564" s="98" t="s">
        <v>7019</v>
      </c>
      <c r="B564" s="98" t="s">
        <v>7020</v>
      </c>
      <c r="C564" s="98" t="s">
        <v>7021</v>
      </c>
      <c r="D564" s="98" t="s">
        <v>7022</v>
      </c>
      <c r="E564" s="98" t="s">
        <v>7023</v>
      </c>
      <c r="F564" s="98" t="s">
        <v>7024</v>
      </c>
      <c r="G564" s="99">
        <v>12</v>
      </c>
      <c r="H564" s="104">
        <v>45505</v>
      </c>
      <c r="I564" s="104">
        <v>45869</v>
      </c>
      <c r="J564" s="104">
        <v>45394</v>
      </c>
      <c r="K564" s="104">
        <v>45394</v>
      </c>
      <c r="L564" s="100">
        <v>0</v>
      </c>
      <c r="M564" s="100">
        <v>980</v>
      </c>
      <c r="N564" s="98" t="s">
        <v>7025</v>
      </c>
      <c r="O564" s="98" t="s">
        <v>7026</v>
      </c>
      <c r="P564" s="100">
        <v>1015</v>
      </c>
      <c r="Q564" s="101">
        <v>0</v>
      </c>
      <c r="S564" s="100">
        <v>650</v>
      </c>
      <c r="T564" s="100">
        <f>P564</f>
      </c>
      <c r="U564" s="100">
        <v>1015</v>
      </c>
    </row>
    <row r="565">
      <c r="O565" s="98" t="s">
        <v>7027</v>
      </c>
      <c r="P565" s="100">
        <v>-500</v>
      </c>
      <c r="T565" s="100">
        <f>P565</f>
      </c>
      <c r="U565" s="100">
        <v>-500</v>
      </c>
    </row>
    <row r="566">
      <c r="O566" s="98" t="s">
        <v>7028</v>
      </c>
      <c r="P566" s="100">
        <v>500</v>
      </c>
      <c r="T566" s="100">
        <f>P566</f>
      </c>
      <c r="U566" s="100">
        <v>500</v>
      </c>
    </row>
    <row r="567">
      <c r="O567" s="96" t="s">
        <v>7029</v>
      </c>
      <c r="P567" s="84">
        <f>SUM(P564:P566)</f>
      </c>
    </row>
    <row r="568">
      <c r="A568" s="98" t="s">
        <v>7030</v>
      </c>
      <c r="B568" s="98" t="s">
        <v>7031</v>
      </c>
      <c r="C568" s="98" t="s">
        <v>7032</v>
      </c>
      <c r="D568" s="98" t="s">
        <v>7033</v>
      </c>
      <c r="E568" s="98" t="s">
        <v>7034</v>
      </c>
      <c r="F568" s="98" t="s">
        <v>7035</v>
      </c>
      <c r="G568" s="99">
        <v>12</v>
      </c>
      <c r="H568" s="104">
        <v>45505</v>
      </c>
      <c r="I568" s="104">
        <v>45869</v>
      </c>
      <c r="J568" s="104">
        <v>45391</v>
      </c>
      <c r="K568" s="104">
        <v>45391</v>
      </c>
      <c r="L568" s="100">
        <v>1970</v>
      </c>
      <c r="M568" s="100">
        <v>950</v>
      </c>
      <c r="N568" s="98" t="s">
        <v>7036</v>
      </c>
      <c r="O568" s="98" t="s">
        <v>7037</v>
      </c>
      <c r="P568" s="100">
        <v>985</v>
      </c>
      <c r="Q568" s="101">
        <v>0</v>
      </c>
      <c r="S568" s="100">
        <v>650</v>
      </c>
      <c r="T568" s="100">
        <f>P568</f>
      </c>
      <c r="U568" s="100">
        <v>985</v>
      </c>
    </row>
    <row r="569">
      <c r="O569" s="98" t="s">
        <v>7038</v>
      </c>
      <c r="P569" s="100">
        <v>-41</v>
      </c>
      <c r="T569" s="100">
        <f>P569</f>
      </c>
      <c r="U569" s="100">
        <v>-41</v>
      </c>
    </row>
    <row r="570">
      <c r="O570" s="96" t="s">
        <v>7039</v>
      </c>
      <c r="P570" s="84">
        <f>SUM(P568:P569)</f>
      </c>
    </row>
    <row r="571">
      <c r="A571" s="98" t="s">
        <v>7040</v>
      </c>
      <c r="B571" s="98" t="s">
        <v>7041</v>
      </c>
      <c r="C571" s="98" t="s">
        <v>7042</v>
      </c>
      <c r="D571" s="98" t="s">
        <v>7043</v>
      </c>
      <c r="E571" s="98" t="s">
        <v>7044</v>
      </c>
      <c r="F571" s="98" t="s">
        <v>7045</v>
      </c>
      <c r="G571" s="99">
        <v>12</v>
      </c>
      <c r="H571" s="104">
        <v>45520</v>
      </c>
      <c r="I571" s="104">
        <v>45869</v>
      </c>
      <c r="J571" s="104">
        <v>45390</v>
      </c>
      <c r="K571" s="104">
        <v>45391</v>
      </c>
      <c r="L571" s="100">
        <v>0</v>
      </c>
      <c r="M571" s="100">
        <v>950</v>
      </c>
      <c r="N571" s="98" t="s">
        <v>7046</v>
      </c>
      <c r="O571" s="98" t="s">
        <v>7047</v>
      </c>
      <c r="P571" s="100">
        <v>-41</v>
      </c>
      <c r="Q571" s="101">
        <v>0</v>
      </c>
      <c r="S571" s="100">
        <v>1005</v>
      </c>
      <c r="T571" s="100">
        <f>P571</f>
      </c>
      <c r="U571" s="100">
        <v>-41</v>
      </c>
    </row>
    <row r="572">
      <c r="O572" s="98" t="s">
        <v>7048</v>
      </c>
      <c r="P572" s="100">
        <v>985</v>
      </c>
      <c r="T572" s="100">
        <f>P572</f>
      </c>
      <c r="U572" s="100">
        <v>985</v>
      </c>
    </row>
    <row r="573">
      <c r="O573" s="96" t="s">
        <v>7049</v>
      </c>
      <c r="P573" s="84">
        <f>SUM(P571:P572)</f>
      </c>
    </row>
    <row r="574">
      <c r="A574" s="98" t="s">
        <v>7050</v>
      </c>
      <c r="B574" s="98" t="s">
        <v>7051</v>
      </c>
      <c r="C574" s="98" t="s">
        <v>7052</v>
      </c>
      <c r="D574" s="98" t="s">
        <v>7053</v>
      </c>
      <c r="E574" s="98" t="s">
        <v>7054</v>
      </c>
      <c r="F574" s="98" t="s">
        <v>7055</v>
      </c>
      <c r="G574" s="99">
        <v>12</v>
      </c>
      <c r="H574" s="104">
        <v>45505</v>
      </c>
      <c r="I574" s="104">
        <v>45869</v>
      </c>
      <c r="J574" s="104">
        <v>45250</v>
      </c>
      <c r="K574" s="104">
        <v>45251</v>
      </c>
      <c r="L574" s="100">
        <v>1410</v>
      </c>
      <c r="M574" s="100">
        <v>650</v>
      </c>
      <c r="N574" s="98" t="s">
        <v>7056</v>
      </c>
      <c r="O574" s="98" t="s">
        <v>7057</v>
      </c>
      <c r="P574" s="100">
        <v>360</v>
      </c>
      <c r="Q574" s="101">
        <v>0</v>
      </c>
      <c r="S574" s="100">
        <v>650</v>
      </c>
      <c r="T574" s="100">
        <f>P574</f>
      </c>
      <c r="U574" s="100">
        <v>360</v>
      </c>
    </row>
    <row r="575">
      <c r="O575" s="98" t="s">
        <v>7058</v>
      </c>
      <c r="P575" s="100">
        <v>175</v>
      </c>
      <c r="T575" s="100">
        <f>P575</f>
      </c>
      <c r="U575" s="100">
        <v>175</v>
      </c>
    </row>
    <row r="576">
      <c r="O576" s="98" t="s">
        <v>7059</v>
      </c>
      <c r="P576" s="100">
        <v>-360</v>
      </c>
      <c r="T576" s="100">
        <f>P576</f>
      </c>
      <c r="U576" s="100">
        <v>-360</v>
      </c>
    </row>
    <row r="577">
      <c r="O577" s="98" t="s">
        <v>7060</v>
      </c>
      <c r="P577" s="100">
        <v>705</v>
      </c>
      <c r="T577" s="100">
        <f>P577</f>
      </c>
      <c r="U577" s="100">
        <v>705</v>
      </c>
    </row>
    <row r="578">
      <c r="O578" s="96" t="s">
        <v>7061</v>
      </c>
      <c r="P578" s="84">
        <f>SUM(P574:P577)</f>
      </c>
    </row>
    <row r="579">
      <c r="A579" s="98" t="s">
        <v>7062</v>
      </c>
      <c r="B579" s="98" t="s">
        <v>7063</v>
      </c>
      <c r="C579" s="98" t="s">
        <v>7064</v>
      </c>
      <c r="D579" s="98" t="s">
        <v>7065</v>
      </c>
      <c r="E579" s="98" t="s">
        <v>7066</v>
      </c>
      <c r="F579" s="98" t="s">
        <v>7067</v>
      </c>
      <c r="G579" s="99">
        <v>12</v>
      </c>
      <c r="H579" s="104">
        <v>45505</v>
      </c>
      <c r="I579" s="104">
        <v>45869</v>
      </c>
      <c r="J579" s="104">
        <v>45222</v>
      </c>
      <c r="K579" s="104">
        <v>45223</v>
      </c>
      <c r="L579" s="100">
        <v>0</v>
      </c>
      <c r="M579" s="100">
        <v>650</v>
      </c>
      <c r="N579" s="98" t="s">
        <v>7068</v>
      </c>
      <c r="O579" s="98" t="s">
        <v>7069</v>
      </c>
      <c r="P579" s="100">
        <v>-360</v>
      </c>
      <c r="Q579" s="101">
        <v>0</v>
      </c>
      <c r="S579" s="100">
        <v>650</v>
      </c>
      <c r="T579" s="100">
        <f>P579</f>
      </c>
      <c r="U579" s="100">
        <v>-360</v>
      </c>
    </row>
    <row r="580">
      <c r="O580" s="98" t="s">
        <v>7070</v>
      </c>
      <c r="P580" s="100">
        <v>360</v>
      </c>
      <c r="T580" s="100">
        <f>P580</f>
      </c>
      <c r="U580" s="100">
        <v>360</v>
      </c>
    </row>
    <row r="581">
      <c r="O581" s="98" t="s">
        <v>7071</v>
      </c>
      <c r="P581" s="100">
        <v>675</v>
      </c>
      <c r="T581" s="100">
        <f>P581</f>
      </c>
      <c r="U581" s="100">
        <v>675</v>
      </c>
    </row>
    <row r="582">
      <c r="O582" s="96" t="s">
        <v>7072</v>
      </c>
      <c r="P582" s="84">
        <f>SUM(P579:P581)</f>
      </c>
    </row>
    <row r="583">
      <c r="A583" s="98" t="s">
        <v>7073</v>
      </c>
      <c r="B583" s="98" t="s">
        <v>7074</v>
      </c>
      <c r="C583" s="98" t="s">
        <v>7075</v>
      </c>
      <c r="D583" s="98" t="s">
        <v>7076</v>
      </c>
      <c r="E583" s="98" t="s">
        <v>7077</v>
      </c>
      <c r="F583" s="98" t="s">
        <v>7078</v>
      </c>
      <c r="G583" s="99">
        <v>12</v>
      </c>
      <c r="H583" s="104">
        <v>45505</v>
      </c>
      <c r="I583" s="104">
        <v>45869</v>
      </c>
      <c r="J583" s="104">
        <v>45233</v>
      </c>
      <c r="K583" s="104">
        <v>45237</v>
      </c>
      <c r="L583" s="100">
        <v>1092</v>
      </c>
      <c r="M583" s="100">
        <v>980</v>
      </c>
      <c r="N583" s="98" t="s">
        <v>7079</v>
      </c>
      <c r="O583" s="98" t="s">
        <v>7080</v>
      </c>
      <c r="P583" s="100">
        <v>1010</v>
      </c>
      <c r="Q583" s="101">
        <v>0</v>
      </c>
      <c r="S583" s="100">
        <v>1025</v>
      </c>
      <c r="T583" s="100">
        <f>P583</f>
      </c>
      <c r="U583" s="100">
        <v>1010</v>
      </c>
    </row>
    <row r="584">
      <c r="O584" s="98" t="s">
        <v>7081</v>
      </c>
      <c r="P584" s="100">
        <v>360</v>
      </c>
      <c r="T584" s="100">
        <f>P584</f>
      </c>
      <c r="U584" s="100">
        <v>360</v>
      </c>
    </row>
    <row r="585">
      <c r="O585" s="98" t="s">
        <v>7082</v>
      </c>
      <c r="P585" s="100">
        <v>-360</v>
      </c>
      <c r="T585" s="100">
        <f>P585</f>
      </c>
      <c r="U585" s="100">
        <v>-360</v>
      </c>
    </row>
    <row r="586">
      <c r="O586" s="96" t="s">
        <v>7083</v>
      </c>
      <c r="P586" s="84">
        <f>SUM(P583:P585)</f>
      </c>
    </row>
    <row r="587">
      <c r="A587" s="98" t="s">
        <v>7084</v>
      </c>
      <c r="B587" s="98" t="s">
        <v>7085</v>
      </c>
      <c r="C587" s="98" t="s">
        <v>7086</v>
      </c>
      <c r="D587" s="98" t="s">
        <v>7087</v>
      </c>
      <c r="E587" s="98" t="s">
        <v>7088</v>
      </c>
      <c r="F587" s="98" t="s">
        <v>7089</v>
      </c>
      <c r="G587" s="99">
        <v>12</v>
      </c>
      <c r="H587" s="104">
        <v>45505</v>
      </c>
      <c r="I587" s="104">
        <v>45869</v>
      </c>
      <c r="J587" s="104">
        <v>45232</v>
      </c>
      <c r="K587" s="104">
        <v>45233</v>
      </c>
      <c r="L587" s="100">
        <v>1860</v>
      </c>
      <c r="M587" s="100">
        <v>950</v>
      </c>
      <c r="N587" s="98" t="s">
        <v>7090</v>
      </c>
      <c r="O587" s="98" t="s">
        <v>7091</v>
      </c>
      <c r="P587" s="100">
        <v>-360</v>
      </c>
      <c r="Q587" s="101">
        <v>0</v>
      </c>
      <c r="S587" s="100">
        <v>745</v>
      </c>
      <c r="T587" s="100">
        <f>P587</f>
      </c>
      <c r="U587" s="100">
        <v>-360</v>
      </c>
    </row>
    <row r="588">
      <c r="O588" s="98" t="s">
        <v>7092</v>
      </c>
      <c r="P588" s="100">
        <v>980</v>
      </c>
      <c r="T588" s="100">
        <f>P588</f>
      </c>
      <c r="U588" s="100">
        <v>980</v>
      </c>
    </row>
    <row r="589">
      <c r="O589" s="98" t="s">
        <v>7093</v>
      </c>
      <c r="P589" s="100">
        <v>360</v>
      </c>
      <c r="T589" s="100">
        <f>P589</f>
      </c>
      <c r="U589" s="100">
        <v>360</v>
      </c>
    </row>
    <row r="590">
      <c r="O590" s="96" t="s">
        <v>7094</v>
      </c>
      <c r="P590" s="84">
        <f>SUM(P587:P589)</f>
      </c>
    </row>
    <row r="591">
      <c r="A591" s="98" t="s">
        <v>7095</v>
      </c>
      <c r="B591" s="98" t="s">
        <v>7096</v>
      </c>
      <c r="C591" s="98" t="s">
        <v>7097</v>
      </c>
      <c r="D591" s="98" t="s">
        <v>7098</v>
      </c>
      <c r="E591" s="98" t="s">
        <v>7099</v>
      </c>
      <c r="F591" s="98" t="s">
        <v>7100</v>
      </c>
      <c r="G591" s="99">
        <v>12</v>
      </c>
      <c r="H591" s="104">
        <v>45505</v>
      </c>
      <c r="I591" s="104">
        <v>45869</v>
      </c>
      <c r="J591" s="104">
        <v>45352</v>
      </c>
      <c r="K591" s="104">
        <v>45352</v>
      </c>
      <c r="L591" s="100">
        <v>0</v>
      </c>
      <c r="M591" s="100">
        <v>650</v>
      </c>
      <c r="N591" s="98" t="s">
        <v>7101</v>
      </c>
      <c r="O591" s="98" t="s">
        <v>7102</v>
      </c>
      <c r="P591" s="100">
        <v>-30</v>
      </c>
      <c r="Q591" s="101">
        <v>0</v>
      </c>
      <c r="S591" s="100">
        <v>670</v>
      </c>
      <c r="T591" s="100">
        <f>P591</f>
      </c>
      <c r="U591" s="100">
        <v>-30</v>
      </c>
    </row>
    <row r="592">
      <c r="O592" s="98" t="s">
        <v>7103</v>
      </c>
      <c r="P592" s="100">
        <v>705</v>
      </c>
      <c r="T592" s="100">
        <f>P592</f>
      </c>
      <c r="U592" s="100">
        <v>705</v>
      </c>
    </row>
    <row r="593">
      <c r="O593" s="96" t="s">
        <v>7104</v>
      </c>
      <c r="P593" s="84">
        <f>SUM(P591:P592)</f>
      </c>
    </row>
    <row r="594">
      <c r="A594" s="98" t="s">
        <v>7105</v>
      </c>
      <c r="B594" s="98" t="s">
        <v>7106</v>
      </c>
      <c r="C594" s="98" t="s">
        <v>7107</v>
      </c>
      <c r="D594" s="98" t="s">
        <v>7108</v>
      </c>
      <c r="E594" s="98" t="s">
        <v>7109</v>
      </c>
      <c r="F594" s="98" t="s">
        <v>7110</v>
      </c>
      <c r="G594" s="99">
        <v>12</v>
      </c>
      <c r="H594" s="104">
        <v>45505</v>
      </c>
      <c r="I594" s="104">
        <v>45869</v>
      </c>
      <c r="J594" s="104">
        <v>45232</v>
      </c>
      <c r="K594" s="104">
        <v>45232</v>
      </c>
      <c r="L594" s="100">
        <v>0</v>
      </c>
      <c r="M594" s="100">
        <v>950</v>
      </c>
      <c r="N594" s="98" t="s">
        <v>7111</v>
      </c>
      <c r="O594" s="98" t="s">
        <v>7112</v>
      </c>
      <c r="P594" s="100">
        <v>965</v>
      </c>
      <c r="Q594" s="101">
        <v>0</v>
      </c>
      <c r="S594" s="100">
        <v>1005</v>
      </c>
      <c r="T594" s="100">
        <f>P594</f>
      </c>
      <c r="U594" s="100">
        <v>965</v>
      </c>
    </row>
    <row r="595">
      <c r="O595" s="98" t="s">
        <v>7113</v>
      </c>
      <c r="P595" s="100">
        <v>-360</v>
      </c>
      <c r="T595" s="100">
        <f>P595</f>
      </c>
      <c r="U595" s="100">
        <v>-360</v>
      </c>
    </row>
    <row r="596">
      <c r="O596" s="98" t="s">
        <v>7114</v>
      </c>
      <c r="P596" s="100">
        <v>360</v>
      </c>
      <c r="T596" s="100">
        <f>P596</f>
      </c>
      <c r="U596" s="100">
        <v>360</v>
      </c>
    </row>
    <row r="597">
      <c r="O597" s="96" t="s">
        <v>7115</v>
      </c>
      <c r="P597" s="84">
        <f>SUM(P594:P596)</f>
      </c>
    </row>
    <row r="598">
      <c r="A598" s="98" t="s">
        <v>7116</v>
      </c>
      <c r="B598" s="98" t="s">
        <v>7117</v>
      </c>
      <c r="C598" s="98" t="s">
        <v>7118</v>
      </c>
      <c r="D598" s="98" t="s">
        <v>7119</v>
      </c>
      <c r="E598" s="98" t="s">
        <v>7120</v>
      </c>
      <c r="F598" s="98" t="s">
        <v>7121</v>
      </c>
      <c r="G598" s="99">
        <v>12</v>
      </c>
      <c r="H598" s="104">
        <v>45505</v>
      </c>
      <c r="I598" s="104">
        <v>45869</v>
      </c>
      <c r="J598" s="104">
        <v>45232</v>
      </c>
      <c r="K598" s="104">
        <v>45233</v>
      </c>
      <c r="L598" s="100">
        <v>0</v>
      </c>
      <c r="M598" s="100">
        <v>980</v>
      </c>
      <c r="N598" s="98" t="s">
        <v>7122</v>
      </c>
      <c r="O598" s="98" t="s">
        <v>7123</v>
      </c>
      <c r="P598" s="100">
        <v>-360</v>
      </c>
      <c r="Q598" s="101">
        <v>0</v>
      </c>
      <c r="S598" s="100">
        <v>650</v>
      </c>
      <c r="T598" s="100">
        <f>P598</f>
      </c>
      <c r="U598" s="100">
        <v>-360</v>
      </c>
    </row>
    <row r="599">
      <c r="O599" s="98" t="s">
        <v>7124</v>
      </c>
      <c r="P599" s="100">
        <v>995</v>
      </c>
      <c r="T599" s="100">
        <f>P599</f>
      </c>
      <c r="U599" s="100">
        <v>995</v>
      </c>
    </row>
    <row r="600">
      <c r="O600" s="98" t="s">
        <v>7125</v>
      </c>
      <c r="P600" s="100">
        <v>175</v>
      </c>
      <c r="T600" s="100">
        <f>P600</f>
      </c>
      <c r="U600" s="100">
        <v>175</v>
      </c>
    </row>
    <row r="601">
      <c r="O601" s="98" t="s">
        <v>7126</v>
      </c>
      <c r="P601" s="100">
        <v>360</v>
      </c>
      <c r="T601" s="100">
        <f>P601</f>
      </c>
      <c r="U601" s="100">
        <v>360</v>
      </c>
    </row>
    <row r="602">
      <c r="O602" s="96" t="s">
        <v>7127</v>
      </c>
      <c r="P602" s="84">
        <f>SUM(P598:P601)</f>
      </c>
    </row>
    <row r="603">
      <c r="A603" s="98" t="s">
        <v>7128</v>
      </c>
      <c r="B603" s="98" t="s">
        <v>7129</v>
      </c>
      <c r="C603" s="98" t="s">
        <v>7130</v>
      </c>
      <c r="D603" s="98" t="s">
        <v>7131</v>
      </c>
      <c r="E603" s="98" t="s">
        <v>7132</v>
      </c>
      <c r="F603" s="98" t="s">
        <v>7133</v>
      </c>
      <c r="G603" s="99">
        <v>12</v>
      </c>
      <c r="H603" s="104">
        <v>45505</v>
      </c>
      <c r="I603" s="104">
        <v>45869</v>
      </c>
      <c r="J603" s="104">
        <v>45405</v>
      </c>
      <c r="K603" s="104">
        <v>45405</v>
      </c>
      <c r="L603" s="100">
        <v>1440</v>
      </c>
      <c r="M603" s="100">
        <v>950</v>
      </c>
      <c r="N603" s="98" t="s">
        <v>7134</v>
      </c>
      <c r="O603" s="98" t="s">
        <v>7135</v>
      </c>
      <c r="P603" s="100">
        <v>-30</v>
      </c>
      <c r="Q603" s="101">
        <v>0</v>
      </c>
      <c r="S603" s="100">
        <v>1005</v>
      </c>
      <c r="T603" s="100">
        <f>P603</f>
      </c>
      <c r="U603" s="100">
        <v>-30</v>
      </c>
    </row>
    <row r="604">
      <c r="O604" s="98" t="s">
        <v>7136</v>
      </c>
      <c r="P604" s="100">
        <v>985</v>
      </c>
      <c r="T604" s="100">
        <f>P604</f>
      </c>
      <c r="U604" s="100">
        <v>985</v>
      </c>
    </row>
    <row r="605">
      <c r="O605" s="96" t="s">
        <v>7137</v>
      </c>
      <c r="P605" s="84">
        <f>SUM(P603:P604)</f>
      </c>
    </row>
    <row r="606">
      <c r="A606" s="98" t="s">
        <v>7138</v>
      </c>
      <c r="B606" s="98" t="s">
        <v>7139</v>
      </c>
      <c r="C606" s="98" t="s">
        <v>7140</v>
      </c>
      <c r="D606" s="98" t="s">
        <v>7141</v>
      </c>
      <c r="E606" s="98" t="s">
        <v>7142</v>
      </c>
      <c r="F606" s="98" t="s">
        <v>7143</v>
      </c>
      <c r="G606" s="99">
        <v>12</v>
      </c>
      <c r="H606" s="104">
        <v>45505</v>
      </c>
      <c r="I606" s="104">
        <v>45869</v>
      </c>
      <c r="J606" s="104">
        <v>45447</v>
      </c>
      <c r="K606" s="104">
        <v>45447</v>
      </c>
      <c r="L606" s="100">
        <v>0</v>
      </c>
      <c r="M606" s="100">
        <v>950</v>
      </c>
      <c r="N606" s="98" t="s">
        <v>7144</v>
      </c>
      <c r="O606" s="98" t="s">
        <v>7145</v>
      </c>
      <c r="P606" s="100">
        <v>750</v>
      </c>
      <c r="Q606" s="101">
        <v>0</v>
      </c>
      <c r="S606" s="100">
        <v>1005</v>
      </c>
      <c r="T606" s="100">
        <f>P606</f>
      </c>
      <c r="U606" s="100">
        <v>750</v>
      </c>
    </row>
    <row r="607">
      <c r="O607" s="98" t="s">
        <v>7146</v>
      </c>
      <c r="P607" s="100">
        <v>-750</v>
      </c>
      <c r="T607" s="100">
        <f>P607</f>
      </c>
      <c r="U607" s="100">
        <v>-750</v>
      </c>
    </row>
    <row r="608">
      <c r="O608" s="98" t="s">
        <v>7147</v>
      </c>
      <c r="P608" s="100">
        <v>1005</v>
      </c>
      <c r="T608" s="100">
        <f>P608</f>
      </c>
      <c r="U608" s="100">
        <v>1005</v>
      </c>
    </row>
    <row r="609">
      <c r="O609" s="96" t="s">
        <v>7148</v>
      </c>
      <c r="P609" s="84">
        <f>SUM(P606:P608)</f>
      </c>
    </row>
    <row r="610">
      <c r="A610" s="98" t="s">
        <v>7149</v>
      </c>
      <c r="B610" s="98" t="s">
        <v>7150</v>
      </c>
      <c r="C610" s="98" t="s">
        <v>7151</v>
      </c>
      <c r="D610" s="98" t="s">
        <v>7152</v>
      </c>
      <c r="E610" s="98" t="s">
        <v>7153</v>
      </c>
      <c r="F610" s="98" t="s">
        <v>7154</v>
      </c>
      <c r="G610" s="99">
        <v>12</v>
      </c>
      <c r="H610" s="104">
        <v>45505</v>
      </c>
      <c r="I610" s="104">
        <v>45869</v>
      </c>
      <c r="J610" s="104">
        <v>45408</v>
      </c>
      <c r="K610" s="104">
        <v>45408</v>
      </c>
      <c r="L610" s="100">
        <v>1000</v>
      </c>
      <c r="M610" s="100">
        <v>980</v>
      </c>
      <c r="N610" s="98" t="s">
        <v>7155</v>
      </c>
      <c r="O610" s="98" t="s">
        <v>7156</v>
      </c>
      <c r="P610" s="100">
        <v>-41</v>
      </c>
      <c r="Q610" s="101">
        <v>0</v>
      </c>
      <c r="S610" s="100">
        <v>875</v>
      </c>
      <c r="T610" s="100">
        <f>P610</f>
      </c>
      <c r="U610" s="100">
        <v>-41</v>
      </c>
    </row>
    <row r="611">
      <c r="O611" s="98" t="s">
        <v>7157</v>
      </c>
      <c r="P611" s="100">
        <v>1035</v>
      </c>
      <c r="T611" s="100">
        <f>P611</f>
      </c>
      <c r="U611" s="100">
        <v>1035</v>
      </c>
    </row>
    <row r="612">
      <c r="O612" s="96" t="s">
        <v>7158</v>
      </c>
      <c r="P612" s="84">
        <f>SUM(P610:P611)</f>
      </c>
    </row>
    <row r="613">
      <c r="A613" s="98" t="s">
        <v>7159</v>
      </c>
      <c r="B613" s="98" t="s">
        <v>7160</v>
      </c>
      <c r="C613" s="98" t="s">
        <v>7161</v>
      </c>
      <c r="D613" s="98" t="s">
        <v>7162</v>
      </c>
      <c r="E613" s="98" t="s">
        <v>7163</v>
      </c>
      <c r="F613" s="98" t="s">
        <v>7164</v>
      </c>
      <c r="G613" s="99">
        <v>12</v>
      </c>
      <c r="H613" s="104">
        <v>45505</v>
      </c>
      <c r="I613" s="104">
        <v>45869</v>
      </c>
      <c r="J613" s="104">
        <v>45232</v>
      </c>
      <c r="K613" s="104">
        <v>45232</v>
      </c>
      <c r="L613" s="100">
        <v>0</v>
      </c>
      <c r="M613" s="100">
        <v>650</v>
      </c>
      <c r="N613" s="98" t="s">
        <v>7165</v>
      </c>
      <c r="O613" s="98" t="s">
        <v>7166</v>
      </c>
      <c r="P613" s="100">
        <v>675</v>
      </c>
      <c r="Q613" s="101">
        <v>0</v>
      </c>
      <c r="S613" s="100">
        <v>650</v>
      </c>
      <c r="T613" s="100">
        <f>P613</f>
      </c>
      <c r="U613" s="100">
        <v>675</v>
      </c>
    </row>
    <row r="614">
      <c r="O614" s="98" t="s">
        <v>7167</v>
      </c>
      <c r="P614" s="100">
        <v>360</v>
      </c>
      <c r="T614" s="100">
        <f>P614</f>
      </c>
      <c r="U614" s="100">
        <v>360</v>
      </c>
    </row>
    <row r="615">
      <c r="O615" s="98" t="s">
        <v>7168</v>
      </c>
      <c r="P615" s="100">
        <v>-360</v>
      </c>
      <c r="T615" s="100">
        <f>P615</f>
      </c>
      <c r="U615" s="100">
        <v>-360</v>
      </c>
    </row>
    <row r="616">
      <c r="O616" s="96" t="s">
        <v>7169</v>
      </c>
      <c r="P616" s="84">
        <f>SUM(P613:P615)</f>
      </c>
    </row>
    <row r="617">
      <c r="A617" s="98" t="s">
        <v>7170</v>
      </c>
      <c r="B617" s="98" t="s">
        <v>7171</v>
      </c>
      <c r="C617" s="98" t="s">
        <v>7172</v>
      </c>
      <c r="D617" s="98" t="s">
        <v>7173</v>
      </c>
      <c r="E617" s="98" t="s">
        <v>7174</v>
      </c>
      <c r="F617" s="98" t="s">
        <v>7175</v>
      </c>
      <c r="G617" s="99">
        <v>12</v>
      </c>
      <c r="H617" s="104">
        <v>45505</v>
      </c>
      <c r="I617" s="104">
        <v>45869</v>
      </c>
      <c r="J617" s="104">
        <v>45357</v>
      </c>
      <c r="K617" s="104">
        <v>45357</v>
      </c>
      <c r="L617" s="100">
        <v>0</v>
      </c>
      <c r="M617" s="100">
        <v>980</v>
      </c>
      <c r="N617" s="98" t="s">
        <v>7176</v>
      </c>
      <c r="O617" s="98" t="s">
        <v>7177</v>
      </c>
      <c r="P617" s="100">
        <v>-30</v>
      </c>
      <c r="Q617" s="101">
        <v>0</v>
      </c>
      <c r="S617" s="100">
        <v>650</v>
      </c>
      <c r="T617" s="100">
        <f>P617</f>
      </c>
      <c r="U617" s="100">
        <v>-30</v>
      </c>
    </row>
    <row r="618">
      <c r="O618" s="98" t="s">
        <v>7178</v>
      </c>
      <c r="P618" s="100">
        <v>1015</v>
      </c>
      <c r="T618" s="100">
        <f>P618</f>
      </c>
      <c r="U618" s="100">
        <v>1015</v>
      </c>
    </row>
    <row r="619">
      <c r="O619" s="96" t="s">
        <v>7179</v>
      </c>
      <c r="P619" s="84">
        <f>SUM(P617:P618)</f>
      </c>
    </row>
    <row r="620">
      <c r="A620" s="98" t="s">
        <v>7180</v>
      </c>
      <c r="B620" s="98" t="s">
        <v>7181</v>
      </c>
      <c r="C620" s="98" t="s">
        <v>7182</v>
      </c>
      <c r="D620" s="98" t="s">
        <v>7183</v>
      </c>
      <c r="E620" s="98" t="s">
        <v>7184</v>
      </c>
      <c r="F620" s="98" t="s">
        <v>7185</v>
      </c>
      <c r="G620" s="99">
        <v>12</v>
      </c>
      <c r="H620" s="104">
        <v>45505</v>
      </c>
      <c r="I620" s="104">
        <v>45869</v>
      </c>
      <c r="J620" s="104">
        <v>45232</v>
      </c>
      <c r="K620" s="104">
        <v>45233</v>
      </c>
      <c r="L620" s="100">
        <v>0</v>
      </c>
      <c r="M620" s="100">
        <v>650</v>
      </c>
      <c r="N620" s="98" t="s">
        <v>7186</v>
      </c>
      <c r="O620" s="98" t="s">
        <v>7187</v>
      </c>
      <c r="P620" s="100">
        <v>-360</v>
      </c>
      <c r="Q620" s="101">
        <v>0</v>
      </c>
      <c r="S620" s="100">
        <v>650</v>
      </c>
      <c r="T620" s="100">
        <f>P620</f>
      </c>
      <c r="U620" s="100">
        <v>-360</v>
      </c>
    </row>
    <row r="621">
      <c r="O621" s="98" t="s">
        <v>7188</v>
      </c>
      <c r="P621" s="100">
        <v>690</v>
      </c>
      <c r="T621" s="100">
        <f>P621</f>
      </c>
      <c r="U621" s="100">
        <v>690</v>
      </c>
    </row>
    <row r="622">
      <c r="O622" s="98" t="s">
        <v>7189</v>
      </c>
      <c r="P622" s="100">
        <v>360</v>
      </c>
      <c r="T622" s="100">
        <f>P622</f>
      </c>
      <c r="U622" s="100">
        <v>360</v>
      </c>
    </row>
    <row r="623">
      <c r="O623" s="96" t="s">
        <v>7190</v>
      </c>
      <c r="P623" s="84">
        <f>SUM(P620:P622)</f>
      </c>
    </row>
    <row r="624">
      <c r="A624" s="98" t="s">
        <v>7191</v>
      </c>
      <c r="B624" s="98" t="s">
        <v>7192</v>
      </c>
      <c r="C624" s="98" t="s">
        <v>7193</v>
      </c>
      <c r="D624" s="98" t="s">
        <v>7194</v>
      </c>
      <c r="E624" s="98" t="s">
        <v>7195</v>
      </c>
      <c r="F624" s="98" t="s">
        <v>7196</v>
      </c>
      <c r="G624" s="99">
        <v>12</v>
      </c>
      <c r="H624" s="104">
        <v>45505</v>
      </c>
      <c r="I624" s="104">
        <v>45869</v>
      </c>
      <c r="J624" s="104">
        <v>45418</v>
      </c>
      <c r="K624" s="104">
        <v>45418</v>
      </c>
      <c r="L624" s="100">
        <v>0</v>
      </c>
      <c r="M624" s="100">
        <v>650</v>
      </c>
      <c r="N624" s="98" t="s">
        <v>7197</v>
      </c>
      <c r="O624" s="98" t="s">
        <v>7198</v>
      </c>
      <c r="P624" s="100">
        <v>-41</v>
      </c>
      <c r="Q624" s="101">
        <v>0</v>
      </c>
      <c r="S624" s="100">
        <v>650</v>
      </c>
      <c r="T624" s="100">
        <f>P624</f>
      </c>
      <c r="U624" s="100">
        <v>-41</v>
      </c>
    </row>
    <row r="625">
      <c r="O625" s="98" t="s">
        <v>7199</v>
      </c>
      <c r="P625" s="100">
        <v>720</v>
      </c>
      <c r="T625" s="100">
        <f>P625</f>
      </c>
      <c r="U625" s="100">
        <v>720</v>
      </c>
    </row>
    <row r="626">
      <c r="O626" s="96" t="s">
        <v>7200</v>
      </c>
      <c r="P626" s="84">
        <f>SUM(P624:P625)</f>
      </c>
    </row>
    <row r="627">
      <c r="A627" s="98" t="s">
        <v>7201</v>
      </c>
      <c r="B627" s="98" t="s">
        <v>7202</v>
      </c>
      <c r="C627" s="98" t="s">
        <v>7203</v>
      </c>
      <c r="D627" s="98" t="s">
        <v>7204</v>
      </c>
      <c r="E627" s="98" t="s">
        <v>7205</v>
      </c>
      <c r="F627" s="98" t="s">
        <v>7206</v>
      </c>
      <c r="G627" s="99">
        <v>12</v>
      </c>
      <c r="H627" s="104">
        <v>45505</v>
      </c>
      <c r="I627" s="104">
        <v>45869</v>
      </c>
      <c r="J627" s="104">
        <v>45232</v>
      </c>
      <c r="K627" s="104">
        <v>45233</v>
      </c>
      <c r="L627" s="100">
        <v>670</v>
      </c>
      <c r="M627" s="100">
        <v>650</v>
      </c>
      <c r="N627" s="98" t="s">
        <v>7207</v>
      </c>
      <c r="O627" s="98" t="s">
        <v>7208</v>
      </c>
      <c r="P627" s="100">
        <v>-360</v>
      </c>
      <c r="Q627" s="101">
        <v>0</v>
      </c>
      <c r="S627" s="100">
        <v>950</v>
      </c>
      <c r="T627" s="100">
        <f>P627</f>
      </c>
      <c r="U627" s="100">
        <v>-360</v>
      </c>
    </row>
    <row r="628">
      <c r="O628" s="98" t="s">
        <v>7209</v>
      </c>
      <c r="P628" s="100">
        <v>360</v>
      </c>
      <c r="T628" s="100">
        <f>P628</f>
      </c>
      <c r="U628" s="100">
        <v>360</v>
      </c>
    </row>
    <row r="629">
      <c r="O629" s="98" t="s">
        <v>7210</v>
      </c>
      <c r="P629" s="100">
        <v>675</v>
      </c>
      <c r="T629" s="100">
        <f>P629</f>
      </c>
      <c r="U629" s="100">
        <v>675</v>
      </c>
    </row>
    <row r="630">
      <c r="O630" s="96" t="s">
        <v>7211</v>
      </c>
      <c r="P630" s="84">
        <f>SUM(P627:P629)</f>
      </c>
    </row>
    <row r="631">
      <c r="A631" s="98" t="s">
        <v>7212</v>
      </c>
      <c r="B631" s="98" t="s">
        <v>7213</v>
      </c>
      <c r="C631" s="98" t="s">
        <v>7214</v>
      </c>
      <c r="D631" s="98" t="s">
        <v>7215</v>
      </c>
      <c r="E631" s="98" t="s">
        <v>7216</v>
      </c>
      <c r="F631" s="98" t="s">
        <v>7217</v>
      </c>
      <c r="G631" s="99">
        <v>12</v>
      </c>
      <c r="H631" s="104">
        <v>45505</v>
      </c>
      <c r="I631" s="104">
        <v>45869</v>
      </c>
      <c r="J631" s="104">
        <v>45231</v>
      </c>
      <c r="K631" s="104">
        <v>45233</v>
      </c>
      <c r="L631" s="100">
        <v>1970</v>
      </c>
      <c r="M631" s="100">
        <v>950</v>
      </c>
      <c r="N631" s="98" t="s">
        <v>7218</v>
      </c>
      <c r="O631" s="98" t="s">
        <v>7219</v>
      </c>
      <c r="P631" s="100">
        <v>360</v>
      </c>
      <c r="Q631" s="101">
        <v>0</v>
      </c>
      <c r="S631" s="100">
        <v>670</v>
      </c>
      <c r="T631" s="100">
        <f>P631</f>
      </c>
      <c r="U631" s="100">
        <v>360</v>
      </c>
    </row>
    <row r="632">
      <c r="O632" s="98" t="s">
        <v>7220</v>
      </c>
      <c r="P632" s="100">
        <v>-360</v>
      </c>
      <c r="T632" s="100">
        <f>P632</f>
      </c>
      <c r="U632" s="100">
        <v>-360</v>
      </c>
    </row>
    <row r="633">
      <c r="O633" s="98" t="s">
        <v>7221</v>
      </c>
      <c r="P633" s="100">
        <v>980</v>
      </c>
      <c r="T633" s="100">
        <f>P633</f>
      </c>
      <c r="U633" s="100">
        <v>980</v>
      </c>
    </row>
    <row r="634">
      <c r="O634" s="96" t="s">
        <v>7222</v>
      </c>
      <c r="P634" s="84">
        <f>SUM(P631:P633)</f>
      </c>
    </row>
    <row r="635">
      <c r="A635" s="98" t="s">
        <v>7223</v>
      </c>
      <c r="B635" s="98" t="s">
        <v>7224</v>
      </c>
      <c r="C635" s="98" t="s">
        <v>7225</v>
      </c>
      <c r="D635" s="98" t="s">
        <v>7226</v>
      </c>
      <c r="E635" s="98" t="s">
        <v>7227</v>
      </c>
      <c r="F635" s="98" t="s">
        <v>7228</v>
      </c>
      <c r="G635" s="99">
        <v>12</v>
      </c>
      <c r="H635" s="104">
        <v>45505</v>
      </c>
      <c r="I635" s="104">
        <v>45869</v>
      </c>
      <c r="J635" s="104">
        <v>45258</v>
      </c>
      <c r="K635" s="104">
        <v>45259</v>
      </c>
      <c r="L635" s="100">
        <v>2030</v>
      </c>
      <c r="M635" s="100">
        <v>980</v>
      </c>
      <c r="N635" s="98" t="s">
        <v>7229</v>
      </c>
      <c r="O635" s="98" t="s">
        <v>7230</v>
      </c>
      <c r="P635" s="100">
        <v>250</v>
      </c>
      <c r="Q635" s="101">
        <v>0</v>
      </c>
      <c r="S635" s="100">
        <v>670</v>
      </c>
      <c r="T635" s="100">
        <f>P635</f>
      </c>
      <c r="U635" s="100">
        <v>250</v>
      </c>
    </row>
    <row r="636">
      <c r="O636" s="98" t="s">
        <v>7231</v>
      </c>
      <c r="P636" s="100">
        <v>-150</v>
      </c>
      <c r="T636" s="100">
        <f>P636</f>
      </c>
      <c r="U636" s="100">
        <v>-150</v>
      </c>
    </row>
    <row r="637">
      <c r="O637" s="98" t="s">
        <v>7232</v>
      </c>
      <c r="P637" s="100">
        <v>1015</v>
      </c>
      <c r="T637" s="100">
        <f>P637</f>
      </c>
      <c r="U637" s="100">
        <v>1015</v>
      </c>
    </row>
    <row r="638">
      <c r="O638" s="98" t="s">
        <v>7233</v>
      </c>
      <c r="P638" s="100">
        <v>150</v>
      </c>
      <c r="T638" s="100">
        <f>P638</f>
      </c>
      <c r="U638" s="100">
        <v>150</v>
      </c>
    </row>
    <row r="639">
      <c r="O639" s="98" t="s">
        <v>7234</v>
      </c>
      <c r="P639" s="100">
        <v>-250</v>
      </c>
      <c r="T639" s="100">
        <f>P639</f>
      </c>
      <c r="U639" s="100">
        <v>-250</v>
      </c>
    </row>
    <row r="640">
      <c r="O640" s="96" t="s">
        <v>7235</v>
      </c>
      <c r="P640" s="84">
        <f>SUM(P635:P639)</f>
      </c>
    </row>
    <row r="641">
      <c r="A641" s="98" t="s">
        <v>7236</v>
      </c>
      <c r="B641" s="98" t="s">
        <v>7237</v>
      </c>
      <c r="C641" s="98" t="s">
        <v>7238</v>
      </c>
      <c r="D641" s="98" t="s">
        <v>7239</v>
      </c>
      <c r="E641" s="98" t="s">
        <v>7240</v>
      </c>
      <c r="F641" s="98" t="s">
        <v>7241</v>
      </c>
      <c r="G641" s="99">
        <v>12</v>
      </c>
      <c r="H641" s="104">
        <v>45505</v>
      </c>
      <c r="I641" s="104">
        <v>45869</v>
      </c>
      <c r="J641" s="104">
        <v>45222</v>
      </c>
      <c r="K641" s="104">
        <v>45223</v>
      </c>
      <c r="L641" s="100">
        <v>690</v>
      </c>
      <c r="M641" s="100">
        <v>650</v>
      </c>
      <c r="N641" s="98" t="s">
        <v>7242</v>
      </c>
      <c r="O641" s="98" t="s">
        <v>7243</v>
      </c>
      <c r="P641" s="100">
        <v>360</v>
      </c>
      <c r="Q641" s="101">
        <v>0</v>
      </c>
      <c r="S641" s="100">
        <v>1005</v>
      </c>
      <c r="T641" s="100">
        <f>P641</f>
      </c>
      <c r="U641" s="100">
        <v>360</v>
      </c>
    </row>
    <row r="642">
      <c r="O642" s="98" t="s">
        <v>7244</v>
      </c>
      <c r="P642" s="100">
        <v>-360</v>
      </c>
      <c r="T642" s="100">
        <f>P642</f>
      </c>
      <c r="U642" s="100">
        <v>-360</v>
      </c>
    </row>
    <row r="643">
      <c r="O643" s="98" t="s">
        <v>7245</v>
      </c>
      <c r="P643" s="100">
        <v>675</v>
      </c>
      <c r="T643" s="100">
        <f>P643</f>
      </c>
      <c r="U643" s="100">
        <v>675</v>
      </c>
    </row>
    <row r="644">
      <c r="O644" s="96" t="s">
        <v>7246</v>
      </c>
      <c r="P644" s="84">
        <f>SUM(P641:P643)</f>
      </c>
    </row>
    <row r="645">
      <c r="A645" s="98" t="s">
        <v>7247</v>
      </c>
      <c r="B645" s="98" t="s">
        <v>7248</v>
      </c>
      <c r="C645" s="98" t="s">
        <v>7249</v>
      </c>
      <c r="D645" s="98" t="s">
        <v>7250</v>
      </c>
      <c r="E645" s="98" t="s">
        <v>7251</v>
      </c>
      <c r="F645" s="98" t="s">
        <v>7252</v>
      </c>
      <c r="G645" s="99">
        <v>12</v>
      </c>
      <c r="H645" s="104">
        <v>45505</v>
      </c>
      <c r="I645" s="104">
        <v>45869</v>
      </c>
      <c r="J645" s="104">
        <v>45236</v>
      </c>
      <c r="K645" s="104">
        <v>45237</v>
      </c>
      <c r="L645" s="100">
        <v>0</v>
      </c>
      <c r="M645" s="100">
        <v>950</v>
      </c>
      <c r="N645" s="98" t="s">
        <v>7253</v>
      </c>
      <c r="O645" s="98" t="s">
        <v>7254</v>
      </c>
      <c r="P645" s="100">
        <v>360</v>
      </c>
      <c r="Q645" s="101">
        <v>0</v>
      </c>
      <c r="S645" s="100">
        <v>950</v>
      </c>
      <c r="T645" s="100">
        <f>P645</f>
      </c>
      <c r="U645" s="100">
        <v>360</v>
      </c>
    </row>
    <row r="646">
      <c r="O646" s="98" t="s">
        <v>7255</v>
      </c>
      <c r="P646" s="100">
        <v>-360</v>
      </c>
      <c r="T646" s="100">
        <f>P646</f>
      </c>
      <c r="U646" s="100">
        <v>-360</v>
      </c>
    </row>
    <row r="647">
      <c r="O647" s="98" t="s">
        <v>7256</v>
      </c>
      <c r="P647" s="100">
        <v>965</v>
      </c>
      <c r="T647" s="100">
        <f>P647</f>
      </c>
      <c r="U647" s="100">
        <v>965</v>
      </c>
    </row>
    <row r="648">
      <c r="O648" s="96" t="s">
        <v>7257</v>
      </c>
      <c r="P648" s="84">
        <f>SUM(P645:P647)</f>
      </c>
    </row>
    <row r="649">
      <c r="A649" s="98" t="s">
        <v>7258</v>
      </c>
      <c r="B649" s="98" t="s">
        <v>7259</v>
      </c>
      <c r="C649" s="98" t="s">
        <v>7260</v>
      </c>
      <c r="D649" s="98" t="s">
        <v>7261</v>
      </c>
      <c r="E649" s="98" t="s">
        <v>7262</v>
      </c>
      <c r="F649" s="98" t="s">
        <v>7263</v>
      </c>
      <c r="G649" s="99">
        <v>12</v>
      </c>
      <c r="H649" s="104">
        <v>45505</v>
      </c>
      <c r="I649" s="104">
        <v>45869</v>
      </c>
      <c r="J649" s="104">
        <v>45233</v>
      </c>
      <c r="K649" s="104">
        <v>45233</v>
      </c>
      <c r="L649" s="100">
        <v>1960</v>
      </c>
      <c r="M649" s="100">
        <v>950</v>
      </c>
      <c r="N649" s="98" t="s">
        <v>7264</v>
      </c>
      <c r="O649" s="98" t="s">
        <v>7265</v>
      </c>
      <c r="P649" s="100">
        <v>-360</v>
      </c>
      <c r="Q649" s="101">
        <v>0</v>
      </c>
      <c r="S649" s="100">
        <v>980</v>
      </c>
      <c r="T649" s="100">
        <f>P649</f>
      </c>
      <c r="U649" s="100">
        <v>-360</v>
      </c>
    </row>
    <row r="650">
      <c r="O650" s="98" t="s">
        <v>7266</v>
      </c>
      <c r="P650" s="100">
        <v>360</v>
      </c>
      <c r="T650" s="100">
        <f>P650</f>
      </c>
      <c r="U650" s="100">
        <v>360</v>
      </c>
    </row>
    <row r="651">
      <c r="O651" s="98" t="s">
        <v>7267</v>
      </c>
      <c r="P651" s="100">
        <v>980</v>
      </c>
      <c r="T651" s="100">
        <f>P651</f>
      </c>
      <c r="U651" s="100">
        <v>980</v>
      </c>
    </row>
    <row r="652">
      <c r="O652" s="96" t="s">
        <v>7268</v>
      </c>
      <c r="P652" s="84">
        <f>SUM(P649:P651)</f>
      </c>
    </row>
    <row r="653">
      <c r="A653" s="98" t="s">
        <v>7269</v>
      </c>
      <c r="B653" s="98" t="s">
        <v>7270</v>
      </c>
      <c r="C653" s="98" t="s">
        <v>7271</v>
      </c>
      <c r="D653" s="98" t="s">
        <v>7272</v>
      </c>
      <c r="E653" s="98" t="s">
        <v>7273</v>
      </c>
      <c r="F653" s="98" t="s">
        <v>7274</v>
      </c>
      <c r="G653" s="99">
        <v>12</v>
      </c>
      <c r="H653" s="104">
        <v>45505</v>
      </c>
      <c r="I653" s="104">
        <v>45869</v>
      </c>
      <c r="J653" s="104">
        <v>45258</v>
      </c>
      <c r="K653" s="104">
        <v>45259</v>
      </c>
      <c r="L653" s="100">
        <v>1440</v>
      </c>
      <c r="M653" s="100">
        <v>650</v>
      </c>
      <c r="N653" s="98" t="s">
        <v>7275</v>
      </c>
      <c r="O653" s="98" t="s">
        <v>7276</v>
      </c>
      <c r="P653" s="100">
        <v>705</v>
      </c>
      <c r="Q653" s="101">
        <v>0</v>
      </c>
      <c r="S653" s="100">
        <v>650</v>
      </c>
      <c r="T653" s="100">
        <f>P653</f>
      </c>
      <c r="U653" s="100">
        <v>705</v>
      </c>
    </row>
    <row r="654">
      <c r="O654" s="98" t="s">
        <v>7277</v>
      </c>
      <c r="P654" s="100">
        <v>-150</v>
      </c>
      <c r="T654" s="100">
        <f>P654</f>
      </c>
      <c r="U654" s="100">
        <v>-150</v>
      </c>
    </row>
    <row r="655">
      <c r="O655" s="98" t="s">
        <v>7278</v>
      </c>
      <c r="P655" s="100">
        <v>150</v>
      </c>
      <c r="T655" s="100">
        <f>P655</f>
      </c>
      <c r="U655" s="100">
        <v>150</v>
      </c>
    </row>
    <row r="656">
      <c r="O656" s="98" t="s">
        <v>7279</v>
      </c>
      <c r="P656" s="100">
        <v>250</v>
      </c>
      <c r="T656" s="100">
        <f>P656</f>
      </c>
      <c r="U656" s="100">
        <v>250</v>
      </c>
    </row>
    <row r="657">
      <c r="O657" s="98" t="s">
        <v>7280</v>
      </c>
      <c r="P657" s="100">
        <v>-250</v>
      </c>
      <c r="T657" s="100">
        <f>P657</f>
      </c>
      <c r="U657" s="100">
        <v>-250</v>
      </c>
    </row>
    <row r="658">
      <c r="O658" s="96" t="s">
        <v>7281</v>
      </c>
      <c r="P658" s="84">
        <f>SUM(P653:P657)</f>
      </c>
    </row>
    <row r="659">
      <c r="A659" s="98" t="s">
        <v>7282</v>
      </c>
      <c r="B659" s="98" t="s">
        <v>7283</v>
      </c>
      <c r="C659" s="98" t="s">
        <v>7284</v>
      </c>
      <c r="D659" s="98" t="s">
        <v>7285</v>
      </c>
      <c r="E659" s="98" t="s">
        <v>7286</v>
      </c>
      <c r="F659" s="98" t="s">
        <v>7287</v>
      </c>
      <c r="G659" s="99">
        <v>12</v>
      </c>
      <c r="H659" s="104">
        <v>45505</v>
      </c>
      <c r="I659" s="104">
        <v>45869</v>
      </c>
      <c r="J659" s="104">
        <v>45407</v>
      </c>
      <c r="K659" s="104">
        <v>45407</v>
      </c>
      <c r="L659" s="100">
        <v>0</v>
      </c>
      <c r="M659" s="100">
        <v>950</v>
      </c>
      <c r="N659" s="98" t="s">
        <v>7288</v>
      </c>
      <c r="O659" s="98" t="s">
        <v>7289</v>
      </c>
      <c r="P659" s="100">
        <v>985</v>
      </c>
      <c r="Q659" s="101">
        <v>0</v>
      </c>
      <c r="S659" s="100">
        <v>650</v>
      </c>
      <c r="T659" s="100">
        <f>P659</f>
      </c>
      <c r="U659" s="100">
        <v>985</v>
      </c>
    </row>
    <row r="660">
      <c r="O660" s="98" t="s">
        <v>7290</v>
      </c>
      <c r="P660" s="100">
        <v>-41</v>
      </c>
      <c r="T660" s="100">
        <f>P660</f>
      </c>
      <c r="U660" s="100">
        <v>-41</v>
      </c>
    </row>
    <row r="661">
      <c r="O661" s="96" t="s">
        <v>7291</v>
      </c>
      <c r="P661" s="84">
        <f>SUM(P659:P660)</f>
      </c>
    </row>
    <row r="662">
      <c r="A662" s="98" t="s">
        <v>7292</v>
      </c>
      <c r="B662" s="98" t="s">
        <v>7293</v>
      </c>
      <c r="C662" s="98" t="s">
        <v>7294</v>
      </c>
      <c r="D662" s="98" t="s">
        <v>7295</v>
      </c>
      <c r="E662" s="98" t="s">
        <v>7296</v>
      </c>
      <c r="F662" s="98" t="s">
        <v>7297</v>
      </c>
      <c r="G662" s="99">
        <v>12</v>
      </c>
      <c r="H662" s="104">
        <v>45505</v>
      </c>
      <c r="I662" s="104">
        <v>45869</v>
      </c>
      <c r="J662" s="104">
        <v>45233</v>
      </c>
      <c r="K662" s="104">
        <v>45237</v>
      </c>
      <c r="L662" s="100">
        <v>0</v>
      </c>
      <c r="M662" s="100">
        <v>950</v>
      </c>
      <c r="N662" s="98" t="s">
        <v>7298</v>
      </c>
      <c r="O662" s="98" t="s">
        <v>7299</v>
      </c>
      <c r="P662" s="100">
        <v>980</v>
      </c>
      <c r="Q662" s="101">
        <v>0</v>
      </c>
      <c r="S662" s="100">
        <v>670</v>
      </c>
      <c r="T662" s="100">
        <f>P662</f>
      </c>
      <c r="U662" s="100">
        <v>980</v>
      </c>
    </row>
    <row r="663">
      <c r="O663" s="98" t="s">
        <v>7300</v>
      </c>
      <c r="P663" s="100">
        <v>360</v>
      </c>
      <c r="T663" s="100">
        <f>P663</f>
      </c>
      <c r="U663" s="100">
        <v>360</v>
      </c>
    </row>
    <row r="664">
      <c r="O664" s="98" t="s">
        <v>7301</v>
      </c>
      <c r="P664" s="100">
        <v>175</v>
      </c>
      <c r="T664" s="100">
        <f>P664</f>
      </c>
      <c r="U664" s="100">
        <v>175</v>
      </c>
    </row>
    <row r="665">
      <c r="O665" s="98" t="s">
        <v>7302</v>
      </c>
      <c r="P665" s="100">
        <v>-360</v>
      </c>
      <c r="T665" s="100">
        <f>P665</f>
      </c>
      <c r="U665" s="100">
        <v>-360</v>
      </c>
    </row>
    <row r="666">
      <c r="O666" s="96" t="s">
        <v>7303</v>
      </c>
      <c r="P666" s="84">
        <f>SUM(P662:P665)</f>
      </c>
    </row>
    <row r="667">
      <c r="A667" s="98" t="s">
        <v>7304</v>
      </c>
      <c r="B667" s="98" t="s">
        <v>7305</v>
      </c>
      <c r="C667" s="98" t="s">
        <v>7306</v>
      </c>
      <c r="D667" s="98" t="s">
        <v>7307</v>
      </c>
      <c r="E667" s="98" t="s">
        <v>7308</v>
      </c>
      <c r="F667" s="98" t="s">
        <v>7309</v>
      </c>
      <c r="G667" s="99">
        <v>12</v>
      </c>
      <c r="H667" s="104">
        <v>45505</v>
      </c>
      <c r="I667" s="104">
        <v>45869</v>
      </c>
      <c r="J667" s="104">
        <v>45222</v>
      </c>
      <c r="K667" s="104">
        <v>45223</v>
      </c>
      <c r="L667" s="100">
        <v>0</v>
      </c>
      <c r="M667" s="100">
        <v>950</v>
      </c>
      <c r="N667" s="98" t="s">
        <v>7310</v>
      </c>
      <c r="O667" s="98" t="s">
        <v>7311</v>
      </c>
      <c r="P667" s="100">
        <v>-360</v>
      </c>
      <c r="Q667" s="101">
        <v>0</v>
      </c>
      <c r="S667" s="100">
        <v>1005</v>
      </c>
      <c r="T667" s="100">
        <f>P667</f>
      </c>
      <c r="U667" s="100">
        <v>-360</v>
      </c>
    </row>
    <row r="668">
      <c r="O668" s="98" t="s">
        <v>7312</v>
      </c>
      <c r="P668" s="100">
        <v>360</v>
      </c>
      <c r="T668" s="100">
        <f>P668</f>
      </c>
      <c r="U668" s="100">
        <v>360</v>
      </c>
    </row>
    <row r="669">
      <c r="O669" s="98" t="s">
        <v>7313</v>
      </c>
      <c r="P669" s="100">
        <v>965</v>
      </c>
      <c r="T669" s="100">
        <f>P669</f>
      </c>
      <c r="U669" s="100">
        <v>965</v>
      </c>
    </row>
    <row r="670">
      <c r="O670" s="96" t="s">
        <v>7314</v>
      </c>
      <c r="P670" s="84">
        <f>SUM(P667:P669)</f>
      </c>
    </row>
    <row r="671">
      <c r="A671" s="98" t="s">
        <v>7315</v>
      </c>
      <c r="B671" s="98" t="s">
        <v>7316</v>
      </c>
      <c r="C671" s="98" t="s">
        <v>7317</v>
      </c>
      <c r="D671" s="98" t="s">
        <v>7318</v>
      </c>
      <c r="E671" s="98" t="s">
        <v>7319</v>
      </c>
      <c r="F671" s="98" t="s">
        <v>7320</v>
      </c>
      <c r="G671" s="99">
        <v>12</v>
      </c>
      <c r="H671" s="104">
        <v>45505</v>
      </c>
      <c r="I671" s="104">
        <v>45869</v>
      </c>
      <c r="J671" s="104">
        <v>45232</v>
      </c>
      <c r="K671" s="104">
        <v>45233</v>
      </c>
      <c r="L671" s="100">
        <v>0</v>
      </c>
      <c r="M671" s="100">
        <v>650</v>
      </c>
      <c r="N671" s="98" t="s">
        <v>7321</v>
      </c>
      <c r="O671" s="98" t="s">
        <v>7322</v>
      </c>
      <c r="P671" s="100">
        <v>-360</v>
      </c>
      <c r="Q671" s="101">
        <v>0</v>
      </c>
      <c r="S671" s="100">
        <v>670</v>
      </c>
      <c r="T671" s="100">
        <f>P671</f>
      </c>
      <c r="U671" s="100">
        <v>-360</v>
      </c>
    </row>
    <row r="672">
      <c r="O672" s="98" t="s">
        <v>7323</v>
      </c>
      <c r="P672" s="100">
        <v>690</v>
      </c>
      <c r="T672" s="100">
        <f>P672</f>
      </c>
      <c r="U672" s="100">
        <v>690</v>
      </c>
    </row>
    <row r="673">
      <c r="O673" s="98" t="s">
        <v>7324</v>
      </c>
      <c r="P673" s="100">
        <v>360</v>
      </c>
      <c r="T673" s="100">
        <f>P673</f>
      </c>
      <c r="U673" s="100">
        <v>360</v>
      </c>
    </row>
    <row r="674">
      <c r="O674" s="96" t="s">
        <v>7325</v>
      </c>
      <c r="P674" s="84">
        <f>SUM(P671:P673)</f>
      </c>
    </row>
    <row r="675">
      <c r="B675" s="98" t="s">
        <v>7326</v>
      </c>
      <c r="D675" s="98" t="s">
        <v>7327</v>
      </c>
      <c r="E675" s="98" t="s">
        <v>7328</v>
      </c>
      <c r="F675" s="98" t="s">
        <v>7329</v>
      </c>
      <c r="G675" s="99">
        <v>12</v>
      </c>
      <c r="H675" s="104">
        <v>45520</v>
      </c>
      <c r="I675" s="104">
        <v>45869</v>
      </c>
      <c r="J675" s="104">
        <v>45397</v>
      </c>
      <c r="K675" s="104">
        <v>45398</v>
      </c>
      <c r="L675" s="100">
        <v>0</v>
      </c>
      <c r="M675" s="100">
        <v>0</v>
      </c>
      <c r="N675" s="98" t="s">
        <v>7330</v>
      </c>
      <c r="O675" s="98" t="s">
        <v>7331</v>
      </c>
      <c r="P675" s="100">
        <v>1005</v>
      </c>
      <c r="Q675" s="101">
        <v>0</v>
      </c>
      <c r="S675" s="100">
        <v>0</v>
      </c>
      <c r="T675" s="100">
        <f>P675</f>
      </c>
      <c r="U675" s="100">
        <v>1005</v>
      </c>
    </row>
    <row r="676">
      <c r="O676" s="98" t="s">
        <v>7332</v>
      </c>
      <c r="P676" s="100">
        <v>-41</v>
      </c>
      <c r="T676" s="100">
        <f>P676</f>
      </c>
      <c r="U676" s="100">
        <v>-41</v>
      </c>
    </row>
    <row r="677">
      <c r="O677" s="98" t="s">
        <v>7333</v>
      </c>
      <c r="P677" s="100">
        <v>175</v>
      </c>
      <c r="T677" s="100">
        <f>P677</f>
      </c>
      <c r="U677" s="100">
        <v>175</v>
      </c>
    </row>
    <row r="678">
      <c r="O678" s="96" t="s">
        <v>7334</v>
      </c>
      <c r="P678" s="84">
        <f>SUM(P675:P677)</f>
      </c>
    </row>
    <row r="679">
      <c r="B679" s="98" t="s">
        <v>7335</v>
      </c>
      <c r="D679" s="98" t="s">
        <v>7336</v>
      </c>
      <c r="E679" s="98" t="s">
        <v>7337</v>
      </c>
      <c r="F679" s="98" t="s">
        <v>7338</v>
      </c>
      <c r="G679" s="99">
        <v>12</v>
      </c>
      <c r="H679" s="104">
        <v>45520</v>
      </c>
      <c r="I679" s="104">
        <v>45869</v>
      </c>
      <c r="J679" s="104">
        <v>45447</v>
      </c>
      <c r="K679" s="104">
        <v>45448</v>
      </c>
      <c r="L679" s="100">
        <v>0</v>
      </c>
      <c r="M679" s="100">
        <v>0</v>
      </c>
      <c r="N679" s="98" t="s">
        <v>7339</v>
      </c>
      <c r="O679" s="98" t="s">
        <v>7340</v>
      </c>
      <c r="P679" s="100">
        <v>1035</v>
      </c>
      <c r="Q679" s="101">
        <v>0</v>
      </c>
      <c r="S679" s="100">
        <v>0</v>
      </c>
      <c r="T679" s="100">
        <f>P679</f>
      </c>
      <c r="U679" s="100">
        <v>1035</v>
      </c>
    </row>
    <row r="680">
      <c r="O680" s="98" t="s">
        <v>7341</v>
      </c>
      <c r="P680" s="100">
        <v>750</v>
      </c>
      <c r="T680" s="100">
        <f>P680</f>
      </c>
      <c r="U680" s="100">
        <v>750</v>
      </c>
    </row>
    <row r="681">
      <c r="O681" s="98" t="s">
        <v>7342</v>
      </c>
      <c r="P681" s="100">
        <v>-750</v>
      </c>
      <c r="T681" s="100">
        <f>P681</f>
      </c>
      <c r="U681" s="100">
        <v>-750</v>
      </c>
    </row>
    <row r="682">
      <c r="O682" s="96" t="s">
        <v>7343</v>
      </c>
      <c r="P682" s="84">
        <f>SUM(P679:P681)</f>
      </c>
    </row>
    <row r="683">
      <c r="A683" s="97" t="s">
        <v>7344</v>
      </c>
    </row>
    <row r="684">
      <c r="A684" s="98" t="s">
        <v>7345</v>
      </c>
      <c r="B684" s="98" t="s">
        <v>7346</v>
      </c>
      <c r="C684" s="98" t="s">
        <v>7347</v>
      </c>
      <c r="D684" s="98" t="s">
        <v>7348</v>
      </c>
      <c r="E684" s="98" t="s">
        <v>7349</v>
      </c>
      <c r="F684" s="98" t="s">
        <v>7350</v>
      </c>
      <c r="G684" s="99">
        <v>12</v>
      </c>
      <c r="H684" s="104">
        <v>45520</v>
      </c>
      <c r="I684" s="104">
        <v>45869</v>
      </c>
      <c r="J684" s="104">
        <v>45345</v>
      </c>
      <c r="K684" s="104">
        <v>45345</v>
      </c>
      <c r="L684" s="100">
        <v>3110</v>
      </c>
      <c r="M684" s="100">
        <v>1415</v>
      </c>
      <c r="N684" s="98" t="s">
        <v>7351</v>
      </c>
      <c r="O684" s="98" t="s">
        <v>7352</v>
      </c>
      <c r="P684" s="100">
        <v>175</v>
      </c>
      <c r="Q684" s="101">
        <v>0</v>
      </c>
      <c r="S684" s="100">
        <v>1570</v>
      </c>
      <c r="T684" s="100">
        <f>P684</f>
      </c>
      <c r="U684" s="100">
        <v>175</v>
      </c>
    </row>
    <row r="685">
      <c r="O685" s="98" t="s">
        <v>7353</v>
      </c>
      <c r="P685" s="100">
        <v>-40</v>
      </c>
      <c r="T685" s="100">
        <f>P685</f>
      </c>
      <c r="U685" s="100">
        <v>-40</v>
      </c>
    </row>
    <row r="686">
      <c r="O686" s="98" t="s">
        <v>7354</v>
      </c>
      <c r="P686" s="100">
        <v>1555</v>
      </c>
      <c r="T686" s="100">
        <f>P686</f>
      </c>
      <c r="U686" s="100">
        <v>1555</v>
      </c>
    </row>
    <row r="687">
      <c r="O687" s="96" t="s">
        <v>7355</v>
      </c>
      <c r="P687" s="84">
        <f>SUM(P684:P686)</f>
      </c>
    </row>
    <row r="688">
      <c r="A688" s="98" t="s">
        <v>7356</v>
      </c>
      <c r="B688" s="98" t="s">
        <v>7357</v>
      </c>
      <c r="C688" s="98" t="s">
        <v>7358</v>
      </c>
      <c r="D688" s="98" t="s">
        <v>7359</v>
      </c>
      <c r="E688" s="98" t="s">
        <v>7360</v>
      </c>
      <c r="F688" s="98" t="s">
        <v>7361</v>
      </c>
      <c r="G688" s="99">
        <v>12</v>
      </c>
      <c r="H688" s="104">
        <v>45505</v>
      </c>
      <c r="I688" s="104">
        <v>45869</v>
      </c>
      <c r="J688" s="104">
        <v>45405</v>
      </c>
      <c r="K688" s="104">
        <v>45405</v>
      </c>
      <c r="L688" s="100">
        <v>3110</v>
      </c>
      <c r="M688" s="100">
        <v>1415</v>
      </c>
      <c r="N688" s="98" t="s">
        <v>7362</v>
      </c>
      <c r="O688" s="98" t="s">
        <v>7363</v>
      </c>
      <c r="P688" s="100">
        <v>1520</v>
      </c>
      <c r="Q688" s="101">
        <v>0</v>
      </c>
      <c r="S688" s="100">
        <v>1570</v>
      </c>
      <c r="T688" s="100">
        <f>P688</f>
      </c>
      <c r="U688" s="100">
        <v>1520</v>
      </c>
    </row>
    <row r="689">
      <c r="O689" s="96" t="s">
        <v>7364</v>
      </c>
      <c r="P689" s="84">
        <f>SUM(P688:P688)</f>
      </c>
    </row>
    <row r="690">
      <c r="A690" s="98" t="s">
        <v>7365</v>
      </c>
      <c r="B690" s="98" t="s">
        <v>7366</v>
      </c>
      <c r="C690" s="98" t="s">
        <v>7367</v>
      </c>
      <c r="D690" s="98" t="s">
        <v>7368</v>
      </c>
      <c r="E690" s="98" t="s">
        <v>7369</v>
      </c>
      <c r="F690" s="98" t="s">
        <v>7370</v>
      </c>
      <c r="G690" s="99">
        <v>12</v>
      </c>
      <c r="H690" s="104">
        <v>45520</v>
      </c>
      <c r="I690" s="104">
        <v>45869</v>
      </c>
      <c r="J690" s="104">
        <v>45440</v>
      </c>
      <c r="K690" s="104">
        <v>45441</v>
      </c>
      <c r="L690" s="100">
        <v>0</v>
      </c>
      <c r="M690" s="100">
        <v>1415</v>
      </c>
      <c r="N690" s="98" t="s">
        <v>7371</v>
      </c>
      <c r="O690" s="98" t="s">
        <v>7372</v>
      </c>
      <c r="P690" s="100">
        <v>1555</v>
      </c>
      <c r="Q690" s="101">
        <v>0</v>
      </c>
      <c r="S690" s="100">
        <v>1555</v>
      </c>
      <c r="T690" s="100">
        <f>P690</f>
      </c>
      <c r="U690" s="100">
        <v>1555</v>
      </c>
    </row>
    <row r="691">
      <c r="O691" s="98" t="s">
        <v>7373</v>
      </c>
      <c r="P691" s="100">
        <v>-41</v>
      </c>
      <c r="T691" s="100">
        <f>P691</f>
      </c>
      <c r="U691" s="100">
        <v>-41</v>
      </c>
    </row>
    <row r="692">
      <c r="O692" s="96" t="s">
        <v>7374</v>
      </c>
      <c r="P692" s="84">
        <f>SUM(P690:P691)</f>
      </c>
    </row>
    <row r="693">
      <c r="A693" s="98" t="s">
        <v>7375</v>
      </c>
      <c r="B693" s="98" t="s">
        <v>7376</v>
      </c>
      <c r="C693" s="98" t="s">
        <v>7377</v>
      </c>
      <c r="D693" s="98" t="s">
        <v>7378</v>
      </c>
      <c r="E693" s="98" t="s">
        <v>7379</v>
      </c>
      <c r="F693" s="98" t="s">
        <v>7380</v>
      </c>
      <c r="G693" s="99">
        <v>12</v>
      </c>
      <c r="H693" s="104">
        <v>45505</v>
      </c>
      <c r="I693" s="104">
        <v>45869</v>
      </c>
      <c r="J693" s="104">
        <v>45232</v>
      </c>
      <c r="K693" s="104">
        <v>45236</v>
      </c>
      <c r="L693" s="100">
        <v>0</v>
      </c>
      <c r="M693" s="100">
        <v>1415</v>
      </c>
      <c r="N693" s="98" t="s">
        <v>7381</v>
      </c>
      <c r="O693" s="98" t="s">
        <v>7382</v>
      </c>
      <c r="P693" s="100">
        <v>1520</v>
      </c>
      <c r="Q693" s="101">
        <v>0</v>
      </c>
      <c r="S693" s="100">
        <v>1555</v>
      </c>
      <c r="T693" s="100">
        <f>P693</f>
      </c>
      <c r="U693" s="100">
        <v>1520</v>
      </c>
    </row>
    <row r="694">
      <c r="O694" s="98" t="s">
        <v>7383</v>
      </c>
      <c r="P694" s="100">
        <v>360</v>
      </c>
      <c r="T694" s="100">
        <f>P694</f>
      </c>
      <c r="U694" s="100">
        <v>360</v>
      </c>
    </row>
    <row r="695">
      <c r="O695" s="98" t="s">
        <v>7384</v>
      </c>
      <c r="P695" s="100">
        <v>-360</v>
      </c>
      <c r="T695" s="100">
        <f>P695</f>
      </c>
      <c r="U695" s="100">
        <v>-360</v>
      </c>
    </row>
    <row r="696">
      <c r="O696" s="96" t="s">
        <v>7385</v>
      </c>
      <c r="P696" s="84">
        <f>SUM(P693:P695)</f>
      </c>
    </row>
    <row r="697">
      <c r="A697" s="98" t="s">
        <v>7386</v>
      </c>
      <c r="B697" s="98" t="s">
        <v>7387</v>
      </c>
      <c r="C697" s="98" t="s">
        <v>7388</v>
      </c>
      <c r="D697" s="98" t="s">
        <v>7389</v>
      </c>
      <c r="E697" s="98" t="s">
        <v>7390</v>
      </c>
      <c r="F697" s="98" t="s">
        <v>7391</v>
      </c>
      <c r="G697" s="99">
        <v>12</v>
      </c>
      <c r="H697" s="104">
        <v>45505</v>
      </c>
      <c r="I697" s="104">
        <v>45869</v>
      </c>
      <c r="J697" s="104">
        <v>45274</v>
      </c>
      <c r="K697" s="104">
        <v>45274</v>
      </c>
      <c r="L697" s="100">
        <v>0</v>
      </c>
      <c r="M697" s="100">
        <v>1415</v>
      </c>
      <c r="N697" s="98" t="s">
        <v>7392</v>
      </c>
      <c r="O697" s="98" t="s">
        <v>7393</v>
      </c>
      <c r="P697" s="100">
        <v>-360</v>
      </c>
      <c r="Q697" s="101">
        <v>0</v>
      </c>
      <c r="S697" s="100">
        <v>1570</v>
      </c>
      <c r="T697" s="100">
        <f>P697</f>
      </c>
      <c r="U697" s="100">
        <v>-360</v>
      </c>
    </row>
    <row r="698">
      <c r="O698" s="98" t="s">
        <v>7394</v>
      </c>
      <c r="P698" s="100">
        <v>360</v>
      </c>
      <c r="T698" s="100">
        <f>P698</f>
      </c>
      <c r="U698" s="100">
        <v>360</v>
      </c>
    </row>
    <row r="699">
      <c r="O699" s="98" t="s">
        <v>7395</v>
      </c>
      <c r="P699" s="100">
        <v>175</v>
      </c>
      <c r="T699" s="100">
        <f>P699</f>
      </c>
      <c r="U699" s="100">
        <v>175</v>
      </c>
    </row>
    <row r="700">
      <c r="O700" s="98" t="s">
        <v>7396</v>
      </c>
      <c r="P700" s="100">
        <v>1495</v>
      </c>
      <c r="T700" s="100">
        <f>P700</f>
      </c>
      <c r="U700" s="100">
        <v>1495</v>
      </c>
    </row>
    <row r="701">
      <c r="O701" s="96" t="s">
        <v>7397</v>
      </c>
      <c r="P701" s="84">
        <f>SUM(P697:P700)</f>
      </c>
    </row>
    <row r="702">
      <c r="A702" s="97" t="s">
        <v>7398</v>
      </c>
    </row>
    <row r="703">
      <c r="A703" s="98" t="s">
        <v>7399</v>
      </c>
      <c r="B703" s="98" t="s">
        <v>7400</v>
      </c>
      <c r="C703" s="98" t="s">
        <v>7401</v>
      </c>
      <c r="D703" s="98" t="s">
        <v>7402</v>
      </c>
      <c r="E703" s="98" t="s">
        <v>7403</v>
      </c>
      <c r="F703" s="98" t="s">
        <v>7404</v>
      </c>
      <c r="G703" s="99">
        <v>12</v>
      </c>
      <c r="H703" s="104">
        <v>45505</v>
      </c>
      <c r="I703" s="104">
        <v>45869</v>
      </c>
      <c r="J703" s="104">
        <v>45316</v>
      </c>
      <c r="K703" s="104">
        <v>45317</v>
      </c>
      <c r="L703" s="100">
        <v>0</v>
      </c>
      <c r="M703" s="100">
        <v>1435</v>
      </c>
      <c r="N703" s="98" t="s">
        <v>7405</v>
      </c>
      <c r="O703" s="98" t="s">
        <v>7406</v>
      </c>
      <c r="P703" s="100">
        <v>1530</v>
      </c>
      <c r="Q703" s="101">
        <v>0</v>
      </c>
      <c r="S703" s="100">
        <v>1335</v>
      </c>
      <c r="T703" s="100">
        <f>P703</f>
      </c>
      <c r="U703" s="100">
        <v>1530</v>
      </c>
    </row>
    <row r="704">
      <c r="O704" s="96" t="s">
        <v>7407</v>
      </c>
      <c r="P704" s="84">
        <f>SUM(P703:P703)</f>
      </c>
    </row>
    <row r="705">
      <c r="A705" s="98" t="s">
        <v>7408</v>
      </c>
      <c r="B705" s="98" t="s">
        <v>7409</v>
      </c>
      <c r="C705" s="98" t="s">
        <v>7410</v>
      </c>
      <c r="D705" s="98" t="s">
        <v>7411</v>
      </c>
      <c r="E705" s="98" t="s">
        <v>7412</v>
      </c>
      <c r="F705" s="98" t="s">
        <v>7413</v>
      </c>
      <c r="G705" s="99">
        <v>12</v>
      </c>
      <c r="H705" s="104">
        <v>45505</v>
      </c>
      <c r="I705" s="104">
        <v>45869</v>
      </c>
      <c r="J705" s="104">
        <v>45350</v>
      </c>
      <c r="K705" s="104">
        <v>45350</v>
      </c>
      <c r="L705" s="100">
        <v>0</v>
      </c>
      <c r="M705" s="100">
        <v>1435</v>
      </c>
      <c r="N705" s="98" t="s">
        <v>7414</v>
      </c>
      <c r="O705" s="98" t="s">
        <v>7415</v>
      </c>
      <c r="P705" s="100">
        <v>1565</v>
      </c>
      <c r="Q705" s="101">
        <v>0</v>
      </c>
      <c r="S705" s="100">
        <v>1605</v>
      </c>
      <c r="T705" s="100">
        <f>P705</f>
      </c>
      <c r="U705" s="100">
        <v>1565</v>
      </c>
    </row>
    <row r="706">
      <c r="O706" s="98" t="s">
        <v>7416</v>
      </c>
      <c r="P706" s="100">
        <v>-30</v>
      </c>
      <c r="T706" s="100">
        <f>P706</f>
      </c>
      <c r="U706" s="100">
        <v>-30</v>
      </c>
    </row>
    <row r="707">
      <c r="O707" s="96" t="s">
        <v>7417</v>
      </c>
      <c r="P707" s="84">
        <f>SUM(P705:P706)</f>
      </c>
    </row>
    <row r="708">
      <c r="A708" s="98" t="s">
        <v>7418</v>
      </c>
      <c r="B708" s="98" t="s">
        <v>7419</v>
      </c>
      <c r="C708" s="98" t="s">
        <v>7420</v>
      </c>
      <c r="D708" s="98" t="s">
        <v>7421</v>
      </c>
      <c r="E708" s="98" t="s">
        <v>7422</v>
      </c>
      <c r="F708" s="98" t="s">
        <v>7423</v>
      </c>
      <c r="G708" s="99">
        <v>12</v>
      </c>
      <c r="H708" s="104">
        <v>45505</v>
      </c>
      <c r="I708" s="104">
        <v>45869</v>
      </c>
      <c r="J708" s="104">
        <v>45324</v>
      </c>
      <c r="K708" s="104">
        <v>45331</v>
      </c>
      <c r="L708" s="100">
        <v>0</v>
      </c>
      <c r="M708" s="100">
        <v>1435</v>
      </c>
      <c r="N708" s="98" t="s">
        <v>7424</v>
      </c>
      <c r="O708" s="98" t="s">
        <v>7425</v>
      </c>
      <c r="P708" s="100">
        <v>1530</v>
      </c>
      <c r="Q708" s="101">
        <v>0</v>
      </c>
      <c r="S708" s="100">
        <v>1345</v>
      </c>
      <c r="T708" s="100">
        <f>P708</f>
      </c>
      <c r="U708" s="100">
        <v>1530</v>
      </c>
    </row>
    <row r="709">
      <c r="O709" s="96" t="s">
        <v>7426</v>
      </c>
      <c r="P709" s="84">
        <f>SUM(P708:P708)</f>
      </c>
    </row>
    <row r="710">
      <c r="A710" s="98" t="s">
        <v>7427</v>
      </c>
      <c r="B710" s="98" t="s">
        <v>7428</v>
      </c>
      <c r="C710" s="98" t="s">
        <v>7429</v>
      </c>
      <c r="D710" s="98" t="s">
        <v>7430</v>
      </c>
      <c r="E710" s="98" t="s">
        <v>7431</v>
      </c>
      <c r="F710" s="98" t="s">
        <v>7432</v>
      </c>
      <c r="G710" s="99">
        <v>12</v>
      </c>
      <c r="H710" s="104">
        <v>45505</v>
      </c>
      <c r="I710" s="104">
        <v>45869</v>
      </c>
      <c r="J710" s="104">
        <v>45219</v>
      </c>
      <c r="K710" s="104">
        <v>45223</v>
      </c>
      <c r="L710" s="100">
        <v>3060</v>
      </c>
      <c r="M710" s="100">
        <v>1435</v>
      </c>
      <c r="N710" s="98" t="s">
        <v>7433</v>
      </c>
      <c r="O710" s="98" t="s">
        <v>7434</v>
      </c>
      <c r="P710" s="100">
        <v>360</v>
      </c>
      <c r="Q710" s="101">
        <v>0</v>
      </c>
      <c r="S710" s="100">
        <v>1425</v>
      </c>
      <c r="T710" s="100">
        <f>P710</f>
      </c>
      <c r="U710" s="100">
        <v>360</v>
      </c>
    </row>
    <row r="711">
      <c r="O711" s="98" t="s">
        <v>7435</v>
      </c>
      <c r="P711" s="100">
        <v>175</v>
      </c>
      <c r="T711" s="100">
        <f>P711</f>
      </c>
      <c r="U711" s="100">
        <v>175</v>
      </c>
    </row>
    <row r="712">
      <c r="O712" s="98" t="s">
        <v>7436</v>
      </c>
      <c r="P712" s="100">
        <v>-360</v>
      </c>
      <c r="T712" s="100">
        <f>P712</f>
      </c>
      <c r="U712" s="100">
        <v>-360</v>
      </c>
    </row>
    <row r="713">
      <c r="O713" s="98" t="s">
        <v>7437</v>
      </c>
      <c r="P713" s="100">
        <v>1505</v>
      </c>
      <c r="T713" s="100">
        <f>P713</f>
      </c>
      <c r="U713" s="100">
        <v>1505</v>
      </c>
    </row>
    <row r="714">
      <c r="O714" s="96" t="s">
        <v>7438</v>
      </c>
      <c r="P714" s="84">
        <f>SUM(P710:P713)</f>
      </c>
    </row>
    <row r="715">
      <c r="A715" s="98" t="s">
        <v>7439</v>
      </c>
      <c r="B715" s="98" t="s">
        <v>7440</v>
      </c>
      <c r="C715" s="98" t="s">
        <v>7441</v>
      </c>
      <c r="D715" s="98" t="s">
        <v>7442</v>
      </c>
      <c r="E715" s="98" t="s">
        <v>7443</v>
      </c>
      <c r="F715" s="98" t="s">
        <v>7444</v>
      </c>
      <c r="G715" s="99">
        <v>12</v>
      </c>
      <c r="H715" s="104">
        <v>45520</v>
      </c>
      <c r="I715" s="104">
        <v>45869</v>
      </c>
      <c r="J715" s="104">
        <v>45308</v>
      </c>
      <c r="K715" s="104">
        <v>45310</v>
      </c>
      <c r="L715" s="100">
        <v>0</v>
      </c>
      <c r="M715" s="100">
        <v>1435</v>
      </c>
      <c r="N715" s="98" t="s">
        <v>7445</v>
      </c>
      <c r="O715" s="98" t="s">
        <v>7446</v>
      </c>
      <c r="P715" s="100">
        <v>1530</v>
      </c>
      <c r="Q715" s="101">
        <v>0</v>
      </c>
      <c r="S715" s="100">
        <v>1355</v>
      </c>
      <c r="T715" s="100">
        <f>P715</f>
      </c>
      <c r="U715" s="100">
        <v>1530</v>
      </c>
    </row>
    <row r="716">
      <c r="O716" s="98" t="s">
        <v>7447</v>
      </c>
      <c r="P716" s="100">
        <v>-360</v>
      </c>
      <c r="T716" s="100">
        <f>P716</f>
      </c>
      <c r="U716" s="100">
        <v>-360</v>
      </c>
    </row>
    <row r="717">
      <c r="O717" s="98" t="s">
        <v>7448</v>
      </c>
      <c r="P717" s="100">
        <v>175</v>
      </c>
      <c r="T717" s="100">
        <f>P717</f>
      </c>
      <c r="U717" s="100">
        <v>175</v>
      </c>
    </row>
    <row r="718">
      <c r="O718" s="98" t="s">
        <v>7449</v>
      </c>
      <c r="P718" s="100">
        <v>360</v>
      </c>
      <c r="T718" s="100">
        <f>P718</f>
      </c>
      <c r="U718" s="100">
        <v>360</v>
      </c>
    </row>
    <row r="719">
      <c r="O719" s="96" t="s">
        <v>7450</v>
      </c>
      <c r="P719" s="84">
        <f>SUM(P715:P718)</f>
      </c>
    </row>
    <row r="720">
      <c r="A720" s="81" t="s">
        <v>7451</v>
      </c>
      <c r="B720" s="67">
        <f>COUNTA(B26:B28)+COUNTA(B30:B32)+COUNTA(B34:B37)+COUNTA(B39:B40)+COUNTA(B42:B43)+COUNTA(B45:B47)+COUNTA(B49:B50)+COUNTA(B52:B54)+COUNTA(B56:B59)+COUNTA(B61:B64)+COUNTA(B67:B69)+COUNTA(B71:B73)+COUNTA(B75:B77)+COUNTA(B79:B80)+COUNTA(B82:B83)+COUNTA(B85:B86)+COUNTA(B88:B91)+COUNTA(B93:B95)+COUNTA(B97:B100)+COUNTA(B102:B105)+COUNTA(B107:B109)+COUNTA(B111:B116)+COUNTA(B118:B121)+COUNTA(B123:B126)+COUNTA(B128:B131)+COUNTA(B133:B135)+COUNTA(B137:B139)+COUNTA(B141:B142)+COUNTA(B144:B146)+COUNTA(B148:B150)+COUNTA(B152:B153)+COUNTA(B156:B157)+COUNTA(B159:B160)+COUNTA(B162:B163)+COUNTA(B165:B166)+COUNTA(B168:B169)+COUNTA(B171:B172)+COUNTA(B174:B177)+COUNTA(B179:B182)+COUNTA(B184:B185)+COUNTA(B187:B188)+COUNTA(B190:B191)+COUNTA(B193:B194)+COUNTA(B196:B199)+COUNTA(B201:B203)+COUNTA(B205:B206)+COUNTA(B208:B210)+COUNTA(B212:B213)+COUNTA(B216:B220)+COUNTA(B222:B226)+COUNTA(B228:B232)+COUNTA(B235:B236)+COUNTA(B238:B239)+COUNTA(B241:B242)+COUNTA(B244:B247)+COUNTA(B249:B251)+COUNTA(B253:B254)+COUNTA(B256:B258)+COUNTA(B260:B261)+COUNTA(B263:B264)+COUNTA(B266:B266)+COUNTA(B268:B270)+COUNTA(B272:B274)+COUNTA(B277:B277)+COUNTA(B279:B281)+COUNTA(B283:B283)+COUNTA(B285:B285)+COUNTA(B287:B288)+COUNTA(B290:B291)+COUNTA(B293:B296)+COUNTA(B298:B299)+COUNTA(B301:B303)+COUNTA(B305:B306)+COUNTA(B308:B310)+COUNTA(B312:B315)+COUNTA(B317:B319)+COUNTA(B321:B322)+COUNTA(B324:B326)+COUNTA(B328:B328)+COUNTA(B330:B331)+COUNTA(B333:B333)+COUNTA(B335:B337)+COUNTA(B339:B341)+COUNTA(B343:B345)+COUNTA(B347:B349)+COUNTA(B351:B352)+COUNTA(B354:B355)+COUNTA(B357:B358)+COUNTA(B360:B361)+COUNTA(B363:B364)+COUNTA(B366:B367)+COUNTA(B369:B371)+COUNTA(B373:B375)+COUNTA(B377:B380)+COUNTA(B382:B383)+COUNTA(B385:B387)+COUNTA(B389:B391)+COUNTA(B393:B395)+COUNTA(B397:B399)+COUNTA(B401:B404)+COUNTA(B406:B408)+COUNTA(B410:B412)+COUNTA(B414:B416)+COUNTA(B418:B419)+COUNTA(B421:B423)+COUNTA(B425:B427)+COUNTA(B429:B431)+COUNTA(B433:B435)+COUNTA(B438:B439)+COUNTA(B441:B443)+COUNTA(B445:B447)+COUNTA(B449:B449)+COUNTA(B451:B451)+COUNTA(B453:B454)+COUNTA(B456:B457)+COUNTA(B459:B461)+COUNTA(B463:B465)+COUNTA(B467:B469)+COUNTA(B471:B473)+COUNTA(B475:B476)+COUNTA(B478:B480)+COUNTA(B482:B484)+COUNTA(B486:B488)+COUNTA(B490:B492)+COUNTA(B494:B496)+COUNTA(B498:B500)+COUNTA(B503:B505)+COUNTA(B507:B509)+COUNTA(B511:B513)+COUNTA(B515:B517)+COUNTA(B519:B520)+COUNTA(B522:B523)+COUNTA(B525:B527)+COUNTA(B529:B529)+COUNTA(B531:B533)+COUNTA(B535:B537)+COUNTA(B539:B541)+COUNTA(B543:B544)+COUNTA(B546:B548)+COUNTA(B550:B551)+COUNTA(B553:B554)+COUNTA(B556:B558)+COUNTA(B560:B562)+COUNTA(B564:B566)+COUNTA(B568:B569)+COUNTA(B571:B572)+COUNTA(B574:B577)+COUNTA(B579:B581)+COUNTA(B583:B585)+COUNTA(B587:B589)+COUNTA(B591:B592)+COUNTA(B594:B596)+COUNTA(B598:B601)+COUNTA(B603:B604)+COUNTA(B606:B608)+COUNTA(B610:B611)+COUNTA(B613:B615)+COUNTA(B617:B618)+COUNTA(B620:B622)+COUNTA(B624:B625)+COUNTA(B627:B629)+COUNTA(B631:B633)+COUNTA(B635:B639)+COUNTA(B641:B643)+COUNTA(B645:B647)+COUNTA(B649:B651)+COUNTA(B653:B657)+COUNTA(B659:B660)+COUNTA(B662:B665)+COUNTA(B667:B669)+COUNTA(B671:B673)+COUNTA(B675:B677)+COUNTA(B679:B681)+COUNTA(B684:B686)+COUNTA(B688:B688)+COUNTA(B690:B691)+COUNTA(B693:B695)+COUNTA(B697:B700)+COUNTA(B703:B703)+COUNTA(B705:B706)+COUNTA(B708:B708)+COUNTA(B710:B713)+COUNTA(B715:B718)</f>
      </c>
      <c r="G720" s="68">
        <v>12</v>
      </c>
      <c r="L720" s="69">
        <v>719.96546448087429</v>
      </c>
      <c r="M720" s="69">
        <v>939.37158469945359</v>
      </c>
      <c r="P720" s="69">
        <f>IF(B720 &gt; 0, T720 / B720, 0)</f>
      </c>
      <c r="S720" s="69">
        <v>991.26775956284155</v>
      </c>
      <c r="T720" s="69">
        <f>SUM(T26:T28)+SUM(T30:T32)+SUM(T34:T37)+SUM(T39:T40)+SUM(T42:T43)+SUM(T45:T47)+SUM(T49:T50)+SUM(T52:T54)+SUM(T56:T59)+SUM(T61:T64)+SUM(T67:T69)+SUM(T71:T73)+SUM(T75:T77)+SUM(T79:T80)+SUM(T82:T83)+SUM(T85:T86)+SUM(T88:T91)+SUM(T93:T95)+SUM(T97:T100)+SUM(T102:T105)+SUM(T107:T109)+SUM(T111:T116)+SUM(T118:T121)+SUM(T123:T126)+SUM(T128:T131)+SUM(T133:T135)+SUM(T137:T139)+SUM(T141:T142)+SUM(T144:T146)+SUM(T148:T150)+SUM(T152:T153)+SUM(T156:T157)+SUM(T159:T160)+SUM(T162:T163)+SUM(T165:T166)+SUM(T168:T169)+SUM(T171:T172)+SUM(T174:T177)+SUM(T179:T182)+SUM(T184:T185)+SUM(T187:T188)+SUM(T190:T191)+SUM(T193:T194)+SUM(T196:T199)+SUM(T201:T203)+SUM(T205:T206)+SUM(T208:T210)+SUM(T212:T213)+SUM(T216:T220)+SUM(T222:T226)+SUM(T228:T232)+SUM(T235:T236)+SUM(T238:T239)+SUM(T241:T242)+SUM(T244:T247)+SUM(T249:T251)+SUM(T253:T254)+SUM(T256:T258)+SUM(T260:T261)+SUM(T263:T264)+SUM(T266:T266)+SUM(T268:T270)+SUM(T272:T274)+SUM(T277:T277)+SUM(T279:T281)+SUM(T283:T283)+SUM(T285:T285)+SUM(T287:T288)+SUM(T290:T291)+SUM(T293:T296)+SUM(T298:T299)+SUM(T301:T303)+SUM(T305:T306)+SUM(T308:T310)+SUM(T312:T315)+SUM(T317:T319)+SUM(T321:T322)+SUM(T324:T326)+SUM(T328:T328)+SUM(T330:T331)+SUM(T333:T333)+SUM(T335:T337)+SUM(T339:T341)+SUM(T343:T345)+SUM(T347:T349)+SUM(T351:T352)+SUM(T354:T355)+SUM(T357:T358)+SUM(T360:T361)+SUM(T363:T364)+SUM(T366:T367)+SUM(T369:T371)+SUM(T373:T375)+SUM(T377:T380)+SUM(T382:T383)+SUM(T385:T387)+SUM(T389:T391)+SUM(T393:T395)+SUM(T397:T399)+SUM(T401:T404)+SUM(T406:T408)+SUM(T410:T412)+SUM(T414:T416)+SUM(T418:T419)+SUM(T421:T423)+SUM(T425:T427)+SUM(T429:T431)+SUM(T433:T435)+SUM(T438:T439)+SUM(T441:T443)+SUM(T445:T447)+SUM(T449:T449)+SUM(T451:T451)+SUM(T453:T454)+SUM(T456:T457)+SUM(T459:T461)+SUM(T463:T465)+SUM(T467:T469)+SUM(T471:T473)+SUM(T475:T476)+SUM(T478:T480)+SUM(T482:T484)+SUM(T486:T488)+SUM(T490:T492)+SUM(T494:T496)+SUM(T498:T500)+SUM(T503:T505)+SUM(T507:T509)+SUM(T511:T513)+SUM(T515:T517)+SUM(T519:T520)+SUM(T522:T523)+SUM(T525:T527)+SUM(T529:T529)+SUM(T531:T533)+SUM(T535:T537)+SUM(T539:T541)+SUM(T543:T544)+SUM(T546:T548)+SUM(T550:T551)+SUM(T553:T554)+SUM(T556:T558)+SUM(T560:T562)+SUM(T564:T566)+SUM(T568:T569)+SUM(T571:T572)+SUM(T574:T577)+SUM(T579:T581)+SUM(T583:T585)+SUM(T587:T589)+SUM(T591:T592)+SUM(T594:T596)+SUM(T598:T601)+SUM(T603:T604)+SUM(T606:T608)+SUM(T610:T611)+SUM(T613:T615)+SUM(T617:T618)+SUM(T620:T622)+SUM(T624:T625)+SUM(T627:T629)+SUM(T631:T633)+SUM(T635:T639)+SUM(T641:T643)+SUM(T645:T647)+SUM(T649:T651)+SUM(T653:T657)+SUM(T659:T660)+SUM(T662:T665)+SUM(T667:T669)+SUM(T671:T673)+SUM(T675:T677)+SUM(T679:T681)+SUM(T684:T686)+SUM(T688:T688)+SUM(T690:T691)+SUM(T693:T695)+SUM(T697:T700)+SUM(T703:T703)+SUM(T705:T706)+SUM(T708:T708)+SUM(T710:T713)+SUM(T715:T718)</f>
      </c>
    </row>
  </sheetData>
  <mergeCells count="6">
    <mergeCell ref="A7:E7"/>
    <mergeCell ref="F7:N7"/>
    <mergeCell ref="O7:O7"/>
    <mergeCell ref="A23:I23"/>
    <mergeCell ref="J23:K23"/>
    <mergeCell ref="L23:Q23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generated06/05/2024 at 2:39pm EDT&amp;I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AA1904"/>
  <sheetFormatPr defaultRowHeight="15"/>
  <cols>
    <col min="1" max="1" width="20" customWidth="true"/>
    <col min="2" max="2" width="15" customWidth="true"/>
    <col min="3" max="3" width="17.140625" customWidth="true"/>
    <col min="4" max="4" width="17.140625" customWidth="true"/>
    <col min="5" max="5" width="16.42578125" customWidth="true"/>
    <col min="19" max="19" width="17.140625" hidden="true" customWidth="true"/>
    <col min="20" max="20" width="11.421875" hidden="true" customWidth="true"/>
    <col min="21" max="21" width="18.140625" hidden="true" customWidth="true"/>
    <col min="22" max="22" width="8.57421875" hidden="true" customWidth="true"/>
    <col min="6" max="6" width="16.42578125" customWidth="true"/>
    <col min="7" max="7" width="15" customWidth="true"/>
    <col min="8" max="8" width="18.5703125" customWidth="true"/>
    <col min="9" max="9" width="18.5703125" customWidth="true"/>
    <col min="10" max="10" width="18.5703125" customWidth="true"/>
    <col min="11" max="11" width="11.42578125" customWidth="true"/>
    <col min="12" max="12" width="17.140625" customWidth="true"/>
    <col min="13" max="13" width="17.140625" customWidth="true"/>
    <col min="14" max="14" width="17.140625" customWidth="true"/>
    <col min="15" max="15" width="17.85546875" customWidth="true"/>
    <col min="23" max="23" width="11.421875" hidden="true" customWidth="true"/>
    <col min="24" max="24" width="18.140625" hidden="true" customWidth="true"/>
    <col min="25" max="25" width="18.140625" hidden="true" customWidth="true"/>
    <col min="26" max="26" width="18.140625" hidden="true" customWidth="true"/>
    <col min="27" max="27" width="18.140625" hidden="true" customWidth="true"/>
    <col min="28" max="28" width="9.140625" hidden="true" customWidth="true"/>
    <col min="29" max="29" width="9.140625" hidden="true" customWidth="true"/>
    <col min="30" max="30" width="9.140625" hidden="true" customWidth="true"/>
    <col min="31" max="31" width="9.140625" hidden="true" customWidth="true"/>
    <col min="33" max="33" width="9.140625" hidden="true" customWidth="true"/>
    <col min="34" max="34" width="9.140625" hidden="true" customWidth="true"/>
    <col min="35" max="35" width="9.140625" hidden="true" customWidth="true"/>
    <col min="36" max="36" width="9.140625" hidden="true" customWidth="true"/>
    <col min="37" max="37" width="9.140625" hidden="true" customWidth="true"/>
    <col min="38" max="38" width="9.140625" hidden="true" customWidth="true"/>
    <col min="40" max="40" width="9.140625" hidden="true" customWidth="true"/>
    <col min="41" max="41" width="9.140625" hidden="true" customWidth="true"/>
    <col min="42" max="42" width="9.140625" hidden="true" customWidth="true"/>
    <col min="43" max="43" width="9.140625" hidden="true" customWidth="true"/>
    <col min="44" max="44" width="9.140625" hidden="true" customWidth="true"/>
    <col min="45" max="45" width="9.140625" hidden="true" customWidth="true"/>
    <col min="47" max="47" width="9.140625" hidden="true" customWidth="true"/>
    <col min="16" max="16" width="17.140625" customWidth="true"/>
    <col min="17" max="17" width="17.140625" customWidth="true"/>
    <col min="32" max="32" width="9.140625" hidden="true" customWidth="true"/>
  </cols>
  <sheetData>
    <row r="2">
      <c r="A2" s="1" t="s">
        <v>7452</v>
      </c>
    </row>
    <row r="3">
      <c r="A3" s="2" t="s">
        <v>7453</v>
      </c>
    </row>
    <row r="4">
      <c r="A4" s="2" t="s">
        <v>7454</v>
      </c>
    </row>
    <row r="6">
      <c r="A6" s="3" t="s">
        <v>7455</v>
      </c>
    </row>
    <row r="7">
      <c r="B7" s="0"/>
      <c r="C7" s="0"/>
      <c r="D7" s="0"/>
      <c r="E7" s="0"/>
      <c r="F7" s="5" t="s">
        <v>7456</v>
      </c>
      <c r="G7" s="5"/>
      <c r="H7" s="5"/>
      <c r="I7" s="5"/>
      <c r="J7" s="5"/>
      <c r="K7" s="5"/>
      <c r="L7" s="5"/>
      <c r="M7" s="5"/>
      <c r="N7" s="5"/>
    </row>
    <row r="8">
      <c r="A8" s="6" t="s">
        <v>7457</v>
      </c>
      <c r="B8" s="7" t="s">
        <v>7458</v>
      </c>
      <c r="C8" s="7" t="s">
        <v>7459</v>
      </c>
      <c r="D8" s="8" t="s">
        <v>7460</v>
      </c>
      <c r="E8" s="7" t="s">
        <v>7461</v>
      </c>
      <c r="F8" s="7" t="s">
        <v>7463</v>
      </c>
      <c r="G8" s="7" t="s">
        <v>7464</v>
      </c>
      <c r="H8" s="7" t="s">
        <v>7465</v>
      </c>
      <c r="I8" s="7" t="s">
        <v>7466</v>
      </c>
      <c r="J8" s="7" t="s">
        <v>7467</v>
      </c>
      <c r="K8" s="7" t="s">
        <v>7468</v>
      </c>
      <c r="L8" s="11" t="s">
        <v>7469</v>
      </c>
      <c r="M8" s="11" t="s">
        <v>7470</v>
      </c>
      <c r="N8" s="11" t="s">
        <v>7471</v>
      </c>
      <c r="O8" s="7" t="s">
        <v>7472</v>
      </c>
      <c r="S8" s="38" t="s">
        <v>7462</v>
      </c>
      <c r="T8" s="38" t="s">
        <v>7462</v>
      </c>
      <c r="U8" s="38" t="s">
        <v>7462</v>
      </c>
      <c r="V8" s="38" t="s">
        <v>7462</v>
      </c>
      <c r="W8" s="39" t="s">
        <v>7473</v>
      </c>
      <c r="X8" s="39" t="s">
        <v>7474</v>
      </c>
      <c r="Y8" s="39" t="s">
        <v>7475</v>
      </c>
      <c r="Z8" s="39" t="s">
        <v>7476</v>
      </c>
      <c r="AA8" s="39" t="s">
        <v>7477</v>
      </c>
    </row>
    <row r="9">
      <c r="A9" s="98" t="s">
        <v>7478</v>
      </c>
      <c r="B9" s="99">
        <v>0</v>
      </c>
      <c r="C9" s="99">
        <v>30</v>
      </c>
      <c r="D9" s="100">
        <v>864.33333333333337</v>
      </c>
      <c r="E9" s="99">
        <v>30</v>
      </c>
      <c r="F9" s="99">
        <v>23</v>
      </c>
      <c r="G9" s="99">
        <v>16</v>
      </c>
      <c r="H9" s="99">
        <v>5</v>
      </c>
      <c r="I9" s="99">
        <v>14</v>
      </c>
      <c r="J9" s="99">
        <v>28</v>
      </c>
      <c r="K9" s="99">
        <v>30</v>
      </c>
      <c r="L9" s="103">
        <v>0.93333333333333335</v>
      </c>
      <c r="M9" s="103">
        <v>1</v>
      </c>
      <c r="N9" s="103">
        <v>0.066666666666666652</v>
      </c>
      <c r="O9" s="99">
        <v>0</v>
      </c>
      <c r="S9" s="99">
        <v>0</v>
      </c>
      <c r="T9" s="99">
        <v>0</v>
      </c>
      <c r="U9" s="99">
        <v>0</v>
      </c>
      <c r="V9" s="99">
        <v>30</v>
      </c>
      <c r="W9" s="100">
        <v>25930</v>
      </c>
      <c r="X9" s="100">
        <v>0</v>
      </c>
      <c r="Y9" s="100">
        <v>10020</v>
      </c>
      <c r="Z9" s="100">
        <v>14</v>
      </c>
      <c r="AA9" s="100">
        <v>30</v>
      </c>
    </row>
    <row r="10">
      <c r="A10" s="98" t="s">
        <v>7479</v>
      </c>
      <c r="B10" s="99">
        <v>0</v>
      </c>
      <c r="C10" s="99">
        <v>38</v>
      </c>
      <c r="D10" s="100">
        <v>887.5</v>
      </c>
      <c r="E10" s="99">
        <v>36</v>
      </c>
      <c r="F10" s="99">
        <v>20</v>
      </c>
      <c r="G10" s="99">
        <v>21</v>
      </c>
      <c r="H10" s="99">
        <v>16</v>
      </c>
      <c r="I10" s="99">
        <v>15</v>
      </c>
      <c r="J10" s="99">
        <v>36</v>
      </c>
      <c r="K10" s="99">
        <v>36</v>
      </c>
      <c r="L10" s="103">
        <v>0.94736842105263153</v>
      </c>
      <c r="M10" s="103">
        <v>0.94736842105263153</v>
      </c>
      <c r="N10" s="103">
        <v>0</v>
      </c>
      <c r="O10" s="99">
        <v>2</v>
      </c>
      <c r="S10" s="99">
        <v>0</v>
      </c>
      <c r="T10" s="99">
        <v>0</v>
      </c>
      <c r="U10" s="99">
        <v>0</v>
      </c>
      <c r="V10" s="99">
        <v>36</v>
      </c>
      <c r="W10" s="100">
        <v>31950</v>
      </c>
      <c r="X10" s="100">
        <v>0</v>
      </c>
      <c r="Y10" s="100">
        <v>15190</v>
      </c>
      <c r="Z10" s="100">
        <v>15</v>
      </c>
      <c r="AA10" s="100">
        <v>36</v>
      </c>
    </row>
    <row r="11">
      <c r="A11" s="98" t="s">
        <v>7480</v>
      </c>
      <c r="B11" s="99">
        <v>0</v>
      </c>
      <c r="C11" s="99">
        <v>14</v>
      </c>
      <c r="D11" s="100">
        <v>941.85714285714289</v>
      </c>
      <c r="E11" s="99">
        <v>14</v>
      </c>
      <c r="F11" s="99">
        <v>9</v>
      </c>
      <c r="G11" s="99">
        <v>5</v>
      </c>
      <c r="H11" s="99">
        <v>4</v>
      </c>
      <c r="I11" s="99">
        <v>9</v>
      </c>
      <c r="J11" s="99">
        <v>13</v>
      </c>
      <c r="K11" s="99">
        <v>14</v>
      </c>
      <c r="L11" s="103">
        <v>0.9285714285714286</v>
      </c>
      <c r="M11" s="103">
        <v>1</v>
      </c>
      <c r="N11" s="103">
        <v>0.071428571428571397</v>
      </c>
      <c r="O11" s="99">
        <v>0</v>
      </c>
      <c r="S11" s="99">
        <v>0</v>
      </c>
      <c r="T11" s="99">
        <v>0</v>
      </c>
      <c r="U11" s="99">
        <v>0</v>
      </c>
      <c r="V11" s="99">
        <v>14</v>
      </c>
      <c r="W11" s="100">
        <v>13186</v>
      </c>
      <c r="X11" s="100">
        <v>0</v>
      </c>
      <c r="Y11" s="100">
        <v>8624</v>
      </c>
      <c r="Z11" s="100">
        <v>9</v>
      </c>
      <c r="AA11" s="100">
        <v>14</v>
      </c>
    </row>
    <row r="12">
      <c r="A12" s="98" t="s">
        <v>7481</v>
      </c>
      <c r="B12" s="99">
        <v>0</v>
      </c>
      <c r="C12" s="99">
        <v>42</v>
      </c>
      <c r="D12" s="100">
        <v>826.94444444444446</v>
      </c>
      <c r="E12" s="99">
        <v>41</v>
      </c>
      <c r="F12" s="99">
        <v>24</v>
      </c>
      <c r="G12" s="99">
        <v>29</v>
      </c>
      <c r="H12" s="99">
        <v>14</v>
      </c>
      <c r="I12" s="99">
        <v>7</v>
      </c>
      <c r="J12" s="99">
        <v>38</v>
      </c>
      <c r="K12" s="99">
        <v>36</v>
      </c>
      <c r="L12" s="103">
        <v>0.90476190476190477</v>
      </c>
      <c r="M12" s="103">
        <v>0.8571428571428571</v>
      </c>
      <c r="N12" s="103">
        <v>-0.047619047619047672</v>
      </c>
      <c r="O12" s="99">
        <v>6</v>
      </c>
      <c r="S12" s="99">
        <v>0</v>
      </c>
      <c r="T12" s="99">
        <v>0</v>
      </c>
      <c r="U12" s="99">
        <v>0</v>
      </c>
      <c r="V12" s="99">
        <v>36</v>
      </c>
      <c r="W12" s="100">
        <v>29770</v>
      </c>
      <c r="X12" s="100">
        <v>0</v>
      </c>
      <c r="Y12" s="100">
        <v>14382</v>
      </c>
      <c r="Z12" s="100">
        <v>7</v>
      </c>
      <c r="AA12" s="100">
        <v>36</v>
      </c>
    </row>
    <row r="13">
      <c r="A13" s="98" t="s">
        <v>7482</v>
      </c>
      <c r="B13" s="99">
        <v>0</v>
      </c>
      <c r="C13" s="99">
        <v>472</v>
      </c>
      <c r="D13" s="100">
        <v>692.66086956521735</v>
      </c>
      <c r="E13" s="99">
        <v>453</v>
      </c>
      <c r="F13" s="99">
        <v>277</v>
      </c>
      <c r="G13" s="99">
        <v>282</v>
      </c>
      <c r="H13" s="99">
        <v>111</v>
      </c>
      <c r="I13" s="99">
        <v>178</v>
      </c>
      <c r="J13" s="99">
        <v>388</v>
      </c>
      <c r="K13" s="99">
        <v>460</v>
      </c>
      <c r="L13" s="103">
        <v>0.82203389830508478</v>
      </c>
      <c r="M13" s="103">
        <v>0.97457627118644063</v>
      </c>
      <c r="N13" s="103">
        <v>0.15254237288135586</v>
      </c>
      <c r="O13" s="99">
        <v>12</v>
      </c>
      <c r="S13" s="99">
        <v>2</v>
      </c>
      <c r="T13" s="99">
        <v>1</v>
      </c>
      <c r="U13" s="99">
        <v>0</v>
      </c>
      <c r="V13" s="99">
        <v>459</v>
      </c>
      <c r="W13" s="100">
        <v>318624</v>
      </c>
      <c r="X13" s="100">
        <v>0</v>
      </c>
      <c r="Y13" s="100">
        <v>143765</v>
      </c>
      <c r="Z13" s="100">
        <v>179</v>
      </c>
      <c r="AA13" s="100">
        <v>459</v>
      </c>
    </row>
    <row r="14">
      <c r="A14" s="98" t="s">
        <v>7483</v>
      </c>
      <c r="B14" s="99">
        <v>0</v>
      </c>
      <c r="C14" s="99">
        <v>36</v>
      </c>
      <c r="D14" s="100">
        <v>743.14285714285711</v>
      </c>
      <c r="E14" s="99">
        <v>34</v>
      </c>
      <c r="F14" s="99">
        <v>12</v>
      </c>
      <c r="G14" s="99">
        <v>23</v>
      </c>
      <c r="H14" s="99">
        <v>4</v>
      </c>
      <c r="I14" s="99">
        <v>12</v>
      </c>
      <c r="J14" s="99">
        <v>16</v>
      </c>
      <c r="K14" s="99">
        <v>35</v>
      </c>
      <c r="L14" s="103">
        <v>0.44444444444444442</v>
      </c>
      <c r="M14" s="103">
        <v>0.97222222222222221</v>
      </c>
      <c r="N14" s="103">
        <v>0.52777777777777779</v>
      </c>
      <c r="O14" s="99">
        <v>1</v>
      </c>
      <c r="S14" s="99">
        <v>1</v>
      </c>
      <c r="T14" s="99">
        <v>0</v>
      </c>
      <c r="U14" s="99">
        <v>0</v>
      </c>
      <c r="V14" s="99">
        <v>35</v>
      </c>
      <c r="W14" s="100">
        <v>26010</v>
      </c>
      <c r="X14" s="100">
        <v>0</v>
      </c>
      <c r="Y14" s="100">
        <v>12132</v>
      </c>
      <c r="Z14" s="100">
        <v>12</v>
      </c>
      <c r="AA14" s="100">
        <v>35</v>
      </c>
    </row>
    <row r="15">
      <c r="A15" s="98" t="s">
        <v>7484</v>
      </c>
      <c r="B15" s="99">
        <v>0</v>
      </c>
      <c r="C15" s="99">
        <v>0</v>
      </c>
      <c r="D15" s="100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103">
        <v>0</v>
      </c>
      <c r="M15" s="103">
        <v>0</v>
      </c>
      <c r="N15" s="103">
        <v>0</v>
      </c>
      <c r="O15" s="99">
        <v>0</v>
      </c>
      <c r="S15" s="99">
        <v>0</v>
      </c>
      <c r="T15" s="99">
        <v>0</v>
      </c>
      <c r="U15" s="99">
        <v>0</v>
      </c>
      <c r="V15" s="99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</row>
    <row r="16">
      <c r="A16" s="81" t="s">
        <v>7485</v>
      </c>
      <c r="B16" s="68">
        <f>SUM(B9:B15)</f>
      </c>
      <c r="C16" s="68">
        <f>SUM(C9:C15)</f>
      </c>
      <c r="D16" s="69">
        <f>IF(K16 &gt; 0, W16 / K16, 0)</f>
      </c>
      <c r="E16" s="68">
        <f>SUM(E9:E15)</f>
      </c>
      <c r="F16" s="68">
        <f>SUM(F9:F15)</f>
      </c>
      <c r="G16" s="68">
        <f>SUM(G9:G15)</f>
      </c>
      <c r="H16" s="68">
        <f>SUM(H9:H15)</f>
      </c>
      <c r="I16" s="68">
        <f>SUM(I9:I15)</f>
      </c>
      <c r="J16" s="68">
        <f>SUM(J9:J15)</f>
      </c>
      <c r="K16" s="68">
        <f>SUM(K9:K15)</f>
      </c>
      <c r="L16" s="72">
        <f>IF(C16 &gt; 0, J16 / C16, 0)</f>
      </c>
      <c r="M16" s="72">
        <f>IF(C16 &gt; 0, K16 / (C16), 0)</f>
      </c>
      <c r="N16" s="72">
        <f>M16 - L16</f>
      </c>
      <c r="O16" s="68">
        <f>SUM(O9:O15)</f>
      </c>
      <c r="S16" s="68">
        <f>SUM(S9:S15)</f>
      </c>
      <c r="T16" s="68">
        <f>SUM(T9:T15)</f>
      </c>
      <c r="U16" s="68">
        <f>SUM(U9:U15)</f>
      </c>
      <c r="V16" s="68">
        <f>SUM(V9:V15)</f>
      </c>
      <c r="W16" s="69">
        <f>SUM(W9:W15)</f>
      </c>
      <c r="X16" s="69">
        <f>SUM(X9:X15)</f>
      </c>
      <c r="Y16" s="69">
        <f>SUM(Y9:Y15)</f>
      </c>
      <c r="Z16" s="69">
        <f>SUM(Z9:Z15)</f>
      </c>
      <c r="AA16" s="69">
        <f>SUM(AA9:AA15)</f>
      </c>
    </row>
    <row r="18">
      <c r="A18" s="3" t="s">
        <v>7486</v>
      </c>
    </row>
    <row r="19">
      <c r="B19" s="0"/>
      <c r="C19" s="0"/>
      <c r="D19" s="0"/>
      <c r="E19" s="0"/>
      <c r="F19" s="0"/>
      <c r="G19" s="0"/>
      <c r="H19" s="0"/>
      <c r="I19" s="0"/>
      <c r="J19" s="5" t="s">
        <v>7487</v>
      </c>
      <c r="K19" s="5"/>
      <c r="M19" s="0"/>
      <c r="N19" s="0"/>
      <c r="O19" s="0"/>
      <c r="P19" s="0"/>
      <c r="Q19" s="0"/>
    </row>
    <row r="20">
      <c r="A20" s="6" t="s">
        <v>7488</v>
      </c>
      <c r="B20" s="6" t="s">
        <v>7489</v>
      </c>
      <c r="C20" s="6" t="s">
        <v>7490</v>
      </c>
      <c r="D20" s="6" t="s">
        <v>7491</v>
      </c>
      <c r="E20" s="6" t="s">
        <v>7492</v>
      </c>
      <c r="F20" s="6" t="s">
        <v>7493</v>
      </c>
      <c r="G20" s="7" t="s">
        <v>7494</v>
      </c>
      <c r="H20" s="12" t="s">
        <v>7495</v>
      </c>
      <c r="I20" s="12" t="s">
        <v>7496</v>
      </c>
      <c r="J20" s="12" t="s">
        <v>7497</v>
      </c>
      <c r="K20" s="12" t="s">
        <v>7498</v>
      </c>
      <c r="L20" s="8" t="s">
        <v>7499</v>
      </c>
      <c r="M20" s="8" t="s">
        <v>7501</v>
      </c>
      <c r="N20" s="6" t="s">
        <v>7502</v>
      </c>
      <c r="O20" s="6" t="s">
        <v>7503</v>
      </c>
      <c r="P20" s="8" t="s">
        <v>7504</v>
      </c>
      <c r="Q20" s="9" t="s">
        <v>7505</v>
      </c>
      <c r="S20" s="39" t="s">
        <v>7500</v>
      </c>
      <c r="T20" s="39" t="s">
        <v>7506</v>
      </c>
      <c r="U20" s="39" t="s">
        <v>7507</v>
      </c>
    </row>
    <row r="21">
      <c r="A21" s="97" t="s">
        <v>7508</v>
      </c>
    </row>
    <row r="22">
      <c r="A22" s="98" t="s">
        <v>7509</v>
      </c>
      <c r="B22" s="98" t="s">
        <v>7510</v>
      </c>
      <c r="C22" s="98" t="s">
        <v>7511</v>
      </c>
      <c r="D22" s="98" t="s">
        <v>7512</v>
      </c>
      <c r="E22" s="98" t="s">
        <v>7513</v>
      </c>
      <c r="F22" s="98" t="s">
        <v>7514</v>
      </c>
      <c r="G22" s="99">
        <v>12</v>
      </c>
      <c r="H22" s="104">
        <v>45505</v>
      </c>
      <c r="I22" s="104">
        <v>45869</v>
      </c>
      <c r="J22" s="104">
        <v>45218</v>
      </c>
      <c r="K22" s="104">
        <v>45218</v>
      </c>
      <c r="L22" s="100">
        <v>0</v>
      </c>
      <c r="M22" s="100">
        <v>818</v>
      </c>
      <c r="N22" s="98" t="s">
        <v>7515</v>
      </c>
      <c r="O22" s="98" t="s">
        <v>7516</v>
      </c>
      <c r="P22" s="100">
        <v>820</v>
      </c>
      <c r="Q22" s="101">
        <v>0</v>
      </c>
      <c r="S22" s="100">
        <v>0</v>
      </c>
      <c r="T22" s="100">
        <f>P22</f>
      </c>
      <c r="U22" s="100">
        <v>820</v>
      </c>
    </row>
    <row r="23">
      <c r="O23" s="98" t="s">
        <v>7517</v>
      </c>
      <c r="P23" s="100">
        <v>-100</v>
      </c>
      <c r="T23" s="100">
        <f>P23</f>
      </c>
      <c r="U23" s="100">
        <v>-100</v>
      </c>
    </row>
    <row r="24">
      <c r="O24" s="98" t="s">
        <v>7518</v>
      </c>
      <c r="P24" s="100">
        <v>100</v>
      </c>
      <c r="T24" s="100">
        <f>P24</f>
      </c>
      <c r="U24" s="100">
        <v>100</v>
      </c>
    </row>
    <row r="25">
      <c r="O25" s="98" t="s">
        <v>7519</v>
      </c>
      <c r="P25" s="100">
        <v>55</v>
      </c>
      <c r="T25" s="100">
        <f>P25</f>
      </c>
      <c r="U25" s="100">
        <v>55</v>
      </c>
    </row>
    <row r="26">
      <c r="O26" s="96" t="s">
        <v>7520</v>
      </c>
      <c r="P26" s="84">
        <f>SUM(P22:P25)</f>
      </c>
    </row>
    <row r="27">
      <c r="A27" s="98" t="s">
        <v>7521</v>
      </c>
      <c r="B27" s="98" t="s">
        <v>7522</v>
      </c>
      <c r="C27" s="98" t="s">
        <v>7523</v>
      </c>
      <c r="D27" s="98" t="s">
        <v>7524</v>
      </c>
      <c r="E27" s="98" t="s">
        <v>7525</v>
      </c>
      <c r="F27" s="98" t="s">
        <v>7526</v>
      </c>
      <c r="G27" s="99">
        <v>12</v>
      </c>
      <c r="H27" s="104">
        <v>45505</v>
      </c>
      <c r="I27" s="104">
        <v>45869</v>
      </c>
      <c r="J27" s="104">
        <v>45218</v>
      </c>
      <c r="K27" s="104">
        <v>45218</v>
      </c>
      <c r="L27" s="100">
        <v>0</v>
      </c>
      <c r="M27" s="100">
        <v>818</v>
      </c>
      <c r="N27" s="98" t="s">
        <v>7527</v>
      </c>
      <c r="O27" s="98" t="s">
        <v>7528</v>
      </c>
      <c r="P27" s="100">
        <v>100</v>
      </c>
      <c r="Q27" s="101">
        <v>0</v>
      </c>
      <c r="S27" s="100">
        <v>0</v>
      </c>
      <c r="T27" s="100">
        <f>P27</f>
      </c>
      <c r="U27" s="100">
        <v>100</v>
      </c>
    </row>
    <row r="28">
      <c r="O28" s="98" t="s">
        <v>7529</v>
      </c>
      <c r="P28" s="100">
        <v>820</v>
      </c>
      <c r="T28" s="100">
        <f>P28</f>
      </c>
      <c r="U28" s="100">
        <v>820</v>
      </c>
    </row>
    <row r="29">
      <c r="O29" s="98" t="s">
        <v>7530</v>
      </c>
      <c r="P29" s="100">
        <v>-100</v>
      </c>
      <c r="T29" s="100">
        <f>P29</f>
      </c>
      <c r="U29" s="100">
        <v>-100</v>
      </c>
    </row>
    <row r="30">
      <c r="O30" s="98" t="s">
        <v>7531</v>
      </c>
      <c r="P30" s="100">
        <v>55</v>
      </c>
      <c r="T30" s="100">
        <f>P30</f>
      </c>
      <c r="U30" s="100">
        <v>55</v>
      </c>
    </row>
    <row r="31">
      <c r="O31" s="96" t="s">
        <v>7532</v>
      </c>
      <c r="P31" s="84">
        <f>SUM(P27:P30)</f>
      </c>
    </row>
    <row r="32">
      <c r="A32" s="98" t="s">
        <v>7533</v>
      </c>
      <c r="B32" s="98" t="s">
        <v>7534</v>
      </c>
      <c r="C32" s="98" t="s">
        <v>7535</v>
      </c>
      <c r="D32" s="98" t="s">
        <v>7536</v>
      </c>
      <c r="E32" s="98" t="s">
        <v>7537</v>
      </c>
      <c r="F32" s="98" t="s">
        <v>7538</v>
      </c>
      <c r="G32" s="99">
        <v>12</v>
      </c>
      <c r="H32" s="104">
        <v>45505</v>
      </c>
      <c r="I32" s="104">
        <v>45869</v>
      </c>
      <c r="J32" s="104">
        <v>45223</v>
      </c>
      <c r="K32" s="104">
        <v>45223</v>
      </c>
      <c r="L32" s="100">
        <v>0</v>
      </c>
      <c r="M32" s="100">
        <v>818</v>
      </c>
      <c r="N32" s="98" t="s">
        <v>7539</v>
      </c>
      <c r="O32" s="98" t="s">
        <v>7540</v>
      </c>
      <c r="P32" s="100">
        <v>-100</v>
      </c>
      <c r="Q32" s="101">
        <v>0</v>
      </c>
      <c r="S32" s="100">
        <v>0</v>
      </c>
      <c r="T32" s="100">
        <f>P32</f>
      </c>
      <c r="U32" s="100">
        <v>-100</v>
      </c>
    </row>
    <row r="33">
      <c r="O33" s="98" t="s">
        <v>7541</v>
      </c>
      <c r="P33" s="100">
        <v>100</v>
      </c>
      <c r="T33" s="100">
        <f>P33</f>
      </c>
      <c r="U33" s="100">
        <v>100</v>
      </c>
    </row>
    <row r="34">
      <c r="O34" s="98" t="s">
        <v>7542</v>
      </c>
      <c r="P34" s="100">
        <v>820</v>
      </c>
      <c r="T34" s="100">
        <f>P34</f>
      </c>
      <c r="U34" s="100">
        <v>820</v>
      </c>
    </row>
    <row r="35">
      <c r="O35" s="96" t="s">
        <v>7543</v>
      </c>
      <c r="P35" s="84">
        <f>SUM(P32:P34)</f>
      </c>
    </row>
    <row r="36">
      <c r="A36" s="98" t="s">
        <v>7544</v>
      </c>
      <c r="B36" s="98" t="s">
        <v>7545</v>
      </c>
      <c r="C36" s="98" t="s">
        <v>7546</v>
      </c>
      <c r="D36" s="98" t="s">
        <v>7547</v>
      </c>
      <c r="E36" s="98" t="s">
        <v>7548</v>
      </c>
      <c r="F36" s="98" t="s">
        <v>7549</v>
      </c>
      <c r="G36" s="99">
        <v>12</v>
      </c>
      <c r="H36" s="104">
        <v>45521</v>
      </c>
      <c r="I36" s="104">
        <v>45869</v>
      </c>
      <c r="J36" s="104">
        <v>45231</v>
      </c>
      <c r="K36" s="104">
        <v>45232</v>
      </c>
      <c r="L36" s="100">
        <v>0</v>
      </c>
      <c r="M36" s="100">
        <v>818</v>
      </c>
      <c r="N36" s="98" t="s">
        <v>7550</v>
      </c>
      <c r="O36" s="98" t="s">
        <v>7551</v>
      </c>
      <c r="P36" s="100">
        <v>830</v>
      </c>
      <c r="Q36" s="101">
        <v>0</v>
      </c>
      <c r="S36" s="100">
        <v>0</v>
      </c>
      <c r="T36" s="100">
        <f>P36</f>
      </c>
      <c r="U36" s="100">
        <v>830</v>
      </c>
    </row>
    <row r="37">
      <c r="O37" s="96" t="s">
        <v>7552</v>
      </c>
      <c r="P37" s="84">
        <f>SUM(P36:P36)</f>
      </c>
    </row>
    <row r="38">
      <c r="A38" s="98" t="s">
        <v>7553</v>
      </c>
      <c r="B38" s="98" t="s">
        <v>7554</v>
      </c>
      <c r="C38" s="98" t="s">
        <v>7555</v>
      </c>
      <c r="D38" s="98" t="s">
        <v>7556</v>
      </c>
      <c r="E38" s="98" t="s">
        <v>7557</v>
      </c>
      <c r="F38" s="98" t="s">
        <v>7558</v>
      </c>
      <c r="G38" s="99">
        <v>12</v>
      </c>
      <c r="H38" s="104">
        <v>45521</v>
      </c>
      <c r="I38" s="104">
        <v>45869</v>
      </c>
      <c r="J38" s="104">
        <v>45230</v>
      </c>
      <c r="K38" s="104">
        <v>45231</v>
      </c>
      <c r="L38" s="100">
        <v>830</v>
      </c>
      <c r="M38" s="100">
        <v>818</v>
      </c>
      <c r="N38" s="98" t="s">
        <v>7559</v>
      </c>
      <c r="O38" s="98" t="s">
        <v>7560</v>
      </c>
      <c r="P38" s="100">
        <v>55</v>
      </c>
      <c r="Q38" s="101">
        <v>0</v>
      </c>
      <c r="S38" s="100">
        <v>0</v>
      </c>
      <c r="T38" s="100">
        <f>P38</f>
      </c>
      <c r="U38" s="100">
        <v>55</v>
      </c>
    </row>
    <row r="39">
      <c r="O39" s="98" t="s">
        <v>7561</v>
      </c>
      <c r="P39" s="100">
        <v>830</v>
      </c>
      <c r="T39" s="100">
        <f>P39</f>
      </c>
      <c r="U39" s="100">
        <v>830</v>
      </c>
    </row>
    <row r="40">
      <c r="O40" s="96" t="s">
        <v>7562</v>
      </c>
      <c r="P40" s="84">
        <f>SUM(P38:P39)</f>
      </c>
    </row>
    <row r="41">
      <c r="A41" s="98" t="s">
        <v>7563</v>
      </c>
      <c r="B41" s="98" t="s">
        <v>7564</v>
      </c>
      <c r="C41" s="98" t="s">
        <v>7565</v>
      </c>
      <c r="D41" s="98" t="s">
        <v>7566</v>
      </c>
      <c r="E41" s="98" t="s">
        <v>7567</v>
      </c>
      <c r="F41" s="98" t="s">
        <v>7568</v>
      </c>
      <c r="G41" s="99">
        <v>12</v>
      </c>
      <c r="H41" s="104">
        <v>45505</v>
      </c>
      <c r="I41" s="104">
        <v>45869</v>
      </c>
      <c r="J41" s="104">
        <v>45232</v>
      </c>
      <c r="K41" s="104">
        <v>45232</v>
      </c>
      <c r="L41" s="100">
        <v>0</v>
      </c>
      <c r="M41" s="100">
        <v>818</v>
      </c>
      <c r="N41" s="98" t="s">
        <v>7569</v>
      </c>
      <c r="O41" s="98" t="s">
        <v>7570</v>
      </c>
      <c r="P41" s="100">
        <v>100</v>
      </c>
      <c r="Q41" s="101">
        <v>0</v>
      </c>
      <c r="S41" s="100">
        <v>0</v>
      </c>
      <c r="T41" s="100">
        <f>P41</f>
      </c>
      <c r="U41" s="100">
        <v>100</v>
      </c>
    </row>
    <row r="42">
      <c r="O42" s="98" t="s">
        <v>7571</v>
      </c>
      <c r="P42" s="100">
        <v>820</v>
      </c>
      <c r="T42" s="100">
        <f>P42</f>
      </c>
      <c r="U42" s="100">
        <v>820</v>
      </c>
    </row>
    <row r="43">
      <c r="O43" s="98" t="s">
        <v>7572</v>
      </c>
      <c r="P43" s="100">
        <v>55</v>
      </c>
      <c r="T43" s="100">
        <f>P43</f>
      </c>
      <c r="U43" s="100">
        <v>55</v>
      </c>
    </row>
    <row r="44">
      <c r="O44" s="98" t="s">
        <v>7573</v>
      </c>
      <c r="P44" s="100">
        <v>-100</v>
      </c>
      <c r="T44" s="100">
        <f>P44</f>
      </c>
      <c r="U44" s="100">
        <v>-100</v>
      </c>
    </row>
    <row r="45">
      <c r="O45" s="96" t="s">
        <v>7574</v>
      </c>
      <c r="P45" s="84">
        <f>SUM(P41:P44)</f>
      </c>
    </row>
    <row r="46">
      <c r="A46" s="98" t="s">
        <v>7575</v>
      </c>
      <c r="B46" s="98" t="s">
        <v>7576</v>
      </c>
      <c r="C46" s="98" t="s">
        <v>7577</v>
      </c>
      <c r="D46" s="98" t="s">
        <v>7578</v>
      </c>
      <c r="E46" s="98" t="s">
        <v>7579</v>
      </c>
      <c r="F46" s="98" t="s">
        <v>7580</v>
      </c>
      <c r="G46" s="99">
        <v>12</v>
      </c>
      <c r="H46" s="104">
        <v>45521</v>
      </c>
      <c r="I46" s="104">
        <v>45869</v>
      </c>
      <c r="J46" s="104">
        <v>45233</v>
      </c>
      <c r="K46" s="104">
        <v>45233</v>
      </c>
      <c r="L46" s="100">
        <v>0</v>
      </c>
      <c r="M46" s="100">
        <v>818</v>
      </c>
      <c r="N46" s="98" t="s">
        <v>7581</v>
      </c>
      <c r="O46" s="98" t="s">
        <v>7582</v>
      </c>
      <c r="P46" s="100">
        <v>830</v>
      </c>
      <c r="Q46" s="101">
        <v>0</v>
      </c>
      <c r="S46" s="100">
        <v>0</v>
      </c>
      <c r="T46" s="100">
        <f>P46</f>
      </c>
      <c r="U46" s="100">
        <v>830</v>
      </c>
    </row>
    <row r="47">
      <c r="O47" s="96" t="s">
        <v>7583</v>
      </c>
      <c r="P47" s="84">
        <f>SUM(P46:P46)</f>
      </c>
    </row>
    <row r="48">
      <c r="A48" s="98" t="s">
        <v>7584</v>
      </c>
      <c r="B48" s="98" t="s">
        <v>7585</v>
      </c>
      <c r="C48" s="98" t="s">
        <v>7586</v>
      </c>
      <c r="D48" s="98" t="s">
        <v>7587</v>
      </c>
      <c r="E48" s="98" t="s">
        <v>7588</v>
      </c>
      <c r="F48" s="98" t="s">
        <v>7589</v>
      </c>
      <c r="G48" s="99">
        <v>12</v>
      </c>
      <c r="H48" s="104">
        <v>45521</v>
      </c>
      <c r="I48" s="104">
        <v>45869</v>
      </c>
      <c r="J48" s="104">
        <v>45433</v>
      </c>
      <c r="K48" s="104">
        <v>45433</v>
      </c>
      <c r="L48" s="100">
        <v>0</v>
      </c>
      <c r="M48" s="100">
        <v>818</v>
      </c>
      <c r="N48" s="98" t="s">
        <v>7590</v>
      </c>
      <c r="O48" s="98" t="s">
        <v>7591</v>
      </c>
      <c r="P48" s="100">
        <v>840</v>
      </c>
      <c r="Q48" s="101">
        <v>0</v>
      </c>
      <c r="S48" s="100">
        <v>0</v>
      </c>
      <c r="T48" s="100">
        <f>P48</f>
      </c>
      <c r="U48" s="100">
        <v>840</v>
      </c>
    </row>
    <row r="49">
      <c r="O49" s="98" t="s">
        <v>7592</v>
      </c>
      <c r="P49" s="100">
        <v>100</v>
      </c>
      <c r="T49" s="100">
        <f>P49</f>
      </c>
      <c r="U49" s="100">
        <v>100</v>
      </c>
    </row>
    <row r="50">
      <c r="O50" s="98" t="s">
        <v>7593</v>
      </c>
      <c r="P50" s="100">
        <v>-100</v>
      </c>
      <c r="T50" s="100">
        <f>P50</f>
      </c>
      <c r="U50" s="100">
        <v>-100</v>
      </c>
    </row>
    <row r="51">
      <c r="O51" s="96" t="s">
        <v>7594</v>
      </c>
      <c r="P51" s="84">
        <f>SUM(P48:P50)</f>
      </c>
    </row>
    <row r="52">
      <c r="A52" s="98" t="s">
        <v>7595</v>
      </c>
      <c r="B52" s="98" t="s">
        <v>7596</v>
      </c>
      <c r="C52" s="98" t="s">
        <v>7597</v>
      </c>
      <c r="D52" s="98" t="s">
        <v>7598</v>
      </c>
      <c r="E52" s="98" t="s">
        <v>7599</v>
      </c>
      <c r="F52" s="98" t="s">
        <v>7600</v>
      </c>
      <c r="G52" s="99">
        <v>12</v>
      </c>
      <c r="H52" s="104">
        <v>45505</v>
      </c>
      <c r="I52" s="104">
        <v>45869</v>
      </c>
      <c r="J52" s="104">
        <v>45212</v>
      </c>
      <c r="K52" s="104">
        <v>45212</v>
      </c>
      <c r="L52" s="100">
        <v>0</v>
      </c>
      <c r="M52" s="100">
        <v>818</v>
      </c>
      <c r="N52" s="98" t="s">
        <v>7601</v>
      </c>
      <c r="O52" s="98" t="s">
        <v>7602</v>
      </c>
      <c r="P52" s="100">
        <v>100</v>
      </c>
      <c r="Q52" s="101">
        <v>0</v>
      </c>
      <c r="S52" s="100">
        <v>0</v>
      </c>
      <c r="T52" s="100">
        <f>P52</f>
      </c>
      <c r="U52" s="100">
        <v>100</v>
      </c>
    </row>
    <row r="53">
      <c r="O53" s="98" t="s">
        <v>7603</v>
      </c>
      <c r="P53" s="100">
        <v>-100</v>
      </c>
      <c r="T53" s="100">
        <f>P53</f>
      </c>
      <c r="U53" s="100">
        <v>-100</v>
      </c>
    </row>
    <row r="54">
      <c r="O54" s="98" t="s">
        <v>7604</v>
      </c>
      <c r="P54" s="100">
        <v>30</v>
      </c>
      <c r="T54" s="100">
        <f>P54</f>
      </c>
      <c r="U54" s="100">
        <v>30</v>
      </c>
    </row>
    <row r="55">
      <c r="O55" s="98" t="s">
        <v>7605</v>
      </c>
      <c r="P55" s="100">
        <v>820</v>
      </c>
      <c r="T55" s="100">
        <f>P55</f>
      </c>
      <c r="U55" s="100">
        <v>820</v>
      </c>
    </row>
    <row r="56">
      <c r="O56" s="96" t="s">
        <v>7606</v>
      </c>
      <c r="P56" s="84">
        <f>SUM(P52:P55)</f>
      </c>
    </row>
    <row r="57">
      <c r="A57" s="98" t="s">
        <v>7607</v>
      </c>
      <c r="B57" s="98" t="s">
        <v>7608</v>
      </c>
      <c r="C57" s="98" t="s">
        <v>7609</v>
      </c>
      <c r="D57" s="98" t="s">
        <v>7610</v>
      </c>
      <c r="E57" s="98" t="s">
        <v>7611</v>
      </c>
      <c r="F57" s="98" t="s">
        <v>7612</v>
      </c>
      <c r="G57" s="99">
        <v>12</v>
      </c>
      <c r="H57" s="104">
        <v>45505</v>
      </c>
      <c r="I57" s="104">
        <v>45869</v>
      </c>
      <c r="J57" s="104">
        <v>45212</v>
      </c>
      <c r="K57" s="104">
        <v>45212</v>
      </c>
      <c r="L57" s="100">
        <v>0</v>
      </c>
      <c r="M57" s="100">
        <v>818</v>
      </c>
      <c r="N57" s="98" t="s">
        <v>7613</v>
      </c>
      <c r="O57" s="98" t="s">
        <v>7614</v>
      </c>
      <c r="P57" s="100">
        <v>-100</v>
      </c>
      <c r="Q57" s="101">
        <v>0</v>
      </c>
      <c r="S57" s="100">
        <v>815</v>
      </c>
      <c r="T57" s="100">
        <f>P57</f>
      </c>
      <c r="U57" s="100">
        <v>-100</v>
      </c>
    </row>
    <row r="58">
      <c r="O58" s="98" t="s">
        <v>7615</v>
      </c>
      <c r="P58" s="100">
        <v>100</v>
      </c>
      <c r="T58" s="100">
        <f>P58</f>
      </c>
      <c r="U58" s="100">
        <v>100</v>
      </c>
    </row>
    <row r="59">
      <c r="O59" s="98" t="s">
        <v>7616</v>
      </c>
      <c r="P59" s="100">
        <v>820</v>
      </c>
      <c r="T59" s="100">
        <f>P59</f>
      </c>
      <c r="U59" s="100">
        <v>820</v>
      </c>
    </row>
    <row r="60">
      <c r="O60" s="96" t="s">
        <v>7617</v>
      </c>
      <c r="P60" s="84">
        <f>SUM(P57:P59)</f>
      </c>
    </row>
    <row r="61">
      <c r="A61" s="98" t="s">
        <v>7618</v>
      </c>
      <c r="B61" s="98" t="s">
        <v>7619</v>
      </c>
      <c r="C61" s="98" t="s">
        <v>7620</v>
      </c>
      <c r="D61" s="98" t="s">
        <v>7621</v>
      </c>
      <c r="E61" s="98" t="s">
        <v>7622</v>
      </c>
      <c r="F61" s="98" t="s">
        <v>7623</v>
      </c>
      <c r="G61" s="99">
        <v>12</v>
      </c>
      <c r="H61" s="104">
        <v>45505</v>
      </c>
      <c r="I61" s="104">
        <v>45869</v>
      </c>
      <c r="J61" s="104">
        <v>45299</v>
      </c>
      <c r="K61" s="104">
        <v>45299</v>
      </c>
      <c r="L61" s="100">
        <v>0</v>
      </c>
      <c r="M61" s="100">
        <v>818</v>
      </c>
      <c r="N61" s="98" t="s">
        <v>7624</v>
      </c>
      <c r="O61" s="98" t="s">
        <v>7625</v>
      </c>
      <c r="P61" s="100">
        <v>55</v>
      </c>
      <c r="Q61" s="101">
        <v>0</v>
      </c>
      <c r="S61" s="100">
        <v>0</v>
      </c>
      <c r="T61" s="100">
        <f>P61</f>
      </c>
      <c r="U61" s="100">
        <v>55</v>
      </c>
    </row>
    <row r="62">
      <c r="O62" s="98" t="s">
        <v>7626</v>
      </c>
      <c r="P62" s="100">
        <v>850</v>
      </c>
      <c r="T62" s="100">
        <f>P62</f>
      </c>
      <c r="U62" s="100">
        <v>850</v>
      </c>
    </row>
    <row r="63">
      <c r="O63" s="96" t="s">
        <v>7627</v>
      </c>
      <c r="P63" s="84">
        <f>SUM(P61:P62)</f>
      </c>
    </row>
    <row r="64">
      <c r="A64" s="98" t="s">
        <v>7628</v>
      </c>
      <c r="B64" s="98" t="s">
        <v>7629</v>
      </c>
      <c r="C64" s="98" t="s">
        <v>7630</v>
      </c>
      <c r="D64" s="98" t="s">
        <v>7631</v>
      </c>
      <c r="E64" s="98" t="s">
        <v>7632</v>
      </c>
      <c r="F64" s="98" t="s">
        <v>7633</v>
      </c>
      <c r="G64" s="99">
        <v>12</v>
      </c>
      <c r="H64" s="104">
        <v>45505</v>
      </c>
      <c r="I64" s="104">
        <v>45869</v>
      </c>
      <c r="J64" s="104">
        <v>45299</v>
      </c>
      <c r="K64" s="104">
        <v>45299</v>
      </c>
      <c r="L64" s="100">
        <v>0</v>
      </c>
      <c r="M64" s="100">
        <v>818</v>
      </c>
      <c r="N64" s="98" t="s">
        <v>7634</v>
      </c>
      <c r="O64" s="98" t="s">
        <v>7635</v>
      </c>
      <c r="P64" s="100">
        <v>850</v>
      </c>
      <c r="Q64" s="101">
        <v>0</v>
      </c>
      <c r="S64" s="100">
        <v>0</v>
      </c>
      <c r="T64" s="100">
        <f>P64</f>
      </c>
      <c r="U64" s="100">
        <v>850</v>
      </c>
    </row>
    <row r="65">
      <c r="O65" s="96" t="s">
        <v>7636</v>
      </c>
      <c r="P65" s="84">
        <f>SUM(P64:P64)</f>
      </c>
    </row>
    <row r="66">
      <c r="A66" s="98" t="s">
        <v>7637</v>
      </c>
      <c r="B66" s="98" t="s">
        <v>7638</v>
      </c>
      <c r="C66" s="98" t="s">
        <v>7639</v>
      </c>
      <c r="D66" s="98" t="s">
        <v>7640</v>
      </c>
      <c r="E66" s="98" t="s">
        <v>7641</v>
      </c>
      <c r="F66" s="98" t="s">
        <v>7642</v>
      </c>
      <c r="G66" s="99">
        <v>12</v>
      </c>
      <c r="H66" s="104">
        <v>45521</v>
      </c>
      <c r="I66" s="104">
        <v>45869</v>
      </c>
      <c r="J66" s="104">
        <v>45233</v>
      </c>
      <c r="K66" s="104">
        <v>45233</v>
      </c>
      <c r="L66" s="100">
        <v>0</v>
      </c>
      <c r="M66" s="100">
        <v>818</v>
      </c>
      <c r="N66" s="98" t="s">
        <v>7643</v>
      </c>
      <c r="O66" s="98" t="s">
        <v>7644</v>
      </c>
      <c r="P66" s="100">
        <v>830</v>
      </c>
      <c r="Q66" s="101">
        <v>0</v>
      </c>
      <c r="S66" s="100">
        <v>0</v>
      </c>
      <c r="T66" s="100">
        <f>P66</f>
      </c>
      <c r="U66" s="100">
        <v>830</v>
      </c>
    </row>
    <row r="67">
      <c r="O67" s="96" t="s">
        <v>7645</v>
      </c>
      <c r="P67" s="84">
        <f>SUM(P66:P66)</f>
      </c>
    </row>
    <row r="68">
      <c r="A68" s="98" t="s">
        <v>7646</v>
      </c>
      <c r="B68" s="98" t="s">
        <v>7647</v>
      </c>
      <c r="C68" s="98" t="s">
        <v>7648</v>
      </c>
      <c r="D68" s="98" t="s">
        <v>7649</v>
      </c>
      <c r="E68" s="98" t="s">
        <v>7650</v>
      </c>
      <c r="F68" s="98" t="s">
        <v>7651</v>
      </c>
      <c r="G68" s="99">
        <v>12</v>
      </c>
      <c r="H68" s="104">
        <v>45521</v>
      </c>
      <c r="I68" s="104">
        <v>45869</v>
      </c>
      <c r="J68" s="104">
        <v>45231</v>
      </c>
      <c r="K68" s="104">
        <v>45231</v>
      </c>
      <c r="L68" s="100">
        <v>0</v>
      </c>
      <c r="M68" s="100">
        <v>818</v>
      </c>
      <c r="N68" s="98" t="s">
        <v>7652</v>
      </c>
      <c r="O68" s="98" t="s">
        <v>7653</v>
      </c>
      <c r="P68" s="100">
        <v>830</v>
      </c>
      <c r="Q68" s="101">
        <v>0</v>
      </c>
      <c r="S68" s="100">
        <v>0</v>
      </c>
      <c r="T68" s="100">
        <f>P68</f>
      </c>
      <c r="U68" s="100">
        <v>830</v>
      </c>
    </row>
    <row r="69">
      <c r="O69" s="96" t="s">
        <v>7654</v>
      </c>
      <c r="P69" s="84">
        <f>SUM(P68:P68)</f>
      </c>
    </row>
    <row r="70">
      <c r="A70" s="98" t="s">
        <v>7655</v>
      </c>
      <c r="B70" s="98" t="s">
        <v>7656</v>
      </c>
      <c r="C70" s="98" t="s">
        <v>7657</v>
      </c>
      <c r="D70" s="98" t="s">
        <v>7658</v>
      </c>
      <c r="E70" s="98" t="s">
        <v>7659</v>
      </c>
      <c r="F70" s="98" t="s">
        <v>7660</v>
      </c>
      <c r="G70" s="99">
        <v>12</v>
      </c>
      <c r="H70" s="104">
        <v>45521</v>
      </c>
      <c r="I70" s="104">
        <v>45869</v>
      </c>
      <c r="J70" s="104">
        <v>45320</v>
      </c>
      <c r="K70" s="104">
        <v>45320</v>
      </c>
      <c r="L70" s="100">
        <v>0</v>
      </c>
      <c r="M70" s="100">
        <v>818</v>
      </c>
      <c r="N70" s="98" t="s">
        <v>7661</v>
      </c>
      <c r="O70" s="98" t="s">
        <v>7662</v>
      </c>
      <c r="P70" s="100">
        <v>850</v>
      </c>
      <c r="Q70" s="101">
        <v>0</v>
      </c>
      <c r="S70" s="100">
        <v>0</v>
      </c>
      <c r="T70" s="100">
        <f>P70</f>
      </c>
      <c r="U70" s="100">
        <v>850</v>
      </c>
    </row>
    <row r="71">
      <c r="O71" s="98" t="s">
        <v>7663</v>
      </c>
      <c r="P71" s="100">
        <v>30</v>
      </c>
      <c r="T71" s="100">
        <f>P71</f>
      </c>
      <c r="U71" s="100">
        <v>30</v>
      </c>
    </row>
    <row r="72">
      <c r="O72" s="96" t="s">
        <v>7664</v>
      </c>
      <c r="P72" s="84">
        <f>SUM(P70:P71)</f>
      </c>
    </row>
    <row r="73">
      <c r="A73" s="98" t="s">
        <v>7665</v>
      </c>
      <c r="B73" s="98" t="s">
        <v>7666</v>
      </c>
      <c r="C73" s="98" t="s">
        <v>7667</v>
      </c>
      <c r="D73" s="98" t="s">
        <v>7668</v>
      </c>
      <c r="E73" s="98" t="s">
        <v>7669</v>
      </c>
      <c r="F73" s="98" t="s">
        <v>7670</v>
      </c>
      <c r="G73" s="99">
        <v>12</v>
      </c>
      <c r="H73" s="104">
        <v>45521</v>
      </c>
      <c r="I73" s="104">
        <v>45869</v>
      </c>
      <c r="J73" s="104">
        <v>45313</v>
      </c>
      <c r="K73" s="104">
        <v>45313</v>
      </c>
      <c r="L73" s="100">
        <v>0</v>
      </c>
      <c r="M73" s="100">
        <v>818</v>
      </c>
      <c r="N73" s="98" t="s">
        <v>7671</v>
      </c>
      <c r="O73" s="98" t="s">
        <v>7672</v>
      </c>
      <c r="P73" s="100">
        <v>850</v>
      </c>
      <c r="Q73" s="101">
        <v>0</v>
      </c>
      <c r="S73" s="100">
        <v>0</v>
      </c>
      <c r="T73" s="100">
        <f>P73</f>
      </c>
      <c r="U73" s="100">
        <v>850</v>
      </c>
    </row>
    <row r="74">
      <c r="O74" s="98" t="s">
        <v>7673</v>
      </c>
      <c r="P74" s="100">
        <v>30</v>
      </c>
      <c r="T74" s="100">
        <f>P74</f>
      </c>
      <c r="U74" s="100">
        <v>30</v>
      </c>
    </row>
    <row r="75">
      <c r="O75" s="96" t="s">
        <v>7674</v>
      </c>
      <c r="P75" s="84">
        <f>SUM(P73:P74)</f>
      </c>
    </row>
    <row r="76">
      <c r="A76" s="98" t="s">
        <v>7675</v>
      </c>
      <c r="B76" s="98" t="s">
        <v>7676</v>
      </c>
      <c r="C76" s="98" t="s">
        <v>7677</v>
      </c>
      <c r="D76" s="98" t="s">
        <v>7678</v>
      </c>
      <c r="E76" s="98" t="s">
        <v>7679</v>
      </c>
      <c r="F76" s="98" t="s">
        <v>7680</v>
      </c>
      <c r="G76" s="99">
        <v>12</v>
      </c>
      <c r="H76" s="104">
        <v>45505</v>
      </c>
      <c r="I76" s="104">
        <v>45869</v>
      </c>
      <c r="J76" s="104">
        <v>45265</v>
      </c>
      <c r="K76" s="104">
        <v>45265</v>
      </c>
      <c r="L76" s="100">
        <v>0</v>
      </c>
      <c r="M76" s="100">
        <v>818</v>
      </c>
      <c r="N76" s="98" t="s">
        <v>7681</v>
      </c>
      <c r="O76" s="98" t="s">
        <v>7682</v>
      </c>
      <c r="P76" s="100">
        <v>840</v>
      </c>
      <c r="Q76" s="101">
        <v>0</v>
      </c>
      <c r="S76" s="100">
        <v>0</v>
      </c>
      <c r="T76" s="100">
        <f>P76</f>
      </c>
      <c r="U76" s="100">
        <v>840</v>
      </c>
    </row>
    <row r="77">
      <c r="O77" s="98" t="s">
        <v>7683</v>
      </c>
      <c r="P77" s="100">
        <v>55</v>
      </c>
      <c r="T77" s="100">
        <f>P77</f>
      </c>
      <c r="U77" s="100">
        <v>55</v>
      </c>
    </row>
    <row r="78">
      <c r="O78" s="98" t="s">
        <v>7684</v>
      </c>
      <c r="P78" s="100">
        <v>100</v>
      </c>
      <c r="T78" s="100">
        <f>P78</f>
      </c>
      <c r="U78" s="100">
        <v>100</v>
      </c>
    </row>
    <row r="79">
      <c r="O79" s="98" t="s">
        <v>7685</v>
      </c>
      <c r="P79" s="100">
        <v>-100</v>
      </c>
      <c r="T79" s="100">
        <f>P79</f>
      </c>
      <c r="U79" s="100">
        <v>-100</v>
      </c>
    </row>
    <row r="80">
      <c r="O80" s="96" t="s">
        <v>7686</v>
      </c>
      <c r="P80" s="84">
        <f>SUM(P76:P79)</f>
      </c>
    </row>
    <row r="81">
      <c r="A81" s="98" t="s">
        <v>7687</v>
      </c>
      <c r="B81" s="98" t="s">
        <v>7688</v>
      </c>
      <c r="C81" s="98" t="s">
        <v>7689</v>
      </c>
      <c r="D81" s="98" t="s">
        <v>7690</v>
      </c>
      <c r="E81" s="98" t="s">
        <v>7691</v>
      </c>
      <c r="F81" s="98" t="s">
        <v>7692</v>
      </c>
      <c r="G81" s="99">
        <v>12</v>
      </c>
      <c r="H81" s="104">
        <v>45505</v>
      </c>
      <c r="I81" s="104">
        <v>45869</v>
      </c>
      <c r="J81" s="104">
        <v>45265</v>
      </c>
      <c r="K81" s="104">
        <v>45265</v>
      </c>
      <c r="L81" s="100">
        <v>0</v>
      </c>
      <c r="M81" s="100">
        <v>818</v>
      </c>
      <c r="N81" s="98" t="s">
        <v>7693</v>
      </c>
      <c r="O81" s="98" t="s">
        <v>7694</v>
      </c>
      <c r="P81" s="100">
        <v>100</v>
      </c>
      <c r="Q81" s="101">
        <v>0</v>
      </c>
      <c r="S81" s="100">
        <v>0</v>
      </c>
      <c r="T81" s="100">
        <f>P81</f>
      </c>
      <c r="U81" s="100">
        <v>100</v>
      </c>
    </row>
    <row r="82">
      <c r="O82" s="98" t="s">
        <v>7695</v>
      </c>
      <c r="P82" s="100">
        <v>55</v>
      </c>
      <c r="T82" s="100">
        <f>P82</f>
      </c>
      <c r="U82" s="100">
        <v>55</v>
      </c>
    </row>
    <row r="83">
      <c r="O83" s="98" t="s">
        <v>7696</v>
      </c>
      <c r="P83" s="100">
        <v>-100</v>
      </c>
      <c r="T83" s="100">
        <f>P83</f>
      </c>
      <c r="U83" s="100">
        <v>-100</v>
      </c>
    </row>
    <row r="84">
      <c r="O84" s="98" t="s">
        <v>7697</v>
      </c>
      <c r="P84" s="100">
        <v>840</v>
      </c>
      <c r="T84" s="100">
        <f>P84</f>
      </c>
      <c r="U84" s="100">
        <v>840</v>
      </c>
    </row>
    <row r="85">
      <c r="O85" s="96" t="s">
        <v>7698</v>
      </c>
      <c r="P85" s="84">
        <f>SUM(P81:P84)</f>
      </c>
    </row>
    <row r="86">
      <c r="A86" s="98" t="s">
        <v>7699</v>
      </c>
      <c r="B86" s="98" t="s">
        <v>7700</v>
      </c>
      <c r="C86" s="98" t="s">
        <v>7701</v>
      </c>
      <c r="D86" s="98" t="s">
        <v>7702</v>
      </c>
      <c r="E86" s="98" t="s">
        <v>7703</v>
      </c>
      <c r="F86" s="98" t="s">
        <v>7704</v>
      </c>
      <c r="G86" s="99">
        <v>12</v>
      </c>
      <c r="H86" s="104">
        <v>45521</v>
      </c>
      <c r="I86" s="104">
        <v>45869</v>
      </c>
      <c r="J86" s="104">
        <v>45281</v>
      </c>
      <c r="K86" s="104">
        <v>45281</v>
      </c>
      <c r="L86" s="100">
        <v>0</v>
      </c>
      <c r="M86" s="100">
        <v>818</v>
      </c>
      <c r="N86" s="98" t="s">
        <v>7705</v>
      </c>
      <c r="O86" s="98" t="s">
        <v>7706</v>
      </c>
      <c r="P86" s="100">
        <v>840</v>
      </c>
      <c r="Q86" s="101">
        <v>0</v>
      </c>
      <c r="S86" s="100">
        <v>0</v>
      </c>
      <c r="T86" s="100">
        <f>P86</f>
      </c>
      <c r="U86" s="100">
        <v>840</v>
      </c>
    </row>
    <row r="87">
      <c r="O87" s="96" t="s">
        <v>7707</v>
      </c>
      <c r="P87" s="84">
        <f>SUM(P86:P86)</f>
      </c>
    </row>
    <row r="88">
      <c r="A88" s="98" t="s">
        <v>7708</v>
      </c>
      <c r="B88" s="98" t="s">
        <v>7709</v>
      </c>
      <c r="C88" s="98" t="s">
        <v>7710</v>
      </c>
      <c r="D88" s="98" t="s">
        <v>7711</v>
      </c>
      <c r="E88" s="98" t="s">
        <v>7712</v>
      </c>
      <c r="F88" s="98" t="s">
        <v>7713</v>
      </c>
      <c r="G88" s="99">
        <v>12</v>
      </c>
      <c r="H88" s="104">
        <v>45521</v>
      </c>
      <c r="I88" s="104">
        <v>45869</v>
      </c>
      <c r="J88" s="104">
        <v>45281</v>
      </c>
      <c r="K88" s="104">
        <v>45281</v>
      </c>
      <c r="L88" s="100">
        <v>840</v>
      </c>
      <c r="M88" s="100">
        <v>818</v>
      </c>
      <c r="N88" s="98" t="s">
        <v>7714</v>
      </c>
      <c r="O88" s="98" t="s">
        <v>7715</v>
      </c>
      <c r="P88" s="100">
        <v>840</v>
      </c>
      <c r="Q88" s="101">
        <v>0</v>
      </c>
      <c r="S88" s="100">
        <v>815</v>
      </c>
      <c r="T88" s="100">
        <f>P88</f>
      </c>
      <c r="U88" s="100">
        <v>840</v>
      </c>
    </row>
    <row r="89">
      <c r="O89" s="96" t="s">
        <v>7716</v>
      </c>
      <c r="P89" s="84">
        <f>SUM(P88:P88)</f>
      </c>
    </row>
    <row r="90">
      <c r="A90" s="98" t="s">
        <v>7717</v>
      </c>
      <c r="B90" s="98" t="s">
        <v>7718</v>
      </c>
      <c r="C90" s="98" t="s">
        <v>7719</v>
      </c>
      <c r="D90" s="98" t="s">
        <v>7720</v>
      </c>
      <c r="E90" s="98" t="s">
        <v>7721</v>
      </c>
      <c r="F90" s="98" t="s">
        <v>7722</v>
      </c>
      <c r="G90" s="99">
        <v>12</v>
      </c>
      <c r="H90" s="104">
        <v>45521</v>
      </c>
      <c r="I90" s="104">
        <v>45869</v>
      </c>
      <c r="J90" s="104">
        <v>45313</v>
      </c>
      <c r="K90" s="104">
        <v>45313</v>
      </c>
      <c r="L90" s="100">
        <v>0</v>
      </c>
      <c r="M90" s="100">
        <v>818</v>
      </c>
      <c r="N90" s="98" t="s">
        <v>7723</v>
      </c>
      <c r="O90" s="98" t="s">
        <v>7724</v>
      </c>
      <c r="P90" s="100">
        <v>850</v>
      </c>
      <c r="Q90" s="101">
        <v>0</v>
      </c>
      <c r="S90" s="100">
        <v>0</v>
      </c>
      <c r="T90" s="100">
        <f>P90</f>
      </c>
      <c r="U90" s="100">
        <v>850</v>
      </c>
    </row>
    <row r="91">
      <c r="O91" s="98" t="s">
        <v>7725</v>
      </c>
      <c r="P91" s="100">
        <v>30</v>
      </c>
      <c r="T91" s="100">
        <f>P91</f>
      </c>
      <c r="U91" s="100">
        <v>30</v>
      </c>
    </row>
    <row r="92">
      <c r="O92" s="96" t="s">
        <v>7726</v>
      </c>
      <c r="P92" s="84">
        <f>SUM(P90:P91)</f>
      </c>
    </row>
    <row r="93">
      <c r="A93" s="98" t="s">
        <v>7727</v>
      </c>
      <c r="B93" s="98" t="s">
        <v>7728</v>
      </c>
      <c r="C93" s="98" t="s">
        <v>7729</v>
      </c>
      <c r="D93" s="98" t="s">
        <v>7730</v>
      </c>
      <c r="E93" s="98" t="s">
        <v>7731</v>
      </c>
      <c r="F93" s="98" t="s">
        <v>7732</v>
      </c>
      <c r="G93" s="99">
        <v>12</v>
      </c>
      <c r="H93" s="104">
        <v>45521</v>
      </c>
      <c r="I93" s="104">
        <v>45869</v>
      </c>
      <c r="J93" s="104">
        <v>45313</v>
      </c>
      <c r="K93" s="104">
        <v>45313</v>
      </c>
      <c r="L93" s="100">
        <v>850</v>
      </c>
      <c r="M93" s="100">
        <v>818</v>
      </c>
      <c r="N93" s="98" t="s">
        <v>7733</v>
      </c>
      <c r="O93" s="98" t="s">
        <v>7734</v>
      </c>
      <c r="P93" s="100">
        <v>850</v>
      </c>
      <c r="Q93" s="101">
        <v>0</v>
      </c>
      <c r="S93" s="100">
        <v>0</v>
      </c>
      <c r="T93" s="100">
        <f>P93</f>
      </c>
      <c r="U93" s="100">
        <v>850</v>
      </c>
    </row>
    <row r="94">
      <c r="O94" s="96" t="s">
        <v>7735</v>
      </c>
      <c r="P94" s="84">
        <f>SUM(P93:P93)</f>
      </c>
    </row>
    <row r="95">
      <c r="A95" s="98" t="s">
        <v>7736</v>
      </c>
      <c r="B95" s="98" t="s">
        <v>7737</v>
      </c>
      <c r="C95" s="98" t="s">
        <v>7738</v>
      </c>
      <c r="D95" s="98" t="s">
        <v>7739</v>
      </c>
      <c r="E95" s="98" t="s">
        <v>7740</v>
      </c>
      <c r="F95" s="98" t="s">
        <v>7741</v>
      </c>
      <c r="G95" s="99">
        <v>12</v>
      </c>
      <c r="H95" s="104">
        <v>45521</v>
      </c>
      <c r="I95" s="104">
        <v>45869</v>
      </c>
      <c r="J95" s="104">
        <v>45272</v>
      </c>
      <c r="K95" s="104">
        <v>45272</v>
      </c>
      <c r="L95" s="100">
        <v>0</v>
      </c>
      <c r="M95" s="100">
        <v>818</v>
      </c>
      <c r="N95" s="98" t="s">
        <v>7742</v>
      </c>
      <c r="O95" s="98" t="s">
        <v>7743</v>
      </c>
      <c r="P95" s="100">
        <v>55</v>
      </c>
      <c r="Q95" s="101">
        <v>0</v>
      </c>
      <c r="S95" s="100">
        <v>0</v>
      </c>
      <c r="T95" s="100">
        <f>P95</f>
      </c>
      <c r="U95" s="100">
        <v>55</v>
      </c>
    </row>
    <row r="96">
      <c r="O96" s="98" t="s">
        <v>7744</v>
      </c>
      <c r="P96" s="100">
        <v>840</v>
      </c>
      <c r="T96" s="100">
        <f>P96</f>
      </c>
      <c r="U96" s="100">
        <v>840</v>
      </c>
    </row>
    <row r="97">
      <c r="O97" s="96" t="s">
        <v>7745</v>
      </c>
      <c r="P97" s="84">
        <f>SUM(P95:P96)</f>
      </c>
    </row>
    <row r="98">
      <c r="A98" s="98" t="s">
        <v>7746</v>
      </c>
      <c r="B98" s="98" t="s">
        <v>7747</v>
      </c>
      <c r="C98" s="98" t="s">
        <v>7748</v>
      </c>
      <c r="D98" s="98" t="s">
        <v>7749</v>
      </c>
      <c r="E98" s="98" t="s">
        <v>7750</v>
      </c>
      <c r="F98" s="98" t="s">
        <v>7751</v>
      </c>
      <c r="G98" s="99">
        <v>12</v>
      </c>
      <c r="H98" s="104">
        <v>45505</v>
      </c>
      <c r="I98" s="104">
        <v>45869</v>
      </c>
      <c r="J98" s="104">
        <v>45272</v>
      </c>
      <c r="K98" s="104">
        <v>45272</v>
      </c>
      <c r="L98" s="100">
        <v>0</v>
      </c>
      <c r="M98" s="100">
        <v>818</v>
      </c>
      <c r="N98" s="98" t="s">
        <v>7752</v>
      </c>
      <c r="O98" s="98" t="s">
        <v>7753</v>
      </c>
      <c r="P98" s="100">
        <v>55</v>
      </c>
      <c r="Q98" s="101">
        <v>0</v>
      </c>
      <c r="S98" s="100">
        <v>0</v>
      </c>
      <c r="T98" s="100">
        <f>P98</f>
      </c>
      <c r="U98" s="100">
        <v>55</v>
      </c>
    </row>
    <row r="99">
      <c r="O99" s="98" t="s">
        <v>7754</v>
      </c>
      <c r="P99" s="100">
        <v>840</v>
      </c>
      <c r="T99" s="100">
        <f>P99</f>
      </c>
      <c r="U99" s="100">
        <v>840</v>
      </c>
    </row>
    <row r="100">
      <c r="O100" s="96" t="s">
        <v>7755</v>
      </c>
      <c r="P100" s="84">
        <f>SUM(P98:P99)</f>
      </c>
    </row>
    <row r="101">
      <c r="A101" s="98" t="s">
        <v>7756</v>
      </c>
      <c r="B101" s="98" t="s">
        <v>7757</v>
      </c>
      <c r="C101" s="98" t="s">
        <v>7758</v>
      </c>
      <c r="D101" s="98" t="s">
        <v>7759</v>
      </c>
      <c r="E101" s="98" t="s">
        <v>7760</v>
      </c>
      <c r="F101" s="98" t="s">
        <v>7761</v>
      </c>
      <c r="G101" s="99">
        <v>12</v>
      </c>
      <c r="H101" s="104">
        <v>45521</v>
      </c>
      <c r="I101" s="104">
        <v>45869</v>
      </c>
      <c r="J101" s="104">
        <v>45298</v>
      </c>
      <c r="K101" s="104">
        <v>45299</v>
      </c>
      <c r="L101" s="100">
        <v>0</v>
      </c>
      <c r="M101" s="100">
        <v>818</v>
      </c>
      <c r="N101" s="98" t="s">
        <v>7762</v>
      </c>
      <c r="O101" s="98" t="s">
        <v>7763</v>
      </c>
      <c r="P101" s="100">
        <v>850</v>
      </c>
      <c r="Q101" s="101">
        <v>0</v>
      </c>
      <c r="S101" s="100">
        <v>0</v>
      </c>
      <c r="T101" s="100">
        <f>P101</f>
      </c>
      <c r="U101" s="100">
        <v>850</v>
      </c>
    </row>
    <row r="102">
      <c r="O102" s="96" t="s">
        <v>7764</v>
      </c>
      <c r="P102" s="84">
        <f>SUM(P101:P101)</f>
      </c>
    </row>
    <row r="103">
      <c r="A103" s="98" t="s">
        <v>7765</v>
      </c>
      <c r="B103" s="98" t="s">
        <v>7766</v>
      </c>
      <c r="C103" s="98" t="s">
        <v>7767</v>
      </c>
      <c r="D103" s="98" t="s">
        <v>7768</v>
      </c>
      <c r="E103" s="98" t="s">
        <v>7769</v>
      </c>
      <c r="F103" s="98" t="s">
        <v>7770</v>
      </c>
      <c r="G103" s="99">
        <v>12</v>
      </c>
      <c r="H103" s="104">
        <v>45521</v>
      </c>
      <c r="I103" s="104">
        <v>45869</v>
      </c>
      <c r="J103" s="104">
        <v>45327</v>
      </c>
      <c r="K103" s="104">
        <v>45327</v>
      </c>
      <c r="L103" s="100">
        <v>0</v>
      </c>
      <c r="M103" s="100">
        <v>818</v>
      </c>
      <c r="N103" s="98" t="s">
        <v>7771</v>
      </c>
      <c r="O103" s="98" t="s">
        <v>7772</v>
      </c>
      <c r="P103" s="100">
        <v>850</v>
      </c>
      <c r="Q103" s="101">
        <v>0</v>
      </c>
      <c r="S103" s="100">
        <v>815</v>
      </c>
      <c r="T103" s="100">
        <f>P103</f>
      </c>
      <c r="U103" s="100">
        <v>850</v>
      </c>
    </row>
    <row r="104">
      <c r="O104" s="96" t="s">
        <v>7773</v>
      </c>
      <c r="P104" s="84">
        <f>SUM(P103:P103)</f>
      </c>
    </row>
    <row r="105">
      <c r="A105" s="98" t="s">
        <v>7774</v>
      </c>
      <c r="B105" s="98" t="s">
        <v>7775</v>
      </c>
      <c r="C105" s="98" t="s">
        <v>7776</v>
      </c>
      <c r="D105" s="98" t="s">
        <v>7777</v>
      </c>
      <c r="E105" s="98" t="s">
        <v>7778</v>
      </c>
      <c r="F105" s="98" t="s">
        <v>7779</v>
      </c>
      <c r="G105" s="99">
        <v>12</v>
      </c>
      <c r="H105" s="104">
        <v>45521</v>
      </c>
      <c r="I105" s="104">
        <v>45869</v>
      </c>
      <c r="J105" s="104">
        <v>45313</v>
      </c>
      <c r="K105" s="104">
        <v>45313</v>
      </c>
      <c r="L105" s="100">
        <v>0</v>
      </c>
      <c r="M105" s="100">
        <v>818</v>
      </c>
      <c r="N105" s="98" t="s">
        <v>7780</v>
      </c>
      <c r="O105" s="98" t="s">
        <v>7781</v>
      </c>
      <c r="P105" s="100">
        <v>850</v>
      </c>
      <c r="Q105" s="101">
        <v>0</v>
      </c>
      <c r="S105" s="100">
        <v>0</v>
      </c>
      <c r="T105" s="100">
        <f>P105</f>
      </c>
      <c r="U105" s="100">
        <v>850</v>
      </c>
    </row>
    <row r="106">
      <c r="O106" s="98" t="s">
        <v>7782</v>
      </c>
      <c r="P106" s="100">
        <v>30</v>
      </c>
      <c r="T106" s="100">
        <f>P106</f>
      </c>
      <c r="U106" s="100">
        <v>30</v>
      </c>
    </row>
    <row r="107">
      <c r="O107" s="96" t="s">
        <v>7783</v>
      </c>
      <c r="P107" s="84">
        <f>SUM(P105:P106)</f>
      </c>
    </row>
    <row r="108">
      <c r="A108" s="98" t="s">
        <v>7784</v>
      </c>
      <c r="B108" s="98" t="s">
        <v>7785</v>
      </c>
      <c r="C108" s="98" t="s">
        <v>7786</v>
      </c>
      <c r="D108" s="98" t="s">
        <v>7787</v>
      </c>
      <c r="E108" s="98" t="s">
        <v>7788</v>
      </c>
      <c r="F108" s="98" t="s">
        <v>7789</v>
      </c>
      <c r="G108" s="99">
        <v>12</v>
      </c>
      <c r="H108" s="104">
        <v>45521</v>
      </c>
      <c r="I108" s="104">
        <v>45869</v>
      </c>
      <c r="J108" s="104">
        <v>45384</v>
      </c>
      <c r="K108" s="104">
        <v>45384</v>
      </c>
      <c r="L108" s="100">
        <v>300</v>
      </c>
      <c r="M108" s="100">
        <v>818</v>
      </c>
      <c r="N108" s="98" t="s">
        <v>7790</v>
      </c>
      <c r="O108" s="98" t="s">
        <v>7791</v>
      </c>
      <c r="P108" s="100">
        <v>850</v>
      </c>
      <c r="Q108" s="101">
        <v>0</v>
      </c>
      <c r="S108" s="100">
        <v>0</v>
      </c>
      <c r="T108" s="100">
        <f>P108</f>
      </c>
      <c r="U108" s="100">
        <v>850</v>
      </c>
    </row>
    <row r="109">
      <c r="O109" s="98" t="s">
        <v>7792</v>
      </c>
      <c r="P109" s="100">
        <v>55</v>
      </c>
      <c r="T109" s="100">
        <f>P109</f>
      </c>
      <c r="U109" s="100">
        <v>55</v>
      </c>
    </row>
    <row r="110">
      <c r="O110" s="98" t="s">
        <v>7793</v>
      </c>
      <c r="P110" s="100">
        <v>35</v>
      </c>
      <c r="T110" s="100">
        <f>P110</f>
      </c>
      <c r="U110" s="100">
        <v>35</v>
      </c>
    </row>
    <row r="111">
      <c r="O111" s="96" t="s">
        <v>7794</v>
      </c>
      <c r="P111" s="84">
        <f>SUM(P108:P110)</f>
      </c>
    </row>
    <row r="112">
      <c r="A112" s="98" t="s">
        <v>7795</v>
      </c>
      <c r="B112" s="98" t="s">
        <v>7796</v>
      </c>
      <c r="C112" s="98" t="s">
        <v>7797</v>
      </c>
      <c r="D112" s="98" t="s">
        <v>7798</v>
      </c>
      <c r="E112" s="98" t="s">
        <v>7799</v>
      </c>
      <c r="F112" s="98" t="s">
        <v>7800</v>
      </c>
      <c r="G112" s="99">
        <v>12</v>
      </c>
      <c r="H112" s="104">
        <v>45521</v>
      </c>
      <c r="I112" s="104">
        <v>45869</v>
      </c>
      <c r="J112" s="104">
        <v>45300</v>
      </c>
      <c r="K112" s="104">
        <v>45300</v>
      </c>
      <c r="L112" s="100">
        <v>0</v>
      </c>
      <c r="M112" s="100">
        <v>818</v>
      </c>
      <c r="N112" s="98" t="s">
        <v>7801</v>
      </c>
      <c r="O112" s="98" t="s">
        <v>7802</v>
      </c>
      <c r="P112" s="100">
        <v>850</v>
      </c>
      <c r="Q112" s="101">
        <v>0</v>
      </c>
      <c r="S112" s="100">
        <v>0</v>
      </c>
      <c r="T112" s="100">
        <f>P112</f>
      </c>
      <c r="U112" s="100">
        <v>850</v>
      </c>
    </row>
    <row r="113">
      <c r="O113" s="98" t="s">
        <v>7803</v>
      </c>
      <c r="P113" s="100">
        <v>55</v>
      </c>
      <c r="T113" s="100">
        <f>P113</f>
      </c>
      <c r="U113" s="100">
        <v>55</v>
      </c>
    </row>
    <row r="114">
      <c r="O114" s="96" t="s">
        <v>7804</v>
      </c>
      <c r="P114" s="84">
        <f>SUM(P112:P113)</f>
      </c>
    </row>
    <row r="115">
      <c r="A115" s="98" t="s">
        <v>7805</v>
      </c>
      <c r="B115" s="98" t="s">
        <v>7806</v>
      </c>
      <c r="C115" s="98" t="s">
        <v>7807</v>
      </c>
      <c r="D115" s="98" t="s">
        <v>7808</v>
      </c>
      <c r="E115" s="98" t="s">
        <v>7809</v>
      </c>
      <c r="F115" s="98" t="s">
        <v>7810</v>
      </c>
      <c r="G115" s="99">
        <v>12</v>
      </c>
      <c r="H115" s="104">
        <v>45521</v>
      </c>
      <c r="I115" s="104">
        <v>45869</v>
      </c>
      <c r="J115" s="104">
        <v>45287</v>
      </c>
      <c r="K115" s="104">
        <v>45287</v>
      </c>
      <c r="L115" s="100">
        <v>840</v>
      </c>
      <c r="M115" s="100">
        <v>818</v>
      </c>
      <c r="N115" s="98" t="s">
        <v>7811</v>
      </c>
      <c r="O115" s="98" t="s">
        <v>7812</v>
      </c>
      <c r="P115" s="100">
        <v>840</v>
      </c>
      <c r="Q115" s="101">
        <v>0</v>
      </c>
      <c r="S115" s="100">
        <v>815</v>
      </c>
      <c r="T115" s="100">
        <f>P115</f>
      </c>
      <c r="U115" s="100">
        <v>840</v>
      </c>
    </row>
    <row r="116">
      <c r="O116" s="96" t="s">
        <v>7813</v>
      </c>
      <c r="P116" s="84">
        <f>SUM(P115:P115)</f>
      </c>
    </row>
    <row r="117">
      <c r="A117" s="97" t="s">
        <v>7814</v>
      </c>
    </row>
    <row r="118">
      <c r="A118" s="98" t="s">
        <v>7815</v>
      </c>
      <c r="B118" s="98" t="s">
        <v>7816</v>
      </c>
      <c r="C118" s="98" t="s">
        <v>7817</v>
      </c>
      <c r="D118" s="98" t="s">
        <v>7818</v>
      </c>
      <c r="E118" s="98" t="s">
        <v>7819</v>
      </c>
      <c r="F118" s="98" t="s">
        <v>7820</v>
      </c>
      <c r="G118" s="99">
        <v>12</v>
      </c>
      <c r="H118" s="104">
        <v>45505</v>
      </c>
      <c r="I118" s="104">
        <v>45869</v>
      </c>
      <c r="J118" s="104">
        <v>45411</v>
      </c>
      <c r="K118" s="104">
        <v>45412</v>
      </c>
      <c r="L118" s="100">
        <v>830</v>
      </c>
      <c r="M118" s="100">
        <v>843.15999999999997</v>
      </c>
      <c r="N118" s="98" t="s">
        <v>7821</v>
      </c>
      <c r="O118" s="98" t="s">
        <v>7822</v>
      </c>
      <c r="P118" s="100">
        <v>875</v>
      </c>
      <c r="Q118" s="101">
        <v>0</v>
      </c>
      <c r="S118" s="100">
        <v>0</v>
      </c>
      <c r="T118" s="100">
        <f>P118</f>
      </c>
      <c r="U118" s="100">
        <v>875</v>
      </c>
    </row>
    <row r="119">
      <c r="O119" s="96" t="s">
        <v>7823</v>
      </c>
      <c r="P119" s="84">
        <f>SUM(P118:P118)</f>
      </c>
    </row>
    <row r="120">
      <c r="A120" s="98" t="s">
        <v>7824</v>
      </c>
      <c r="B120" s="98" t="s">
        <v>7825</v>
      </c>
      <c r="C120" s="98" t="s">
        <v>7826</v>
      </c>
      <c r="D120" s="98" t="s">
        <v>7827</v>
      </c>
      <c r="E120" s="98" t="s">
        <v>7828</v>
      </c>
      <c r="F120" s="98" t="s">
        <v>7829</v>
      </c>
      <c r="G120" s="99">
        <v>12</v>
      </c>
      <c r="H120" s="104">
        <v>45521</v>
      </c>
      <c r="I120" s="104">
        <v>45869</v>
      </c>
      <c r="J120" s="104">
        <v>45223</v>
      </c>
      <c r="K120" s="104">
        <v>45223</v>
      </c>
      <c r="L120" s="100">
        <v>0</v>
      </c>
      <c r="M120" s="100">
        <v>843.15999999999997</v>
      </c>
      <c r="N120" s="98" t="s">
        <v>7830</v>
      </c>
      <c r="O120" s="98" t="s">
        <v>7831</v>
      </c>
      <c r="P120" s="100">
        <v>875</v>
      </c>
      <c r="Q120" s="101">
        <v>0</v>
      </c>
      <c r="S120" s="100">
        <v>0</v>
      </c>
      <c r="T120" s="100">
        <f>P120</f>
      </c>
      <c r="U120" s="100">
        <v>875</v>
      </c>
    </row>
    <row r="121">
      <c r="O121" s="96" t="s">
        <v>7832</v>
      </c>
      <c r="P121" s="84">
        <f>SUM(P120:P120)</f>
      </c>
    </row>
    <row r="122">
      <c r="A122" s="98" t="s">
        <v>7833</v>
      </c>
      <c r="B122" s="98" t="s">
        <v>7834</v>
      </c>
      <c r="C122" s="98" t="s">
        <v>7835</v>
      </c>
      <c r="D122" s="98" t="s">
        <v>7836</v>
      </c>
      <c r="E122" s="98" t="s">
        <v>7837</v>
      </c>
      <c r="F122" s="98" t="s">
        <v>7838</v>
      </c>
      <c r="G122" s="99">
        <v>12</v>
      </c>
      <c r="H122" s="104">
        <v>45505</v>
      </c>
      <c r="I122" s="104">
        <v>45869</v>
      </c>
      <c r="J122" s="104">
        <v>45341</v>
      </c>
      <c r="K122" s="104">
        <v>45341</v>
      </c>
      <c r="L122" s="100">
        <v>0</v>
      </c>
      <c r="M122" s="100">
        <v>843.15999999999997</v>
      </c>
      <c r="N122" s="98" t="s">
        <v>7839</v>
      </c>
      <c r="O122" s="98" t="s">
        <v>7840</v>
      </c>
      <c r="P122" s="100">
        <v>875</v>
      </c>
      <c r="Q122" s="101">
        <v>0</v>
      </c>
      <c r="S122" s="100">
        <v>0</v>
      </c>
      <c r="T122" s="100">
        <f>P122</f>
      </c>
      <c r="U122" s="100">
        <v>875</v>
      </c>
    </row>
    <row r="123">
      <c r="O123" s="96" t="s">
        <v>7841</v>
      </c>
      <c r="P123" s="84">
        <f>SUM(P122:P122)</f>
      </c>
    </row>
    <row r="124">
      <c r="A124" s="98" t="s">
        <v>7842</v>
      </c>
      <c r="B124" s="98" t="s">
        <v>7843</v>
      </c>
      <c r="C124" s="98" t="s">
        <v>7844</v>
      </c>
      <c r="D124" s="98" t="s">
        <v>7845</v>
      </c>
      <c r="E124" s="98" t="s">
        <v>7846</v>
      </c>
      <c r="F124" s="98" t="s">
        <v>7847</v>
      </c>
      <c r="G124" s="99">
        <v>12</v>
      </c>
      <c r="H124" s="104">
        <v>45521</v>
      </c>
      <c r="I124" s="104">
        <v>45869</v>
      </c>
      <c r="J124" s="104">
        <v>45316</v>
      </c>
      <c r="K124" s="104">
        <v>45317</v>
      </c>
      <c r="L124" s="100">
        <v>850</v>
      </c>
      <c r="M124" s="100">
        <v>843.15999999999997</v>
      </c>
      <c r="N124" s="98" t="s">
        <v>7848</v>
      </c>
      <c r="O124" s="98" t="s">
        <v>7849</v>
      </c>
      <c r="P124" s="100">
        <v>30</v>
      </c>
      <c r="Q124" s="101">
        <v>0</v>
      </c>
      <c r="S124" s="100">
        <v>0</v>
      </c>
      <c r="T124" s="100">
        <f>P124</f>
      </c>
      <c r="U124" s="100">
        <v>30</v>
      </c>
    </row>
    <row r="125">
      <c r="O125" s="98" t="s">
        <v>7850</v>
      </c>
      <c r="P125" s="100">
        <v>875</v>
      </c>
      <c r="T125" s="100">
        <f>P125</f>
      </c>
      <c r="U125" s="100">
        <v>875</v>
      </c>
    </row>
    <row r="126">
      <c r="O126" s="96" t="s">
        <v>7851</v>
      </c>
      <c r="P126" s="84">
        <f>SUM(P124:P125)</f>
      </c>
    </row>
    <row r="127">
      <c r="A127" s="98" t="s">
        <v>7852</v>
      </c>
      <c r="B127" s="98" t="s">
        <v>7853</v>
      </c>
      <c r="C127" s="98" t="s">
        <v>7854</v>
      </c>
      <c r="D127" s="98" t="s">
        <v>7855</v>
      </c>
      <c r="E127" s="98" t="s">
        <v>7856</v>
      </c>
      <c r="F127" s="98" t="s">
        <v>7857</v>
      </c>
      <c r="G127" s="99">
        <v>12</v>
      </c>
      <c r="H127" s="104">
        <v>45521</v>
      </c>
      <c r="I127" s="104">
        <v>45869</v>
      </c>
      <c r="J127" s="104">
        <v>45316</v>
      </c>
      <c r="K127" s="104">
        <v>45317</v>
      </c>
      <c r="L127" s="100">
        <v>875</v>
      </c>
      <c r="M127" s="100">
        <v>843.15999999999997</v>
      </c>
      <c r="N127" s="98" t="s">
        <v>7858</v>
      </c>
      <c r="O127" s="98" t="s">
        <v>7859</v>
      </c>
      <c r="P127" s="100">
        <v>875</v>
      </c>
      <c r="Q127" s="101">
        <v>0</v>
      </c>
      <c r="S127" s="100">
        <v>0</v>
      </c>
      <c r="T127" s="100">
        <f>P127</f>
      </c>
      <c r="U127" s="100">
        <v>875</v>
      </c>
    </row>
    <row r="128">
      <c r="O128" s="96" t="s">
        <v>7860</v>
      </c>
      <c r="P128" s="84">
        <f>SUM(P127:P127)</f>
      </c>
    </row>
    <row r="129">
      <c r="A129" s="98" t="s">
        <v>7861</v>
      </c>
      <c r="B129" s="98" t="s">
        <v>7862</v>
      </c>
      <c r="C129" s="98" t="s">
        <v>7863</v>
      </c>
      <c r="D129" s="98" t="s">
        <v>7864</v>
      </c>
      <c r="E129" s="98" t="s">
        <v>7865</v>
      </c>
      <c r="F129" s="98" t="s">
        <v>7866</v>
      </c>
      <c r="G129" s="99">
        <v>12</v>
      </c>
      <c r="H129" s="104">
        <v>45521</v>
      </c>
      <c r="I129" s="104">
        <v>45869</v>
      </c>
      <c r="J129" s="104">
        <v>45259</v>
      </c>
      <c r="K129" s="104">
        <v>45259</v>
      </c>
      <c r="L129" s="100">
        <v>0</v>
      </c>
      <c r="M129" s="100">
        <v>843.15999999999997</v>
      </c>
      <c r="N129" s="98" t="s">
        <v>7867</v>
      </c>
      <c r="O129" s="98" t="s">
        <v>7868</v>
      </c>
      <c r="P129" s="100">
        <v>55</v>
      </c>
      <c r="Q129" s="101">
        <v>0</v>
      </c>
      <c r="S129" s="100">
        <v>0</v>
      </c>
      <c r="T129" s="100">
        <f>P129</f>
      </c>
      <c r="U129" s="100">
        <v>55</v>
      </c>
    </row>
    <row r="130">
      <c r="O130" s="98" t="s">
        <v>7869</v>
      </c>
      <c r="P130" s="100">
        <v>855</v>
      </c>
      <c r="T130" s="100">
        <f>P130</f>
      </c>
      <c r="U130" s="100">
        <v>855</v>
      </c>
    </row>
    <row r="131">
      <c r="O131" s="98" t="s">
        <v>7870</v>
      </c>
      <c r="P131" s="100">
        <v>100</v>
      </c>
      <c r="T131" s="100">
        <f>P131</f>
      </c>
      <c r="U131" s="100">
        <v>100</v>
      </c>
    </row>
    <row r="132">
      <c r="O132" s="98" t="s">
        <v>7871</v>
      </c>
      <c r="P132" s="100">
        <v>-100</v>
      </c>
      <c r="T132" s="100">
        <f>P132</f>
      </c>
      <c r="U132" s="100">
        <v>-100</v>
      </c>
    </row>
    <row r="133">
      <c r="O133" s="96" t="s">
        <v>7872</v>
      </c>
      <c r="P133" s="84">
        <f>SUM(P129:P132)</f>
      </c>
    </row>
    <row r="134">
      <c r="A134" s="98" t="s">
        <v>7873</v>
      </c>
      <c r="B134" s="98" t="s">
        <v>7874</v>
      </c>
      <c r="C134" s="98" t="s">
        <v>7875</v>
      </c>
      <c r="D134" s="98" t="s">
        <v>7876</v>
      </c>
      <c r="E134" s="98" t="s">
        <v>7877</v>
      </c>
      <c r="F134" s="98" t="s">
        <v>7878</v>
      </c>
      <c r="G134" s="99">
        <v>12</v>
      </c>
      <c r="H134" s="104">
        <v>45521</v>
      </c>
      <c r="I134" s="104">
        <v>45869</v>
      </c>
      <c r="J134" s="104">
        <v>45259</v>
      </c>
      <c r="K134" s="104">
        <v>45260</v>
      </c>
      <c r="L134" s="100">
        <v>0</v>
      </c>
      <c r="M134" s="100">
        <v>843.15999999999997</v>
      </c>
      <c r="N134" s="98" t="s">
        <v>7879</v>
      </c>
      <c r="O134" s="98" t="s">
        <v>7880</v>
      </c>
      <c r="P134" s="100">
        <v>100</v>
      </c>
      <c r="Q134" s="101">
        <v>0</v>
      </c>
      <c r="S134" s="100">
        <v>0</v>
      </c>
      <c r="T134" s="100">
        <f>P134</f>
      </c>
      <c r="U134" s="100">
        <v>100</v>
      </c>
    </row>
    <row r="135">
      <c r="O135" s="98" t="s">
        <v>7881</v>
      </c>
      <c r="P135" s="100">
        <v>-100</v>
      </c>
      <c r="T135" s="100">
        <f>P135</f>
      </c>
      <c r="U135" s="100">
        <v>-100</v>
      </c>
    </row>
    <row r="136">
      <c r="O136" s="98" t="s">
        <v>7882</v>
      </c>
      <c r="P136" s="100">
        <v>865</v>
      </c>
      <c r="T136" s="100">
        <f>P136</f>
      </c>
      <c r="U136" s="100">
        <v>865</v>
      </c>
    </row>
    <row r="137">
      <c r="O137" s="98" t="s">
        <v>7883</v>
      </c>
      <c r="P137" s="100">
        <v>55</v>
      </c>
      <c r="T137" s="100">
        <f>P137</f>
      </c>
      <c r="U137" s="100">
        <v>55</v>
      </c>
    </row>
    <row r="138">
      <c r="O138" s="96" t="s">
        <v>7884</v>
      </c>
      <c r="P138" s="84">
        <f>SUM(P134:P137)</f>
      </c>
    </row>
    <row r="139">
      <c r="A139" s="98" t="s">
        <v>7885</v>
      </c>
      <c r="B139" s="98" t="s">
        <v>7886</v>
      </c>
      <c r="C139" s="98" t="s">
        <v>7887</v>
      </c>
      <c r="D139" s="98" t="s">
        <v>7888</v>
      </c>
      <c r="E139" s="98" t="s">
        <v>7889</v>
      </c>
      <c r="F139" s="98" t="s">
        <v>7890</v>
      </c>
      <c r="G139" s="99">
        <v>12</v>
      </c>
      <c r="H139" s="104">
        <v>45505</v>
      </c>
      <c r="I139" s="104">
        <v>45869</v>
      </c>
      <c r="J139" s="104">
        <v>45212</v>
      </c>
      <c r="K139" s="104">
        <v>45212</v>
      </c>
      <c r="L139" s="100">
        <v>0</v>
      </c>
      <c r="M139" s="100">
        <v>843.15999999999997</v>
      </c>
      <c r="N139" s="98" t="s">
        <v>7891</v>
      </c>
      <c r="O139" s="98" t="s">
        <v>7892</v>
      </c>
      <c r="P139" s="100">
        <v>100</v>
      </c>
      <c r="Q139" s="101">
        <v>0</v>
      </c>
      <c r="S139" s="100">
        <v>0</v>
      </c>
      <c r="T139" s="100">
        <f>P139</f>
      </c>
      <c r="U139" s="100">
        <v>100</v>
      </c>
    </row>
    <row r="140">
      <c r="O140" s="98" t="s">
        <v>7893</v>
      </c>
      <c r="P140" s="100">
        <v>-100</v>
      </c>
      <c r="T140" s="100">
        <f>P140</f>
      </c>
      <c r="U140" s="100">
        <v>-100</v>
      </c>
    </row>
    <row r="141">
      <c r="O141" s="98" t="s">
        <v>7894</v>
      </c>
      <c r="P141" s="100">
        <v>835</v>
      </c>
      <c r="T141" s="100">
        <f>P141</f>
      </c>
      <c r="U141" s="100">
        <v>835</v>
      </c>
    </row>
    <row r="142">
      <c r="O142" s="96" t="s">
        <v>7895</v>
      </c>
      <c r="P142" s="84">
        <f>SUM(P139:P141)</f>
      </c>
    </row>
    <row r="143">
      <c r="A143" s="98" t="s">
        <v>7896</v>
      </c>
      <c r="B143" s="98" t="s">
        <v>7897</v>
      </c>
      <c r="C143" s="98" t="s">
        <v>7898</v>
      </c>
      <c r="D143" s="98" t="s">
        <v>7899</v>
      </c>
      <c r="E143" s="98" t="s">
        <v>7900</v>
      </c>
      <c r="F143" s="98" t="s">
        <v>7901</v>
      </c>
      <c r="G143" s="99">
        <v>12</v>
      </c>
      <c r="H143" s="104">
        <v>45505</v>
      </c>
      <c r="I143" s="104">
        <v>45869</v>
      </c>
      <c r="J143" s="104">
        <v>45212</v>
      </c>
      <c r="K143" s="104">
        <v>45212</v>
      </c>
      <c r="L143" s="100">
        <v>0</v>
      </c>
      <c r="M143" s="100">
        <v>843.15999999999997</v>
      </c>
      <c r="N143" s="98" t="s">
        <v>7902</v>
      </c>
      <c r="O143" s="98" t="s">
        <v>7903</v>
      </c>
      <c r="P143" s="100">
        <v>-100</v>
      </c>
      <c r="Q143" s="101">
        <v>0</v>
      </c>
      <c r="S143" s="100">
        <v>0</v>
      </c>
      <c r="T143" s="100">
        <f>P143</f>
      </c>
      <c r="U143" s="100">
        <v>-100</v>
      </c>
    </row>
    <row r="144">
      <c r="O144" s="98" t="s">
        <v>7904</v>
      </c>
      <c r="P144" s="100">
        <v>835</v>
      </c>
      <c r="T144" s="100">
        <f>P144</f>
      </c>
      <c r="U144" s="100">
        <v>835</v>
      </c>
    </row>
    <row r="145">
      <c r="O145" s="98" t="s">
        <v>7905</v>
      </c>
      <c r="P145" s="100">
        <v>100</v>
      </c>
      <c r="T145" s="100">
        <f>P145</f>
      </c>
      <c r="U145" s="100">
        <v>100</v>
      </c>
    </row>
    <row r="146">
      <c r="O146" s="96" t="s">
        <v>7906</v>
      </c>
      <c r="P146" s="84">
        <f>SUM(P143:P145)</f>
      </c>
    </row>
    <row r="147">
      <c r="A147" s="98" t="s">
        <v>7907</v>
      </c>
      <c r="B147" s="98" t="s">
        <v>7908</v>
      </c>
      <c r="C147" s="98" t="s">
        <v>7909</v>
      </c>
      <c r="D147" s="98" t="s">
        <v>7910</v>
      </c>
      <c r="E147" s="98" t="s">
        <v>7911</v>
      </c>
      <c r="F147" s="98" t="s">
        <v>7912</v>
      </c>
      <c r="G147" s="99">
        <v>12</v>
      </c>
      <c r="H147" s="104">
        <v>45521</v>
      </c>
      <c r="I147" s="104">
        <v>45869</v>
      </c>
      <c r="J147" s="104">
        <v>45338</v>
      </c>
      <c r="K147" s="104">
        <v>45338</v>
      </c>
      <c r="L147" s="100">
        <v>0</v>
      </c>
      <c r="M147" s="100">
        <v>843.15999999999997</v>
      </c>
      <c r="N147" s="98" t="s">
        <v>7913</v>
      </c>
      <c r="O147" s="98" t="s">
        <v>7914</v>
      </c>
      <c r="P147" s="100">
        <v>55</v>
      </c>
      <c r="Q147" s="101">
        <v>0</v>
      </c>
      <c r="S147" s="100">
        <v>0</v>
      </c>
      <c r="T147" s="100">
        <f>P147</f>
      </c>
      <c r="U147" s="100">
        <v>55</v>
      </c>
    </row>
    <row r="148">
      <c r="O148" s="98" t="s">
        <v>7915</v>
      </c>
      <c r="P148" s="100">
        <v>875</v>
      </c>
      <c r="T148" s="100">
        <f>P148</f>
      </c>
      <c r="U148" s="100">
        <v>875</v>
      </c>
    </row>
    <row r="149">
      <c r="O149" s="96" t="s">
        <v>7916</v>
      </c>
      <c r="P149" s="84">
        <f>SUM(P147:P148)</f>
      </c>
    </row>
    <row r="150">
      <c r="A150" s="98" t="s">
        <v>7917</v>
      </c>
      <c r="B150" s="98" t="s">
        <v>7918</v>
      </c>
      <c r="C150" s="98" t="s">
        <v>7919</v>
      </c>
      <c r="D150" s="98" t="s">
        <v>7920</v>
      </c>
      <c r="E150" s="98" t="s">
        <v>7921</v>
      </c>
      <c r="F150" s="98" t="s">
        <v>7922</v>
      </c>
      <c r="G150" s="99">
        <v>12</v>
      </c>
      <c r="H150" s="104">
        <v>45521</v>
      </c>
      <c r="I150" s="104">
        <v>45869</v>
      </c>
      <c r="J150" s="104">
        <v>45338</v>
      </c>
      <c r="K150" s="104">
        <v>45338</v>
      </c>
      <c r="L150" s="100">
        <v>875</v>
      </c>
      <c r="M150" s="100">
        <v>843.15999999999997</v>
      </c>
      <c r="N150" s="98" t="s">
        <v>7923</v>
      </c>
      <c r="O150" s="98" t="s">
        <v>7924</v>
      </c>
      <c r="P150" s="100">
        <v>55</v>
      </c>
      <c r="Q150" s="101">
        <v>0</v>
      </c>
      <c r="S150" s="100">
        <v>0</v>
      </c>
      <c r="T150" s="100">
        <f>P150</f>
      </c>
      <c r="U150" s="100">
        <v>55</v>
      </c>
    </row>
    <row r="151">
      <c r="O151" s="98" t="s">
        <v>7925</v>
      </c>
      <c r="P151" s="100">
        <v>875</v>
      </c>
      <c r="T151" s="100">
        <f>P151</f>
      </c>
      <c r="U151" s="100">
        <v>875</v>
      </c>
    </row>
    <row r="152">
      <c r="O152" s="96" t="s">
        <v>7926</v>
      </c>
      <c r="P152" s="84">
        <f>SUM(P150:P151)</f>
      </c>
    </row>
    <row r="153">
      <c r="A153" s="98" t="s">
        <v>7927</v>
      </c>
      <c r="B153" s="98" t="s">
        <v>7928</v>
      </c>
      <c r="C153" s="98" t="s">
        <v>7929</v>
      </c>
      <c r="D153" s="98" t="s">
        <v>7930</v>
      </c>
      <c r="E153" s="98" t="s">
        <v>7931</v>
      </c>
      <c r="F153" s="98" t="s">
        <v>7932</v>
      </c>
      <c r="G153" s="99">
        <v>12</v>
      </c>
      <c r="H153" s="104">
        <v>45521</v>
      </c>
      <c r="I153" s="104">
        <v>45869</v>
      </c>
      <c r="J153" s="104">
        <v>45268</v>
      </c>
      <c r="K153" s="104">
        <v>45272</v>
      </c>
      <c r="L153" s="100">
        <v>0</v>
      </c>
      <c r="M153" s="100">
        <v>843.15999999999997</v>
      </c>
      <c r="N153" s="98" t="s">
        <v>7933</v>
      </c>
      <c r="O153" s="98" t="s">
        <v>7934</v>
      </c>
      <c r="P153" s="100">
        <v>55</v>
      </c>
      <c r="Q153" s="101">
        <v>0</v>
      </c>
      <c r="S153" s="100">
        <v>0</v>
      </c>
      <c r="T153" s="100">
        <f>P153</f>
      </c>
      <c r="U153" s="100">
        <v>55</v>
      </c>
    </row>
    <row r="154">
      <c r="O154" s="98" t="s">
        <v>7935</v>
      </c>
      <c r="P154" s="100">
        <v>865</v>
      </c>
      <c r="T154" s="100">
        <f>P154</f>
      </c>
      <c r="U154" s="100">
        <v>865</v>
      </c>
    </row>
    <row r="155">
      <c r="O155" s="96" t="s">
        <v>7936</v>
      </c>
      <c r="P155" s="84">
        <f>SUM(P153:P154)</f>
      </c>
    </row>
    <row r="156">
      <c r="A156" s="98" t="s">
        <v>7937</v>
      </c>
      <c r="B156" s="98" t="s">
        <v>7938</v>
      </c>
      <c r="C156" s="98" t="s">
        <v>7939</v>
      </c>
      <c r="D156" s="98" t="s">
        <v>7940</v>
      </c>
      <c r="E156" s="98" t="s">
        <v>7941</v>
      </c>
      <c r="F156" s="98" t="s">
        <v>7942</v>
      </c>
      <c r="G156" s="99">
        <v>12</v>
      </c>
      <c r="H156" s="104">
        <v>45521</v>
      </c>
      <c r="I156" s="104">
        <v>45869</v>
      </c>
      <c r="J156" s="104">
        <v>45273</v>
      </c>
      <c r="K156" s="104">
        <v>45274</v>
      </c>
      <c r="L156" s="100">
        <v>0</v>
      </c>
      <c r="M156" s="100">
        <v>843.15999999999997</v>
      </c>
      <c r="N156" s="98" t="s">
        <v>7943</v>
      </c>
      <c r="O156" s="98" t="s">
        <v>7944</v>
      </c>
      <c r="P156" s="100">
        <v>55</v>
      </c>
      <c r="Q156" s="101">
        <v>0</v>
      </c>
      <c r="S156" s="100">
        <v>0</v>
      </c>
      <c r="T156" s="100">
        <f>P156</f>
      </c>
      <c r="U156" s="100">
        <v>55</v>
      </c>
    </row>
    <row r="157">
      <c r="O157" s="98" t="s">
        <v>7945</v>
      </c>
      <c r="P157" s="100">
        <v>865</v>
      </c>
      <c r="T157" s="100">
        <f>P157</f>
      </c>
      <c r="U157" s="100">
        <v>865</v>
      </c>
    </row>
    <row r="158">
      <c r="O158" s="96" t="s">
        <v>7946</v>
      </c>
      <c r="P158" s="84">
        <f>SUM(P156:P157)</f>
      </c>
    </row>
    <row r="159">
      <c r="A159" s="98" t="s">
        <v>7947</v>
      </c>
      <c r="B159" s="98" t="s">
        <v>7948</v>
      </c>
      <c r="C159" s="98" t="s">
        <v>7949</v>
      </c>
      <c r="D159" s="98" t="s">
        <v>7950</v>
      </c>
      <c r="E159" s="98" t="s">
        <v>7951</v>
      </c>
      <c r="F159" s="98" t="s">
        <v>7952</v>
      </c>
      <c r="G159" s="99">
        <v>12</v>
      </c>
      <c r="H159" s="104">
        <v>45505</v>
      </c>
      <c r="I159" s="104">
        <v>45869</v>
      </c>
      <c r="J159" s="104">
        <v>45294</v>
      </c>
      <c r="K159" s="104">
        <v>45294</v>
      </c>
      <c r="L159" s="100">
        <v>0</v>
      </c>
      <c r="M159" s="100">
        <v>843.15999999999997</v>
      </c>
      <c r="N159" s="98" t="s">
        <v>7953</v>
      </c>
      <c r="O159" s="98" t="s">
        <v>7954</v>
      </c>
      <c r="P159" s="100">
        <v>875</v>
      </c>
      <c r="Q159" s="101">
        <v>0</v>
      </c>
      <c r="S159" s="100">
        <v>0</v>
      </c>
      <c r="T159" s="100">
        <f>P159</f>
      </c>
      <c r="U159" s="100">
        <v>875</v>
      </c>
    </row>
    <row r="160">
      <c r="O160" s="98" t="s">
        <v>7955</v>
      </c>
      <c r="P160" s="100">
        <v>55</v>
      </c>
      <c r="T160" s="100">
        <f>P160</f>
      </c>
      <c r="U160" s="100">
        <v>55</v>
      </c>
    </row>
    <row r="161">
      <c r="O161" s="96" t="s">
        <v>7956</v>
      </c>
      <c r="P161" s="84">
        <f>SUM(P159:P160)</f>
      </c>
    </row>
    <row r="162">
      <c r="A162" s="98" t="s">
        <v>7957</v>
      </c>
      <c r="B162" s="98" t="s">
        <v>7958</v>
      </c>
      <c r="C162" s="98" t="s">
        <v>7959</v>
      </c>
      <c r="D162" s="98" t="s">
        <v>7960</v>
      </c>
      <c r="E162" s="98" t="s">
        <v>7961</v>
      </c>
      <c r="F162" s="98" t="s">
        <v>7962</v>
      </c>
      <c r="G162" s="99">
        <v>12</v>
      </c>
      <c r="H162" s="104">
        <v>45505</v>
      </c>
      <c r="I162" s="104">
        <v>45869</v>
      </c>
      <c r="J162" s="104">
        <v>45294</v>
      </c>
      <c r="K162" s="104">
        <v>45294</v>
      </c>
      <c r="L162" s="100">
        <v>0</v>
      </c>
      <c r="M162" s="100">
        <v>843.15999999999997</v>
      </c>
      <c r="N162" s="98" t="s">
        <v>7963</v>
      </c>
      <c r="O162" s="98" t="s">
        <v>7964</v>
      </c>
      <c r="P162" s="100">
        <v>30</v>
      </c>
      <c r="Q162" s="101">
        <v>0</v>
      </c>
      <c r="S162" s="100">
        <v>0</v>
      </c>
      <c r="T162" s="100">
        <f>P162</f>
      </c>
      <c r="U162" s="100">
        <v>30</v>
      </c>
    </row>
    <row r="163">
      <c r="O163" s="98" t="s">
        <v>7965</v>
      </c>
      <c r="P163" s="100">
        <v>875</v>
      </c>
      <c r="T163" s="100">
        <f>P163</f>
      </c>
      <c r="U163" s="100">
        <v>875</v>
      </c>
    </row>
    <row r="164">
      <c r="O164" s="96" t="s">
        <v>7966</v>
      </c>
      <c r="P164" s="84">
        <f>SUM(P162:P163)</f>
      </c>
    </row>
    <row r="165">
      <c r="A165" s="98" t="s">
        <v>7967</v>
      </c>
      <c r="B165" s="98" t="s">
        <v>7968</v>
      </c>
      <c r="C165" s="98" t="s">
        <v>7969</v>
      </c>
      <c r="D165" s="98" t="s">
        <v>7970</v>
      </c>
      <c r="E165" s="98" t="s">
        <v>7971</v>
      </c>
      <c r="F165" s="98" t="s">
        <v>7972</v>
      </c>
      <c r="G165" s="99">
        <v>12</v>
      </c>
      <c r="H165" s="104">
        <v>45521</v>
      </c>
      <c r="I165" s="104">
        <v>45869</v>
      </c>
      <c r="J165" s="104">
        <v>45287</v>
      </c>
      <c r="K165" s="104">
        <v>45287</v>
      </c>
      <c r="L165" s="100">
        <v>0</v>
      </c>
      <c r="M165" s="100">
        <v>843.15999999999997</v>
      </c>
      <c r="N165" s="98" t="s">
        <v>7973</v>
      </c>
      <c r="O165" s="98" t="s">
        <v>7974</v>
      </c>
      <c r="P165" s="100">
        <v>875</v>
      </c>
      <c r="Q165" s="101">
        <v>0</v>
      </c>
      <c r="S165" s="100">
        <v>0</v>
      </c>
      <c r="T165" s="100">
        <f>P165</f>
      </c>
      <c r="U165" s="100">
        <v>875</v>
      </c>
    </row>
    <row r="166">
      <c r="O166" s="96" t="s">
        <v>7975</v>
      </c>
      <c r="P166" s="84">
        <f>SUM(P165:P165)</f>
      </c>
    </row>
    <row r="167">
      <c r="A167" s="98" t="s">
        <v>7976</v>
      </c>
      <c r="B167" s="98" t="s">
        <v>7977</v>
      </c>
      <c r="C167" s="98" t="s">
        <v>7978</v>
      </c>
      <c r="D167" s="98" t="s">
        <v>7979</v>
      </c>
      <c r="E167" s="98" t="s">
        <v>7980</v>
      </c>
      <c r="F167" s="98" t="s">
        <v>7981</v>
      </c>
      <c r="G167" s="99">
        <v>12</v>
      </c>
      <c r="H167" s="104">
        <v>45521</v>
      </c>
      <c r="I167" s="104">
        <v>45869</v>
      </c>
      <c r="J167" s="104">
        <v>45288</v>
      </c>
      <c r="K167" s="104">
        <v>45288</v>
      </c>
      <c r="L167" s="100">
        <v>0</v>
      </c>
      <c r="M167" s="100">
        <v>843.15999999999997</v>
      </c>
      <c r="N167" s="98" t="s">
        <v>7982</v>
      </c>
      <c r="O167" s="98" t="s">
        <v>7983</v>
      </c>
      <c r="P167" s="100">
        <v>55</v>
      </c>
      <c r="Q167" s="101">
        <v>0</v>
      </c>
      <c r="S167" s="100">
        <v>0</v>
      </c>
      <c r="T167" s="100">
        <f>P167</f>
      </c>
      <c r="U167" s="100">
        <v>55</v>
      </c>
    </row>
    <row r="168">
      <c r="O168" s="98" t="s">
        <v>7984</v>
      </c>
      <c r="P168" s="100">
        <v>875</v>
      </c>
      <c r="T168" s="100">
        <f>P168</f>
      </c>
      <c r="U168" s="100">
        <v>875</v>
      </c>
    </row>
    <row r="169">
      <c r="O169" s="96" t="s">
        <v>7985</v>
      </c>
      <c r="P169" s="84">
        <f>SUM(P167:P168)</f>
      </c>
    </row>
    <row r="170">
      <c r="A170" s="98" t="s">
        <v>7986</v>
      </c>
      <c r="B170" s="98" t="s">
        <v>7987</v>
      </c>
      <c r="C170" s="98" t="s">
        <v>7988</v>
      </c>
      <c r="D170" s="98" t="s">
        <v>7989</v>
      </c>
      <c r="E170" s="98" t="s">
        <v>7990</v>
      </c>
      <c r="F170" s="98" t="s">
        <v>7991</v>
      </c>
      <c r="G170" s="99">
        <v>12</v>
      </c>
      <c r="H170" s="104">
        <v>45521</v>
      </c>
      <c r="I170" s="104">
        <v>45869</v>
      </c>
      <c r="J170" s="104">
        <v>45257</v>
      </c>
      <c r="K170" s="104">
        <v>45257</v>
      </c>
      <c r="L170" s="100">
        <v>855</v>
      </c>
      <c r="M170" s="100">
        <v>843.15999999999997</v>
      </c>
      <c r="N170" s="98" t="s">
        <v>7992</v>
      </c>
      <c r="O170" s="98" t="s">
        <v>7993</v>
      </c>
      <c r="P170" s="100">
        <v>855</v>
      </c>
      <c r="Q170" s="101">
        <v>0</v>
      </c>
      <c r="S170" s="100">
        <v>0</v>
      </c>
      <c r="T170" s="100">
        <f>P170</f>
      </c>
      <c r="U170" s="100">
        <v>855</v>
      </c>
    </row>
    <row r="171">
      <c r="O171" s="98" t="s">
        <v>7994</v>
      </c>
      <c r="P171" s="100">
        <v>100</v>
      </c>
      <c r="T171" s="100">
        <f>P171</f>
      </c>
      <c r="U171" s="100">
        <v>100</v>
      </c>
    </row>
    <row r="172">
      <c r="O172" s="98" t="s">
        <v>7995</v>
      </c>
      <c r="P172" s="100">
        <v>-100</v>
      </c>
      <c r="T172" s="100">
        <f>P172</f>
      </c>
      <c r="U172" s="100">
        <v>-100</v>
      </c>
    </row>
    <row r="173">
      <c r="O173" s="96" t="s">
        <v>7996</v>
      </c>
      <c r="P173" s="84">
        <f>SUM(P170:P172)</f>
      </c>
    </row>
    <row r="174">
      <c r="A174" s="98" t="s">
        <v>7997</v>
      </c>
      <c r="B174" s="98" t="s">
        <v>7998</v>
      </c>
      <c r="C174" s="98" t="s">
        <v>7999</v>
      </c>
      <c r="D174" s="98" t="s">
        <v>8000</v>
      </c>
      <c r="E174" s="98" t="s">
        <v>8001</v>
      </c>
      <c r="F174" s="98" t="s">
        <v>8002</v>
      </c>
      <c r="G174" s="99">
        <v>12</v>
      </c>
      <c r="H174" s="104">
        <v>45521</v>
      </c>
      <c r="I174" s="104">
        <v>45869</v>
      </c>
      <c r="J174" s="104">
        <v>45257</v>
      </c>
      <c r="K174" s="104">
        <v>45257</v>
      </c>
      <c r="L174" s="100">
        <v>855</v>
      </c>
      <c r="M174" s="100">
        <v>843.15999999999997</v>
      </c>
      <c r="N174" s="98" t="s">
        <v>8003</v>
      </c>
      <c r="O174" s="98" t="s">
        <v>8004</v>
      </c>
      <c r="P174" s="100">
        <v>100</v>
      </c>
      <c r="Q174" s="101">
        <v>0</v>
      </c>
      <c r="S174" s="100">
        <v>0</v>
      </c>
      <c r="T174" s="100">
        <f>P174</f>
      </c>
      <c r="U174" s="100">
        <v>100</v>
      </c>
    </row>
    <row r="175">
      <c r="O175" s="98" t="s">
        <v>8005</v>
      </c>
      <c r="P175" s="100">
        <v>855</v>
      </c>
      <c r="T175" s="100">
        <f>P175</f>
      </c>
      <c r="U175" s="100">
        <v>855</v>
      </c>
    </row>
    <row r="176">
      <c r="O176" s="98" t="s">
        <v>8006</v>
      </c>
      <c r="P176" s="100">
        <v>-100</v>
      </c>
      <c r="T176" s="100">
        <f>P176</f>
      </c>
      <c r="U176" s="100">
        <v>-100</v>
      </c>
    </row>
    <row r="177">
      <c r="O177" s="96" t="s">
        <v>8007</v>
      </c>
      <c r="P177" s="84">
        <f>SUM(P174:P176)</f>
      </c>
    </row>
    <row r="178">
      <c r="A178" s="98" t="s">
        <v>8008</v>
      </c>
      <c r="B178" s="98" t="s">
        <v>8009</v>
      </c>
      <c r="C178" s="98" t="s">
        <v>8010</v>
      </c>
      <c r="D178" s="98" t="s">
        <v>8011</v>
      </c>
      <c r="E178" s="98" t="s">
        <v>8012</v>
      </c>
      <c r="F178" s="98" t="s">
        <v>8013</v>
      </c>
      <c r="G178" s="99">
        <v>12</v>
      </c>
      <c r="H178" s="104">
        <v>45521</v>
      </c>
      <c r="I178" s="104">
        <v>45869</v>
      </c>
      <c r="J178" s="104">
        <v>45260</v>
      </c>
      <c r="K178" s="104">
        <v>45261</v>
      </c>
      <c r="L178" s="100">
        <v>0</v>
      </c>
      <c r="M178" s="100">
        <v>843.15999999999997</v>
      </c>
      <c r="N178" s="98" t="s">
        <v>8014</v>
      </c>
      <c r="O178" s="98" t="s">
        <v>8015</v>
      </c>
      <c r="P178" s="100">
        <v>865</v>
      </c>
      <c r="Q178" s="101">
        <v>0</v>
      </c>
      <c r="S178" s="100">
        <v>0</v>
      </c>
      <c r="T178" s="100">
        <f>P178</f>
      </c>
      <c r="U178" s="100">
        <v>865</v>
      </c>
    </row>
    <row r="179">
      <c r="O179" s="96" t="s">
        <v>8016</v>
      </c>
      <c r="P179" s="84">
        <f>SUM(P178:P178)</f>
      </c>
    </row>
    <row r="180">
      <c r="A180" s="98" t="s">
        <v>8017</v>
      </c>
      <c r="B180" s="98" t="s">
        <v>8018</v>
      </c>
      <c r="C180" s="98" t="s">
        <v>8019</v>
      </c>
      <c r="D180" s="98" t="s">
        <v>8020</v>
      </c>
      <c r="E180" s="98" t="s">
        <v>8021</v>
      </c>
      <c r="F180" s="98" t="s">
        <v>8022</v>
      </c>
      <c r="G180" s="99">
        <v>12</v>
      </c>
      <c r="H180" s="104">
        <v>45521</v>
      </c>
      <c r="I180" s="104">
        <v>45869</v>
      </c>
      <c r="J180" s="104">
        <v>45264</v>
      </c>
      <c r="K180" s="104">
        <v>45264</v>
      </c>
      <c r="L180" s="100">
        <v>0</v>
      </c>
      <c r="M180" s="100">
        <v>843.15999999999997</v>
      </c>
      <c r="N180" s="98" t="s">
        <v>8023</v>
      </c>
      <c r="O180" s="98" t="s">
        <v>8024</v>
      </c>
      <c r="P180" s="100">
        <v>865</v>
      </c>
      <c r="Q180" s="101">
        <v>0</v>
      </c>
      <c r="S180" s="100">
        <v>0</v>
      </c>
      <c r="T180" s="100">
        <f>P180</f>
      </c>
      <c r="U180" s="100">
        <v>865</v>
      </c>
    </row>
    <row r="181">
      <c r="O181" s="96" t="s">
        <v>8025</v>
      </c>
      <c r="P181" s="84">
        <f>SUM(P180:P180)</f>
      </c>
    </row>
    <row r="182">
      <c r="A182" s="98" t="s">
        <v>8026</v>
      </c>
      <c r="B182" s="98" t="s">
        <v>8027</v>
      </c>
      <c r="C182" s="98" t="s">
        <v>8028</v>
      </c>
      <c r="D182" s="98" t="s">
        <v>8029</v>
      </c>
      <c r="E182" s="98" t="s">
        <v>8030</v>
      </c>
      <c r="F182" s="98" t="s">
        <v>8031</v>
      </c>
      <c r="G182" s="99">
        <v>12</v>
      </c>
      <c r="H182" s="104">
        <v>45505</v>
      </c>
      <c r="I182" s="104">
        <v>45869</v>
      </c>
      <c r="J182" s="104">
        <v>45223</v>
      </c>
      <c r="K182" s="104">
        <v>45223</v>
      </c>
      <c r="L182" s="100">
        <v>0</v>
      </c>
      <c r="M182" s="100">
        <v>843.15999999999997</v>
      </c>
      <c r="N182" s="98" t="s">
        <v>8032</v>
      </c>
      <c r="O182" s="98" t="s">
        <v>8033</v>
      </c>
      <c r="P182" s="100">
        <v>845</v>
      </c>
      <c r="Q182" s="101">
        <v>0</v>
      </c>
      <c r="S182" s="100">
        <v>0</v>
      </c>
      <c r="T182" s="100">
        <f>P182</f>
      </c>
      <c r="U182" s="100">
        <v>845</v>
      </c>
    </row>
    <row r="183">
      <c r="O183" s="98" t="s">
        <v>8034</v>
      </c>
      <c r="P183" s="100">
        <v>-100</v>
      </c>
      <c r="T183" s="100">
        <f>P183</f>
      </c>
      <c r="U183" s="100">
        <v>-100</v>
      </c>
    </row>
    <row r="184">
      <c r="O184" s="98" t="s">
        <v>8035</v>
      </c>
      <c r="P184" s="100">
        <v>100</v>
      </c>
      <c r="T184" s="100">
        <f>P184</f>
      </c>
      <c r="U184" s="100">
        <v>100</v>
      </c>
    </row>
    <row r="185">
      <c r="O185" s="98" t="s">
        <v>8036</v>
      </c>
      <c r="P185" s="100">
        <v>55</v>
      </c>
      <c r="T185" s="100">
        <f>P185</f>
      </c>
      <c r="U185" s="100">
        <v>55</v>
      </c>
    </row>
    <row r="186">
      <c r="O186" s="96" t="s">
        <v>8037</v>
      </c>
      <c r="P186" s="84">
        <f>SUM(P182:P185)</f>
      </c>
    </row>
    <row r="187">
      <c r="A187" s="98" t="s">
        <v>8038</v>
      </c>
      <c r="B187" s="98" t="s">
        <v>8039</v>
      </c>
      <c r="C187" s="98" t="s">
        <v>8040</v>
      </c>
      <c r="D187" s="98" t="s">
        <v>8041</v>
      </c>
      <c r="E187" s="98" t="s">
        <v>8042</v>
      </c>
      <c r="F187" s="98" t="s">
        <v>8043</v>
      </c>
      <c r="G187" s="99">
        <v>12</v>
      </c>
      <c r="H187" s="104">
        <v>45505</v>
      </c>
      <c r="I187" s="104">
        <v>45869</v>
      </c>
      <c r="J187" s="104">
        <v>45205</v>
      </c>
      <c r="K187" s="104">
        <v>45205</v>
      </c>
      <c r="L187" s="100">
        <v>0</v>
      </c>
      <c r="M187" s="100">
        <v>843.15999999999997</v>
      </c>
      <c r="N187" s="98" t="s">
        <v>8044</v>
      </c>
      <c r="O187" s="98" t="s">
        <v>8045</v>
      </c>
      <c r="P187" s="100">
        <v>-100</v>
      </c>
      <c r="Q187" s="101">
        <v>0</v>
      </c>
      <c r="S187" s="100">
        <v>0</v>
      </c>
      <c r="T187" s="100">
        <f>P187</f>
      </c>
      <c r="U187" s="100">
        <v>-100</v>
      </c>
    </row>
    <row r="188">
      <c r="O188" s="98" t="s">
        <v>8046</v>
      </c>
      <c r="P188" s="100">
        <v>55</v>
      </c>
      <c r="T188" s="100">
        <f>P188</f>
      </c>
      <c r="U188" s="100">
        <v>55</v>
      </c>
    </row>
    <row r="189">
      <c r="O189" s="98" t="s">
        <v>8047</v>
      </c>
      <c r="P189" s="100">
        <v>835</v>
      </c>
      <c r="T189" s="100">
        <f>P189</f>
      </c>
      <c r="U189" s="100">
        <v>835</v>
      </c>
    </row>
    <row r="190">
      <c r="O190" s="98" t="s">
        <v>8048</v>
      </c>
      <c r="P190" s="100">
        <v>100</v>
      </c>
      <c r="T190" s="100">
        <f>P190</f>
      </c>
      <c r="U190" s="100">
        <v>100</v>
      </c>
    </row>
    <row r="191">
      <c r="O191" s="96" t="s">
        <v>8049</v>
      </c>
      <c r="P191" s="84">
        <f>SUM(P187:P190)</f>
      </c>
    </row>
    <row r="192">
      <c r="A192" s="98" t="s">
        <v>8050</v>
      </c>
      <c r="B192" s="98" t="s">
        <v>8051</v>
      </c>
      <c r="C192" s="98" t="s">
        <v>8052</v>
      </c>
      <c r="D192" s="98" t="s">
        <v>8053</v>
      </c>
      <c r="E192" s="98" t="s">
        <v>8054</v>
      </c>
      <c r="F192" s="98" t="s">
        <v>8055</v>
      </c>
      <c r="G192" s="99">
        <v>12</v>
      </c>
      <c r="H192" s="104">
        <v>45505</v>
      </c>
      <c r="I192" s="104">
        <v>45869</v>
      </c>
      <c r="J192" s="104">
        <v>45211</v>
      </c>
      <c r="K192" s="104">
        <v>45212</v>
      </c>
      <c r="L192" s="100">
        <v>0</v>
      </c>
      <c r="M192" s="100">
        <v>843.15999999999997</v>
      </c>
      <c r="N192" s="98" t="s">
        <v>8056</v>
      </c>
      <c r="O192" s="98" t="s">
        <v>8057</v>
      </c>
      <c r="P192" s="100">
        <v>100</v>
      </c>
      <c r="Q192" s="101">
        <v>0</v>
      </c>
      <c r="S192" s="100">
        <v>0</v>
      </c>
      <c r="T192" s="100">
        <f>P192</f>
      </c>
      <c r="U192" s="100">
        <v>100</v>
      </c>
    </row>
    <row r="193">
      <c r="O193" s="98" t="s">
        <v>8058</v>
      </c>
      <c r="P193" s="100">
        <v>835</v>
      </c>
      <c r="T193" s="100">
        <f>P193</f>
      </c>
      <c r="U193" s="100">
        <v>835</v>
      </c>
    </row>
    <row r="194">
      <c r="O194" s="98" t="s">
        <v>8059</v>
      </c>
      <c r="P194" s="100">
        <v>55</v>
      </c>
      <c r="T194" s="100">
        <f>P194</f>
      </c>
      <c r="U194" s="100">
        <v>55</v>
      </c>
    </row>
    <row r="195">
      <c r="O195" s="98" t="s">
        <v>8060</v>
      </c>
      <c r="P195" s="100">
        <v>-100</v>
      </c>
      <c r="T195" s="100">
        <f>P195</f>
      </c>
      <c r="U195" s="100">
        <v>-100</v>
      </c>
    </row>
    <row r="196">
      <c r="O196" s="96" t="s">
        <v>8061</v>
      </c>
      <c r="P196" s="84">
        <f>SUM(P192:P195)</f>
      </c>
    </row>
    <row r="197">
      <c r="A197" s="98" t="s">
        <v>8062</v>
      </c>
      <c r="B197" s="98" t="s">
        <v>8063</v>
      </c>
      <c r="C197" s="98" t="s">
        <v>8064</v>
      </c>
      <c r="D197" s="98" t="s">
        <v>8065</v>
      </c>
      <c r="E197" s="98" t="s">
        <v>8066</v>
      </c>
      <c r="F197" s="98" t="s">
        <v>8067</v>
      </c>
      <c r="G197" s="99">
        <v>12</v>
      </c>
      <c r="H197" s="104">
        <v>45505</v>
      </c>
      <c r="I197" s="104">
        <v>45869</v>
      </c>
      <c r="J197" s="104">
        <v>45211</v>
      </c>
      <c r="K197" s="104">
        <v>45212</v>
      </c>
      <c r="L197" s="100">
        <v>0</v>
      </c>
      <c r="M197" s="100">
        <v>843.15999999999997</v>
      </c>
      <c r="N197" s="98" t="s">
        <v>8068</v>
      </c>
      <c r="O197" s="98" t="s">
        <v>8069</v>
      </c>
      <c r="P197" s="100">
        <v>55</v>
      </c>
      <c r="Q197" s="101">
        <v>0</v>
      </c>
      <c r="S197" s="100">
        <v>0</v>
      </c>
      <c r="T197" s="100">
        <f>P197</f>
      </c>
      <c r="U197" s="100">
        <v>55</v>
      </c>
    </row>
    <row r="198">
      <c r="O198" s="98" t="s">
        <v>8070</v>
      </c>
      <c r="P198" s="100">
        <v>100</v>
      </c>
      <c r="T198" s="100">
        <f>P198</f>
      </c>
      <c r="U198" s="100">
        <v>100</v>
      </c>
    </row>
    <row r="199">
      <c r="O199" s="98" t="s">
        <v>8071</v>
      </c>
      <c r="P199" s="100">
        <v>835</v>
      </c>
      <c r="T199" s="100">
        <f>P199</f>
      </c>
      <c r="U199" s="100">
        <v>835</v>
      </c>
    </row>
    <row r="200">
      <c r="O200" s="98" t="s">
        <v>8072</v>
      </c>
      <c r="P200" s="100">
        <v>-100</v>
      </c>
      <c r="T200" s="100">
        <f>P200</f>
      </c>
      <c r="U200" s="100">
        <v>-100</v>
      </c>
    </row>
    <row r="201">
      <c r="O201" s="96" t="s">
        <v>8073</v>
      </c>
      <c r="P201" s="84">
        <f>SUM(P197:P200)</f>
      </c>
    </row>
    <row r="202">
      <c r="A202" s="98" t="s">
        <v>8074</v>
      </c>
      <c r="B202" s="98" t="s">
        <v>8075</v>
      </c>
      <c r="C202" s="98" t="s">
        <v>8076</v>
      </c>
      <c r="D202" s="98" t="s">
        <v>8077</v>
      </c>
      <c r="E202" s="98" t="s">
        <v>8078</v>
      </c>
      <c r="F202" s="98" t="s">
        <v>8079</v>
      </c>
      <c r="G202" s="99">
        <v>12</v>
      </c>
      <c r="H202" s="104">
        <v>45521</v>
      </c>
      <c r="I202" s="104">
        <v>45869</v>
      </c>
      <c r="J202" s="104">
        <v>45336</v>
      </c>
      <c r="K202" s="104">
        <v>45337</v>
      </c>
      <c r="L202" s="100">
        <v>0</v>
      </c>
      <c r="M202" s="100">
        <v>843.15999999999997</v>
      </c>
      <c r="N202" s="98" t="s">
        <v>8080</v>
      </c>
      <c r="O202" s="98" t="s">
        <v>8081</v>
      </c>
      <c r="P202" s="100">
        <v>875</v>
      </c>
      <c r="Q202" s="101">
        <v>0</v>
      </c>
      <c r="S202" s="100">
        <v>0</v>
      </c>
      <c r="T202" s="100">
        <f>P202</f>
      </c>
      <c r="U202" s="100">
        <v>875</v>
      </c>
    </row>
    <row r="203">
      <c r="O203" s="96" t="s">
        <v>8082</v>
      </c>
      <c r="P203" s="84">
        <f>SUM(P202:P202)</f>
      </c>
    </row>
    <row r="204">
      <c r="A204" s="98" t="s">
        <v>8083</v>
      </c>
      <c r="B204" s="98" t="s">
        <v>8084</v>
      </c>
      <c r="C204" s="98" t="s">
        <v>8085</v>
      </c>
      <c r="D204" s="98" t="s">
        <v>8086</v>
      </c>
      <c r="E204" s="98" t="s">
        <v>8087</v>
      </c>
      <c r="F204" s="98" t="s">
        <v>8088</v>
      </c>
      <c r="G204" s="99">
        <v>12</v>
      </c>
      <c r="H204" s="104">
        <v>45521</v>
      </c>
      <c r="I204" s="104">
        <v>45869</v>
      </c>
      <c r="J204" s="104">
        <v>45244</v>
      </c>
      <c r="K204" s="104">
        <v>45244</v>
      </c>
      <c r="L204" s="100">
        <v>855</v>
      </c>
      <c r="M204" s="100">
        <v>843.15999999999997</v>
      </c>
      <c r="N204" s="98" t="s">
        <v>8089</v>
      </c>
      <c r="O204" s="98" t="s">
        <v>8090</v>
      </c>
      <c r="P204" s="100">
        <v>855</v>
      </c>
      <c r="Q204" s="101">
        <v>0</v>
      </c>
      <c r="S204" s="100">
        <v>0</v>
      </c>
      <c r="T204" s="100">
        <f>P204</f>
      </c>
      <c r="U204" s="100">
        <v>855</v>
      </c>
    </row>
    <row r="205">
      <c r="O205" s="96" t="s">
        <v>8091</v>
      </c>
      <c r="P205" s="84">
        <f>SUM(P204:P204)</f>
      </c>
    </row>
    <row r="206">
      <c r="A206" s="98" t="s">
        <v>8092</v>
      </c>
      <c r="B206" s="98" t="s">
        <v>8093</v>
      </c>
      <c r="C206" s="98" t="s">
        <v>8094</v>
      </c>
      <c r="D206" s="98" t="s">
        <v>8095</v>
      </c>
      <c r="E206" s="98" t="s">
        <v>8096</v>
      </c>
      <c r="F206" s="98" t="s">
        <v>8097</v>
      </c>
      <c r="G206" s="99">
        <v>12</v>
      </c>
      <c r="H206" s="104">
        <v>45521</v>
      </c>
      <c r="I206" s="104">
        <v>45869</v>
      </c>
      <c r="J206" s="104">
        <v>45308</v>
      </c>
      <c r="K206" s="104">
        <v>45308</v>
      </c>
      <c r="L206" s="100">
        <v>0</v>
      </c>
      <c r="M206" s="100">
        <v>843.15999999999997</v>
      </c>
      <c r="N206" s="98" t="s">
        <v>8098</v>
      </c>
      <c r="O206" s="98" t="s">
        <v>8099</v>
      </c>
      <c r="P206" s="100">
        <v>55</v>
      </c>
      <c r="Q206" s="101">
        <v>0</v>
      </c>
      <c r="S206" s="100">
        <v>0</v>
      </c>
      <c r="T206" s="100">
        <f>P206</f>
      </c>
      <c r="U206" s="100">
        <v>55</v>
      </c>
    </row>
    <row r="207">
      <c r="O207" s="98" t="s">
        <v>8100</v>
      </c>
      <c r="P207" s="100">
        <v>875</v>
      </c>
      <c r="T207" s="100">
        <f>P207</f>
      </c>
      <c r="U207" s="100">
        <v>875</v>
      </c>
    </row>
    <row r="208">
      <c r="O208" s="96" t="s">
        <v>8101</v>
      </c>
      <c r="P208" s="84">
        <f>SUM(P206:P207)</f>
      </c>
    </row>
    <row r="209">
      <c r="A209" s="98" t="s">
        <v>8102</v>
      </c>
      <c r="B209" s="98" t="s">
        <v>8103</v>
      </c>
      <c r="C209" s="98" t="s">
        <v>8104</v>
      </c>
      <c r="D209" s="98" t="s">
        <v>8105</v>
      </c>
      <c r="E209" s="98" t="s">
        <v>8106</v>
      </c>
      <c r="F209" s="98" t="s">
        <v>8107</v>
      </c>
      <c r="G209" s="99">
        <v>12</v>
      </c>
      <c r="H209" s="104">
        <v>45521</v>
      </c>
      <c r="I209" s="104">
        <v>45869</v>
      </c>
      <c r="J209" s="104">
        <v>45317</v>
      </c>
      <c r="K209" s="104">
        <v>45317</v>
      </c>
      <c r="L209" s="100">
        <v>0</v>
      </c>
      <c r="M209" s="100">
        <v>843.15999999999997</v>
      </c>
      <c r="N209" s="98" t="s">
        <v>8108</v>
      </c>
      <c r="O209" s="98" t="s">
        <v>8109</v>
      </c>
      <c r="P209" s="100">
        <v>875</v>
      </c>
      <c r="Q209" s="101">
        <v>0</v>
      </c>
      <c r="S209" s="100">
        <v>0</v>
      </c>
      <c r="T209" s="100">
        <f>P209</f>
      </c>
      <c r="U209" s="100">
        <v>875</v>
      </c>
    </row>
    <row r="210">
      <c r="O210" s="96" t="s">
        <v>8110</v>
      </c>
      <c r="P210" s="84">
        <f>SUM(P209:P209)</f>
      </c>
    </row>
    <row r="211">
      <c r="A211" s="98" t="s">
        <v>8111</v>
      </c>
      <c r="B211" s="98" t="s">
        <v>8112</v>
      </c>
      <c r="C211" s="98" t="s">
        <v>8113</v>
      </c>
      <c r="D211" s="98" t="s">
        <v>8114</v>
      </c>
      <c r="E211" s="98" t="s">
        <v>8115</v>
      </c>
      <c r="F211" s="98" t="s">
        <v>8116</v>
      </c>
      <c r="G211" s="99">
        <v>12</v>
      </c>
      <c r="H211" s="104">
        <v>45505</v>
      </c>
      <c r="I211" s="104">
        <v>45869</v>
      </c>
      <c r="J211" s="104">
        <v>45258</v>
      </c>
      <c r="K211" s="104">
        <v>45258</v>
      </c>
      <c r="L211" s="100">
        <v>0</v>
      </c>
      <c r="M211" s="100">
        <v>843.15999999999997</v>
      </c>
      <c r="N211" s="98" t="s">
        <v>8117</v>
      </c>
      <c r="O211" s="98" t="s">
        <v>8118</v>
      </c>
      <c r="P211" s="100">
        <v>100</v>
      </c>
      <c r="Q211" s="101">
        <v>0</v>
      </c>
      <c r="S211" s="100">
        <v>0</v>
      </c>
      <c r="T211" s="100">
        <f>P211</f>
      </c>
      <c r="U211" s="100">
        <v>100</v>
      </c>
    </row>
    <row r="212">
      <c r="O212" s="98" t="s">
        <v>8119</v>
      </c>
      <c r="P212" s="100">
        <v>855</v>
      </c>
      <c r="T212" s="100">
        <f>P212</f>
      </c>
      <c r="U212" s="100">
        <v>855</v>
      </c>
    </row>
    <row r="213">
      <c r="O213" s="98" t="s">
        <v>8120</v>
      </c>
      <c r="P213" s="100">
        <v>-100</v>
      </c>
      <c r="T213" s="100">
        <f>P213</f>
      </c>
      <c r="U213" s="100">
        <v>-100</v>
      </c>
    </row>
    <row r="214">
      <c r="O214" s="96" t="s">
        <v>8121</v>
      </c>
      <c r="P214" s="84">
        <f>SUM(P211:P213)</f>
      </c>
    </row>
    <row r="215">
      <c r="A215" s="98" t="s">
        <v>8122</v>
      </c>
      <c r="B215" s="98" t="s">
        <v>8123</v>
      </c>
      <c r="C215" s="98" t="s">
        <v>8124</v>
      </c>
      <c r="D215" s="98" t="s">
        <v>8125</v>
      </c>
      <c r="E215" s="98" t="s">
        <v>8126</v>
      </c>
      <c r="F215" s="98" t="s">
        <v>8127</v>
      </c>
      <c r="G215" s="99">
        <v>12</v>
      </c>
      <c r="H215" s="104">
        <v>45505</v>
      </c>
      <c r="I215" s="104">
        <v>45869</v>
      </c>
      <c r="J215" s="104">
        <v>45258</v>
      </c>
      <c r="K215" s="104">
        <v>45258</v>
      </c>
      <c r="L215" s="100">
        <v>300</v>
      </c>
      <c r="M215" s="100">
        <v>843.15999999999997</v>
      </c>
      <c r="N215" s="98" t="s">
        <v>8128</v>
      </c>
      <c r="O215" s="98" t="s">
        <v>8129</v>
      </c>
      <c r="P215" s="100">
        <v>855</v>
      </c>
      <c r="Q215" s="101">
        <v>0</v>
      </c>
      <c r="S215" s="100">
        <v>0</v>
      </c>
      <c r="T215" s="100">
        <f>P215</f>
      </c>
      <c r="U215" s="100">
        <v>855</v>
      </c>
    </row>
    <row r="216">
      <c r="O216" s="98" t="s">
        <v>8130</v>
      </c>
      <c r="P216" s="100">
        <v>-100</v>
      </c>
      <c r="T216" s="100">
        <f>P216</f>
      </c>
      <c r="U216" s="100">
        <v>-100</v>
      </c>
    </row>
    <row r="217">
      <c r="O217" s="98" t="s">
        <v>8131</v>
      </c>
      <c r="P217" s="100">
        <v>35</v>
      </c>
      <c r="T217" s="100">
        <f>P217</f>
      </c>
      <c r="U217" s="100">
        <v>35</v>
      </c>
    </row>
    <row r="218">
      <c r="O218" s="98" t="s">
        <v>8132</v>
      </c>
      <c r="P218" s="100">
        <v>100</v>
      </c>
      <c r="T218" s="100">
        <f>P218</f>
      </c>
      <c r="U218" s="100">
        <v>100</v>
      </c>
    </row>
    <row r="219">
      <c r="O219" s="96" t="s">
        <v>8133</v>
      </c>
      <c r="P219" s="84">
        <f>SUM(P215:P218)</f>
      </c>
    </row>
    <row r="220">
      <c r="A220" s="98" t="s">
        <v>8134</v>
      </c>
      <c r="B220" s="98" t="s">
        <v>8135</v>
      </c>
      <c r="C220" s="98" t="s">
        <v>8136</v>
      </c>
      <c r="D220" s="98" t="s">
        <v>8137</v>
      </c>
      <c r="E220" s="98" t="s">
        <v>8138</v>
      </c>
      <c r="F220" s="98" t="s">
        <v>8139</v>
      </c>
      <c r="G220" s="99">
        <v>12</v>
      </c>
      <c r="H220" s="104">
        <v>45505</v>
      </c>
      <c r="I220" s="104">
        <v>45869</v>
      </c>
      <c r="J220" s="104">
        <v>45307</v>
      </c>
      <c r="K220" s="104">
        <v>45307</v>
      </c>
      <c r="L220" s="100">
        <v>0</v>
      </c>
      <c r="M220" s="100">
        <v>843.15999999999997</v>
      </c>
      <c r="N220" s="98" t="s">
        <v>8140</v>
      </c>
      <c r="O220" s="98" t="s">
        <v>8141</v>
      </c>
      <c r="P220" s="100">
        <v>55</v>
      </c>
      <c r="Q220" s="101">
        <v>0</v>
      </c>
      <c r="S220" s="100">
        <v>0</v>
      </c>
      <c r="T220" s="100">
        <f>P220</f>
      </c>
      <c r="U220" s="100">
        <v>55</v>
      </c>
    </row>
    <row r="221">
      <c r="O221" s="98" t="s">
        <v>8142</v>
      </c>
      <c r="P221" s="100">
        <v>875</v>
      </c>
      <c r="T221" s="100">
        <f>P221</f>
      </c>
      <c r="U221" s="100">
        <v>875</v>
      </c>
    </row>
    <row r="222">
      <c r="O222" s="96" t="s">
        <v>8143</v>
      </c>
      <c r="P222" s="84">
        <f>SUM(P220:P221)</f>
      </c>
    </row>
    <row r="223">
      <c r="A223" s="98" t="s">
        <v>8144</v>
      </c>
      <c r="B223" s="98" t="s">
        <v>8145</v>
      </c>
      <c r="C223" s="98" t="s">
        <v>8146</v>
      </c>
      <c r="D223" s="98" t="s">
        <v>8147</v>
      </c>
      <c r="E223" s="98" t="s">
        <v>8148</v>
      </c>
      <c r="F223" s="98" t="s">
        <v>8149</v>
      </c>
      <c r="G223" s="99">
        <v>12</v>
      </c>
      <c r="H223" s="104">
        <v>45505</v>
      </c>
      <c r="I223" s="104">
        <v>45869</v>
      </c>
      <c r="J223" s="104">
        <v>45212</v>
      </c>
      <c r="K223" s="104">
        <v>45212</v>
      </c>
      <c r="L223" s="100">
        <v>0</v>
      </c>
      <c r="M223" s="100">
        <v>843.15999999999997</v>
      </c>
      <c r="N223" s="98" t="s">
        <v>8150</v>
      </c>
      <c r="O223" s="98" t="s">
        <v>8151</v>
      </c>
      <c r="P223" s="100">
        <v>-100</v>
      </c>
      <c r="Q223" s="101">
        <v>0</v>
      </c>
      <c r="S223" s="100">
        <v>0</v>
      </c>
      <c r="T223" s="100">
        <f>P223</f>
      </c>
      <c r="U223" s="100">
        <v>-100</v>
      </c>
    </row>
    <row r="224">
      <c r="O224" s="98" t="s">
        <v>8152</v>
      </c>
      <c r="P224" s="100">
        <v>100</v>
      </c>
      <c r="T224" s="100">
        <f>P224</f>
      </c>
      <c r="U224" s="100">
        <v>100</v>
      </c>
    </row>
    <row r="225">
      <c r="O225" s="98" t="s">
        <v>8153</v>
      </c>
      <c r="P225" s="100">
        <v>845</v>
      </c>
      <c r="T225" s="100">
        <f>P225</f>
      </c>
      <c r="U225" s="100">
        <v>845</v>
      </c>
    </row>
    <row r="226">
      <c r="O226" s="96" t="s">
        <v>8154</v>
      </c>
      <c r="P226" s="84">
        <f>SUM(P223:P225)</f>
      </c>
    </row>
    <row r="227">
      <c r="A227" s="98" t="s">
        <v>8155</v>
      </c>
      <c r="B227" s="98" t="s">
        <v>8156</v>
      </c>
      <c r="C227" s="98" t="s">
        <v>8157</v>
      </c>
      <c r="D227" s="98" t="s">
        <v>8158</v>
      </c>
      <c r="E227" s="98" t="s">
        <v>8159</v>
      </c>
      <c r="F227" s="98" t="s">
        <v>8160</v>
      </c>
      <c r="G227" s="99">
        <v>12</v>
      </c>
      <c r="H227" s="104">
        <v>45505</v>
      </c>
      <c r="I227" s="104">
        <v>45869</v>
      </c>
      <c r="J227" s="104">
        <v>45212</v>
      </c>
      <c r="K227" s="104">
        <v>45212</v>
      </c>
      <c r="L227" s="100">
        <v>0</v>
      </c>
      <c r="M227" s="100">
        <v>843.15999999999997</v>
      </c>
      <c r="N227" s="98" t="s">
        <v>8161</v>
      </c>
      <c r="O227" s="98" t="s">
        <v>8162</v>
      </c>
      <c r="P227" s="100">
        <v>835</v>
      </c>
      <c r="Q227" s="101">
        <v>0</v>
      </c>
      <c r="S227" s="100">
        <v>0</v>
      </c>
      <c r="T227" s="100">
        <f>P227</f>
      </c>
      <c r="U227" s="100">
        <v>835</v>
      </c>
    </row>
    <row r="228">
      <c r="O228" s="98" t="s">
        <v>8163</v>
      </c>
      <c r="P228" s="100">
        <v>-100</v>
      </c>
      <c r="T228" s="100">
        <f>P228</f>
      </c>
      <c r="U228" s="100">
        <v>-100</v>
      </c>
    </row>
    <row r="229">
      <c r="O229" s="98" t="s">
        <v>8164</v>
      </c>
      <c r="P229" s="100">
        <v>55</v>
      </c>
      <c r="T229" s="100">
        <f>P229</f>
      </c>
      <c r="U229" s="100">
        <v>55</v>
      </c>
    </row>
    <row r="230">
      <c r="O230" s="98" t="s">
        <v>8165</v>
      </c>
      <c r="P230" s="100">
        <v>100</v>
      </c>
      <c r="T230" s="100">
        <f>P230</f>
      </c>
      <c r="U230" s="100">
        <v>100</v>
      </c>
    </row>
    <row r="231">
      <c r="O231" s="96" t="s">
        <v>8166</v>
      </c>
      <c r="P231" s="84">
        <f>SUM(P227:P230)</f>
      </c>
    </row>
    <row r="232">
      <c r="A232" s="98" t="s">
        <v>8167</v>
      </c>
      <c r="B232" s="98" t="s">
        <v>8168</v>
      </c>
      <c r="C232" s="98" t="s">
        <v>8169</v>
      </c>
      <c r="D232" s="98" t="s">
        <v>8170</v>
      </c>
      <c r="E232" s="98" t="s">
        <v>8171</v>
      </c>
      <c r="F232" s="98" t="s">
        <v>8172</v>
      </c>
      <c r="G232" s="99">
        <v>12</v>
      </c>
      <c r="H232" s="104">
        <v>45521</v>
      </c>
      <c r="I232" s="104">
        <v>45869</v>
      </c>
      <c r="J232" s="104">
        <v>45327</v>
      </c>
      <c r="K232" s="104">
        <v>45328</v>
      </c>
      <c r="L232" s="100">
        <v>0</v>
      </c>
      <c r="M232" s="100">
        <v>843.08000000000004</v>
      </c>
      <c r="N232" s="98" t="s">
        <v>8173</v>
      </c>
      <c r="O232" s="98" t="s">
        <v>8174</v>
      </c>
      <c r="P232" s="100">
        <v>875</v>
      </c>
      <c r="Q232" s="101">
        <v>0</v>
      </c>
      <c r="S232" s="100">
        <v>0</v>
      </c>
      <c r="T232" s="100">
        <f>P232</f>
      </c>
      <c r="U232" s="100">
        <v>875</v>
      </c>
    </row>
    <row r="233">
      <c r="O233" s="96" t="s">
        <v>8175</v>
      </c>
      <c r="P233" s="84">
        <f>SUM(P232:P232)</f>
      </c>
    </row>
    <row r="234">
      <c r="A234" s="98" t="s">
        <v>8176</v>
      </c>
      <c r="B234" s="98" t="s">
        <v>8177</v>
      </c>
      <c r="C234" s="98" t="s">
        <v>8178</v>
      </c>
      <c r="D234" s="98" t="s">
        <v>8179</v>
      </c>
      <c r="E234" s="98" t="s">
        <v>8180</v>
      </c>
      <c r="F234" s="98" t="s">
        <v>8181</v>
      </c>
      <c r="G234" s="99">
        <v>12</v>
      </c>
      <c r="H234" s="104">
        <v>45521</v>
      </c>
      <c r="I234" s="104">
        <v>45869</v>
      </c>
      <c r="J234" s="104">
        <v>45327</v>
      </c>
      <c r="K234" s="104">
        <v>45328</v>
      </c>
      <c r="L234" s="100">
        <v>0</v>
      </c>
      <c r="M234" s="100">
        <v>843.15999999999997</v>
      </c>
      <c r="N234" s="98" t="s">
        <v>8182</v>
      </c>
      <c r="O234" s="98" t="s">
        <v>8183</v>
      </c>
      <c r="P234" s="100">
        <v>875</v>
      </c>
      <c r="Q234" s="101">
        <v>0</v>
      </c>
      <c r="S234" s="100">
        <v>0</v>
      </c>
      <c r="T234" s="100">
        <f>P234</f>
      </c>
      <c r="U234" s="100">
        <v>875</v>
      </c>
    </row>
    <row r="235">
      <c r="O235" s="96" t="s">
        <v>8184</v>
      </c>
      <c r="P235" s="84">
        <f>SUM(P234:P234)</f>
      </c>
    </row>
    <row r="236">
      <c r="A236" s="97" t="s">
        <v>8185</v>
      </c>
    </row>
    <row r="237">
      <c r="A237" s="98" t="s">
        <v>8186</v>
      </c>
      <c r="B237" s="98" t="s">
        <v>8187</v>
      </c>
      <c r="C237" s="98" t="s">
        <v>8188</v>
      </c>
      <c r="D237" s="98" t="s">
        <v>8189</v>
      </c>
      <c r="E237" s="98" t="s">
        <v>8190</v>
      </c>
      <c r="F237" s="98" t="s">
        <v>8191</v>
      </c>
      <c r="G237" s="99">
        <v>12</v>
      </c>
      <c r="H237" s="104">
        <v>45521</v>
      </c>
      <c r="I237" s="104">
        <v>45869</v>
      </c>
      <c r="J237" s="104">
        <v>45240</v>
      </c>
      <c r="K237" s="104">
        <v>45240</v>
      </c>
      <c r="L237" s="100">
        <v>0</v>
      </c>
      <c r="M237" s="100">
        <v>905</v>
      </c>
      <c r="N237" s="98" t="s">
        <v>8192</v>
      </c>
      <c r="O237" s="98" t="s">
        <v>8193</v>
      </c>
      <c r="P237" s="100">
        <v>55</v>
      </c>
      <c r="Q237" s="101">
        <v>0</v>
      </c>
      <c r="S237" s="100">
        <v>0</v>
      </c>
      <c r="T237" s="100">
        <f>P237</f>
      </c>
      <c r="U237" s="100">
        <v>55</v>
      </c>
    </row>
    <row r="238">
      <c r="O238" s="98" t="s">
        <v>8194</v>
      </c>
      <c r="P238" s="100">
        <v>899</v>
      </c>
      <c r="T238" s="100">
        <f>P238</f>
      </c>
      <c r="U238" s="100">
        <v>899</v>
      </c>
    </row>
    <row r="239">
      <c r="O239" s="96" t="s">
        <v>8195</v>
      </c>
      <c r="P239" s="84">
        <f>SUM(P237:P238)</f>
      </c>
    </row>
    <row r="240">
      <c r="A240" s="98" t="s">
        <v>8196</v>
      </c>
      <c r="B240" s="98" t="s">
        <v>8197</v>
      </c>
      <c r="C240" s="98" t="s">
        <v>8198</v>
      </c>
      <c r="D240" s="98" t="s">
        <v>8199</v>
      </c>
      <c r="E240" s="98" t="s">
        <v>8200</v>
      </c>
      <c r="F240" s="98" t="s">
        <v>8201</v>
      </c>
      <c r="G240" s="99">
        <v>12</v>
      </c>
      <c r="H240" s="104">
        <v>45521</v>
      </c>
      <c r="I240" s="104">
        <v>45869</v>
      </c>
      <c r="J240" s="104">
        <v>45226</v>
      </c>
      <c r="K240" s="104">
        <v>45226</v>
      </c>
      <c r="L240" s="100">
        <v>0</v>
      </c>
      <c r="M240" s="100">
        <v>905</v>
      </c>
      <c r="N240" s="98" t="s">
        <v>8202</v>
      </c>
      <c r="O240" s="98" t="s">
        <v>8203</v>
      </c>
      <c r="P240" s="100">
        <v>899</v>
      </c>
      <c r="Q240" s="101">
        <v>0</v>
      </c>
      <c r="S240" s="100">
        <v>0</v>
      </c>
      <c r="T240" s="100">
        <f>P240</f>
      </c>
      <c r="U240" s="100">
        <v>899</v>
      </c>
    </row>
    <row r="241">
      <c r="O241" s="98" t="s">
        <v>8204</v>
      </c>
      <c r="P241" s="100">
        <v>55</v>
      </c>
      <c r="T241" s="100">
        <f>P241</f>
      </c>
      <c r="U241" s="100">
        <v>55</v>
      </c>
    </row>
    <row r="242">
      <c r="O242" s="96" t="s">
        <v>8205</v>
      </c>
      <c r="P242" s="84">
        <f>SUM(P240:P241)</f>
      </c>
    </row>
    <row r="243">
      <c r="A243" s="98" t="s">
        <v>8206</v>
      </c>
      <c r="B243" s="98" t="s">
        <v>8207</v>
      </c>
      <c r="C243" s="98" t="s">
        <v>8208</v>
      </c>
      <c r="D243" s="98" t="s">
        <v>8209</v>
      </c>
      <c r="E243" s="98" t="s">
        <v>8210</v>
      </c>
      <c r="F243" s="98" t="s">
        <v>8211</v>
      </c>
      <c r="G243" s="99">
        <v>12</v>
      </c>
      <c r="H243" s="104">
        <v>45505</v>
      </c>
      <c r="I243" s="104">
        <v>45869</v>
      </c>
      <c r="J243" s="104">
        <v>45231</v>
      </c>
      <c r="K243" s="104">
        <v>45231</v>
      </c>
      <c r="L243" s="100">
        <v>0</v>
      </c>
      <c r="M243" s="100">
        <v>905</v>
      </c>
      <c r="N243" s="98" t="s">
        <v>8212</v>
      </c>
      <c r="O243" s="98" t="s">
        <v>8213</v>
      </c>
      <c r="P243" s="100">
        <v>899</v>
      </c>
      <c r="Q243" s="101">
        <v>0</v>
      </c>
      <c r="S243" s="100">
        <v>0</v>
      </c>
      <c r="T243" s="100">
        <f>P243</f>
      </c>
      <c r="U243" s="100">
        <v>899</v>
      </c>
    </row>
    <row r="244">
      <c r="O244" s="98" t="s">
        <v>8214</v>
      </c>
      <c r="P244" s="100">
        <v>55</v>
      </c>
      <c r="T244" s="100">
        <f>P244</f>
      </c>
      <c r="U244" s="100">
        <v>55</v>
      </c>
    </row>
    <row r="245">
      <c r="O245" s="96" t="s">
        <v>8215</v>
      </c>
      <c r="P245" s="84">
        <f>SUM(P243:P244)</f>
      </c>
    </row>
    <row r="246">
      <c r="A246" s="98" t="s">
        <v>8216</v>
      </c>
      <c r="B246" s="98" t="s">
        <v>8217</v>
      </c>
      <c r="C246" s="98" t="s">
        <v>8218</v>
      </c>
      <c r="D246" s="98" t="s">
        <v>8219</v>
      </c>
      <c r="E246" s="98" t="s">
        <v>8220</v>
      </c>
      <c r="F246" s="98" t="s">
        <v>8221</v>
      </c>
      <c r="G246" s="99">
        <v>12</v>
      </c>
      <c r="H246" s="104">
        <v>45521</v>
      </c>
      <c r="I246" s="104">
        <v>45869</v>
      </c>
      <c r="J246" s="104">
        <v>45294</v>
      </c>
      <c r="K246" s="104">
        <v>45294</v>
      </c>
      <c r="L246" s="100">
        <v>925</v>
      </c>
      <c r="M246" s="100">
        <v>905</v>
      </c>
      <c r="N246" s="98" t="s">
        <v>8222</v>
      </c>
      <c r="O246" s="98" t="s">
        <v>8223</v>
      </c>
      <c r="P246" s="100">
        <v>925</v>
      </c>
      <c r="Q246" s="101">
        <v>0</v>
      </c>
      <c r="S246" s="100">
        <v>0</v>
      </c>
      <c r="T246" s="100">
        <f>P246</f>
      </c>
      <c r="U246" s="100">
        <v>925</v>
      </c>
    </row>
    <row r="247">
      <c r="O247" s="96" t="s">
        <v>8224</v>
      </c>
      <c r="P247" s="84">
        <f>SUM(P246:P246)</f>
      </c>
    </row>
    <row r="248">
      <c r="A248" s="98" t="s">
        <v>8225</v>
      </c>
      <c r="B248" s="98" t="s">
        <v>8226</v>
      </c>
      <c r="C248" s="98" t="s">
        <v>8227</v>
      </c>
      <c r="D248" s="98" t="s">
        <v>8228</v>
      </c>
      <c r="E248" s="98" t="s">
        <v>8229</v>
      </c>
      <c r="F248" s="98" t="s">
        <v>8230</v>
      </c>
      <c r="G248" s="99">
        <v>12</v>
      </c>
      <c r="H248" s="104">
        <v>45521</v>
      </c>
      <c r="I248" s="104">
        <v>45869</v>
      </c>
      <c r="J248" s="104">
        <v>45259</v>
      </c>
      <c r="K248" s="104">
        <v>45259</v>
      </c>
      <c r="L248" s="100">
        <v>0</v>
      </c>
      <c r="M248" s="100">
        <v>905</v>
      </c>
      <c r="N248" s="98" t="s">
        <v>8231</v>
      </c>
      <c r="O248" s="98" t="s">
        <v>8232</v>
      </c>
      <c r="P248" s="100">
        <v>100</v>
      </c>
      <c r="Q248" s="101">
        <v>0</v>
      </c>
      <c r="S248" s="100">
        <v>0</v>
      </c>
      <c r="T248" s="100">
        <f>P248</f>
      </c>
      <c r="U248" s="100">
        <v>100</v>
      </c>
    </row>
    <row r="249">
      <c r="O249" s="98" t="s">
        <v>8233</v>
      </c>
      <c r="P249" s="100">
        <v>-100</v>
      </c>
      <c r="T249" s="100">
        <f>P249</f>
      </c>
      <c r="U249" s="100">
        <v>-100</v>
      </c>
    </row>
    <row r="250">
      <c r="O250" s="98" t="s">
        <v>8234</v>
      </c>
      <c r="P250" s="100">
        <v>899</v>
      </c>
      <c r="T250" s="100">
        <f>P250</f>
      </c>
      <c r="U250" s="100">
        <v>899</v>
      </c>
    </row>
    <row r="251">
      <c r="O251" s="98" t="s">
        <v>8235</v>
      </c>
      <c r="P251" s="100">
        <v>30</v>
      </c>
      <c r="T251" s="100">
        <f>P251</f>
      </c>
      <c r="U251" s="100">
        <v>30</v>
      </c>
    </row>
    <row r="252">
      <c r="O252" s="96" t="s">
        <v>8236</v>
      </c>
      <c r="P252" s="84">
        <f>SUM(P248:P251)</f>
      </c>
    </row>
    <row r="253">
      <c r="A253" s="98" t="s">
        <v>8237</v>
      </c>
      <c r="B253" s="98" t="s">
        <v>8238</v>
      </c>
      <c r="C253" s="98" t="s">
        <v>8239</v>
      </c>
      <c r="D253" s="98" t="s">
        <v>8240</v>
      </c>
      <c r="E253" s="98" t="s">
        <v>8241</v>
      </c>
      <c r="F253" s="98" t="s">
        <v>8242</v>
      </c>
      <c r="G253" s="99">
        <v>12</v>
      </c>
      <c r="H253" s="104">
        <v>45521</v>
      </c>
      <c r="I253" s="104">
        <v>45869</v>
      </c>
      <c r="J253" s="104">
        <v>45258</v>
      </c>
      <c r="K253" s="104">
        <v>45258</v>
      </c>
      <c r="L253" s="100">
        <v>0</v>
      </c>
      <c r="M253" s="100">
        <v>905</v>
      </c>
      <c r="N253" s="98" t="s">
        <v>8243</v>
      </c>
      <c r="O253" s="98" t="s">
        <v>8244</v>
      </c>
      <c r="P253" s="100">
        <v>100</v>
      </c>
      <c r="Q253" s="101">
        <v>0</v>
      </c>
      <c r="S253" s="100">
        <v>0</v>
      </c>
      <c r="T253" s="100">
        <f>P253</f>
      </c>
      <c r="U253" s="100">
        <v>100</v>
      </c>
    </row>
    <row r="254">
      <c r="O254" s="98" t="s">
        <v>8245</v>
      </c>
      <c r="P254" s="100">
        <v>-100</v>
      </c>
      <c r="T254" s="100">
        <f>P254</f>
      </c>
      <c r="U254" s="100">
        <v>-100</v>
      </c>
    </row>
    <row r="255">
      <c r="O255" s="98" t="s">
        <v>8246</v>
      </c>
      <c r="P255" s="100">
        <v>899</v>
      </c>
      <c r="T255" s="100">
        <f>P255</f>
      </c>
      <c r="U255" s="100">
        <v>899</v>
      </c>
    </row>
    <row r="256">
      <c r="O256" s="96" t="s">
        <v>8247</v>
      </c>
      <c r="P256" s="84">
        <f>SUM(P253:P255)</f>
      </c>
    </row>
    <row r="257">
      <c r="A257" s="98" t="s">
        <v>8248</v>
      </c>
      <c r="B257" s="98" t="s">
        <v>8249</v>
      </c>
      <c r="C257" s="98" t="s">
        <v>8250</v>
      </c>
      <c r="D257" s="98" t="s">
        <v>8251</v>
      </c>
      <c r="E257" s="98" t="s">
        <v>8252</v>
      </c>
      <c r="F257" s="98" t="s">
        <v>8253</v>
      </c>
      <c r="G257" s="99">
        <v>12</v>
      </c>
      <c r="H257" s="104">
        <v>45505</v>
      </c>
      <c r="I257" s="104">
        <v>45869</v>
      </c>
      <c r="J257" s="104">
        <v>45397</v>
      </c>
      <c r="K257" s="104">
        <v>45397</v>
      </c>
      <c r="L257" s="100">
        <v>0</v>
      </c>
      <c r="M257" s="100">
        <v>905</v>
      </c>
      <c r="N257" s="98" t="s">
        <v>8254</v>
      </c>
      <c r="O257" s="98" t="s">
        <v>8255</v>
      </c>
      <c r="P257" s="100">
        <v>925</v>
      </c>
      <c r="Q257" s="101">
        <v>0</v>
      </c>
      <c r="S257" s="100">
        <v>0</v>
      </c>
      <c r="T257" s="100">
        <f>P257</f>
      </c>
      <c r="U257" s="100">
        <v>925</v>
      </c>
    </row>
    <row r="258">
      <c r="O258" s="98" t="s">
        <v>8256</v>
      </c>
      <c r="P258" s="100">
        <v>55</v>
      </c>
      <c r="T258" s="100">
        <f>P258</f>
      </c>
      <c r="U258" s="100">
        <v>55</v>
      </c>
    </row>
    <row r="259">
      <c r="O259" s="96" t="s">
        <v>8257</v>
      </c>
      <c r="P259" s="84">
        <f>SUM(P257:P258)</f>
      </c>
    </row>
    <row r="260">
      <c r="A260" s="98" t="s">
        <v>8258</v>
      </c>
      <c r="B260" s="98" t="s">
        <v>8259</v>
      </c>
      <c r="C260" s="98" t="s">
        <v>8260</v>
      </c>
      <c r="D260" s="98" t="s">
        <v>8261</v>
      </c>
      <c r="E260" s="98" t="s">
        <v>8262</v>
      </c>
      <c r="F260" s="98" t="s">
        <v>8263</v>
      </c>
      <c r="G260" s="99">
        <v>12</v>
      </c>
      <c r="H260" s="104">
        <v>45505</v>
      </c>
      <c r="I260" s="104">
        <v>45869</v>
      </c>
      <c r="J260" s="104">
        <v>45313</v>
      </c>
      <c r="K260" s="104">
        <v>45313</v>
      </c>
      <c r="L260" s="100">
        <v>0</v>
      </c>
      <c r="M260" s="100">
        <v>905</v>
      </c>
      <c r="N260" s="98" t="s">
        <v>8264</v>
      </c>
      <c r="O260" s="98" t="s">
        <v>8265</v>
      </c>
      <c r="P260" s="100">
        <v>925</v>
      </c>
      <c r="Q260" s="101">
        <v>0</v>
      </c>
      <c r="S260" s="100">
        <v>0</v>
      </c>
      <c r="T260" s="100">
        <f>P260</f>
      </c>
      <c r="U260" s="100">
        <v>925</v>
      </c>
    </row>
    <row r="261">
      <c r="O261" s="96" t="s">
        <v>8266</v>
      </c>
      <c r="P261" s="84">
        <f>SUM(P260:P260)</f>
      </c>
    </row>
    <row r="262">
      <c r="A262" s="98" t="s">
        <v>8267</v>
      </c>
      <c r="B262" s="98" t="s">
        <v>8268</v>
      </c>
      <c r="C262" s="98" t="s">
        <v>8269</v>
      </c>
      <c r="D262" s="98" t="s">
        <v>8270</v>
      </c>
      <c r="E262" s="98" t="s">
        <v>8271</v>
      </c>
      <c r="F262" s="98" t="s">
        <v>8272</v>
      </c>
      <c r="G262" s="99">
        <v>12</v>
      </c>
      <c r="H262" s="104">
        <v>45505</v>
      </c>
      <c r="I262" s="104">
        <v>45869</v>
      </c>
      <c r="J262" s="104">
        <v>45288</v>
      </c>
      <c r="K262" s="104">
        <v>45288</v>
      </c>
      <c r="L262" s="100">
        <v>920</v>
      </c>
      <c r="M262" s="100">
        <v>905</v>
      </c>
      <c r="N262" s="98" t="s">
        <v>8273</v>
      </c>
      <c r="O262" s="98" t="s">
        <v>8274</v>
      </c>
      <c r="P262" s="100">
        <v>925</v>
      </c>
      <c r="Q262" s="101">
        <v>0</v>
      </c>
      <c r="S262" s="100">
        <v>0</v>
      </c>
      <c r="T262" s="100">
        <f>P262</f>
      </c>
      <c r="U262" s="100">
        <v>925</v>
      </c>
    </row>
    <row r="263">
      <c r="O263" s="98" t="s">
        <v>8275</v>
      </c>
      <c r="P263" s="100">
        <v>55</v>
      </c>
      <c r="T263" s="100">
        <f>P263</f>
      </c>
      <c r="U263" s="100">
        <v>55</v>
      </c>
    </row>
    <row r="264">
      <c r="O264" s="96" t="s">
        <v>8276</v>
      </c>
      <c r="P264" s="84">
        <f>SUM(P262:P263)</f>
      </c>
    </row>
    <row r="265">
      <c r="A265" s="98" t="s">
        <v>8277</v>
      </c>
      <c r="B265" s="98" t="s">
        <v>8278</v>
      </c>
      <c r="C265" s="98" t="s">
        <v>8279</v>
      </c>
      <c r="D265" s="98" t="s">
        <v>8280</v>
      </c>
      <c r="E265" s="98" t="s">
        <v>8281</v>
      </c>
      <c r="F265" s="98" t="s">
        <v>8282</v>
      </c>
      <c r="G265" s="99">
        <v>12</v>
      </c>
      <c r="H265" s="104">
        <v>45505</v>
      </c>
      <c r="I265" s="104">
        <v>45869</v>
      </c>
      <c r="J265" s="104">
        <v>45288</v>
      </c>
      <c r="K265" s="104">
        <v>45293</v>
      </c>
      <c r="L265" s="100">
        <v>920</v>
      </c>
      <c r="M265" s="100">
        <v>905</v>
      </c>
      <c r="N265" s="98" t="s">
        <v>8283</v>
      </c>
      <c r="O265" s="98" t="s">
        <v>8284</v>
      </c>
      <c r="P265" s="100">
        <v>925</v>
      </c>
      <c r="Q265" s="101">
        <v>0</v>
      </c>
      <c r="S265" s="100">
        <v>0</v>
      </c>
      <c r="T265" s="100">
        <f>P265</f>
      </c>
      <c r="U265" s="100">
        <v>925</v>
      </c>
    </row>
    <row r="266">
      <c r="O266" s="98" t="s">
        <v>8285</v>
      </c>
      <c r="P266" s="100">
        <v>55</v>
      </c>
      <c r="T266" s="100">
        <f>P266</f>
      </c>
      <c r="U266" s="100">
        <v>55</v>
      </c>
    </row>
    <row r="267">
      <c r="O267" s="96" t="s">
        <v>8286</v>
      </c>
      <c r="P267" s="84">
        <f>SUM(P265:P266)</f>
      </c>
    </row>
    <row r="268">
      <c r="A268" s="98" t="s">
        <v>8287</v>
      </c>
      <c r="B268" s="98" t="s">
        <v>8288</v>
      </c>
      <c r="C268" s="98" t="s">
        <v>8289</v>
      </c>
      <c r="D268" s="98" t="s">
        <v>8290</v>
      </c>
      <c r="E268" s="98" t="s">
        <v>8291</v>
      </c>
      <c r="F268" s="98" t="s">
        <v>8292</v>
      </c>
      <c r="G268" s="99">
        <v>12</v>
      </c>
      <c r="H268" s="104">
        <v>45505</v>
      </c>
      <c r="I268" s="104">
        <v>45869</v>
      </c>
      <c r="J268" s="104">
        <v>45272</v>
      </c>
      <c r="K268" s="104">
        <v>45272</v>
      </c>
      <c r="L268" s="100">
        <v>0</v>
      </c>
      <c r="M268" s="100">
        <v>905</v>
      </c>
      <c r="N268" s="98" t="s">
        <v>8293</v>
      </c>
      <c r="O268" s="98" t="s">
        <v>8294</v>
      </c>
      <c r="P268" s="100">
        <v>-100</v>
      </c>
      <c r="Q268" s="101">
        <v>0</v>
      </c>
      <c r="S268" s="100">
        <v>0</v>
      </c>
      <c r="T268" s="100">
        <f>P268</f>
      </c>
      <c r="U268" s="100">
        <v>-100</v>
      </c>
    </row>
    <row r="269">
      <c r="O269" s="98" t="s">
        <v>8295</v>
      </c>
      <c r="P269" s="100">
        <v>100</v>
      </c>
      <c r="T269" s="100">
        <f>P269</f>
      </c>
      <c r="U269" s="100">
        <v>100</v>
      </c>
    </row>
    <row r="270">
      <c r="O270" s="98" t="s">
        <v>8296</v>
      </c>
      <c r="P270" s="100">
        <v>55</v>
      </c>
      <c r="T270" s="100">
        <f>P270</f>
      </c>
      <c r="U270" s="100">
        <v>55</v>
      </c>
    </row>
    <row r="271">
      <c r="O271" s="98" t="s">
        <v>8297</v>
      </c>
      <c r="P271" s="100">
        <v>899</v>
      </c>
      <c r="T271" s="100">
        <f>P271</f>
      </c>
      <c r="U271" s="100">
        <v>899</v>
      </c>
    </row>
    <row r="272">
      <c r="O272" s="96" t="s">
        <v>8298</v>
      </c>
      <c r="P272" s="84">
        <f>SUM(P268:P271)</f>
      </c>
    </row>
    <row r="273">
      <c r="A273" s="98" t="s">
        <v>8299</v>
      </c>
      <c r="B273" s="98" t="s">
        <v>8300</v>
      </c>
      <c r="C273" s="98" t="s">
        <v>8301</v>
      </c>
      <c r="D273" s="98" t="s">
        <v>8302</v>
      </c>
      <c r="E273" s="98" t="s">
        <v>8303</v>
      </c>
      <c r="F273" s="98" t="s">
        <v>8304</v>
      </c>
      <c r="G273" s="99">
        <v>12</v>
      </c>
      <c r="H273" s="104">
        <v>45505</v>
      </c>
      <c r="I273" s="104">
        <v>45869</v>
      </c>
      <c r="J273" s="104">
        <v>45272</v>
      </c>
      <c r="K273" s="104">
        <v>45272</v>
      </c>
      <c r="L273" s="100">
        <v>0</v>
      </c>
      <c r="M273" s="100">
        <v>905</v>
      </c>
      <c r="N273" s="98" t="s">
        <v>8305</v>
      </c>
      <c r="O273" s="98" t="s">
        <v>8306</v>
      </c>
      <c r="P273" s="100">
        <v>-100</v>
      </c>
      <c r="Q273" s="101">
        <v>0</v>
      </c>
      <c r="S273" s="100">
        <v>0</v>
      </c>
      <c r="T273" s="100">
        <f>P273</f>
      </c>
      <c r="U273" s="100">
        <v>-100</v>
      </c>
    </row>
    <row r="274">
      <c r="O274" s="98" t="s">
        <v>8307</v>
      </c>
      <c r="P274" s="100">
        <v>100</v>
      </c>
      <c r="T274" s="100">
        <f>P274</f>
      </c>
      <c r="U274" s="100">
        <v>100</v>
      </c>
    </row>
    <row r="275">
      <c r="O275" s="98" t="s">
        <v>8308</v>
      </c>
      <c r="P275" s="100">
        <v>55</v>
      </c>
      <c r="T275" s="100">
        <f>P275</f>
      </c>
      <c r="U275" s="100">
        <v>55</v>
      </c>
    </row>
    <row r="276">
      <c r="O276" s="98" t="s">
        <v>8309</v>
      </c>
      <c r="P276" s="100">
        <v>899</v>
      </c>
      <c r="T276" s="100">
        <f>P276</f>
      </c>
      <c r="U276" s="100">
        <v>899</v>
      </c>
    </row>
    <row r="277">
      <c r="O277" s="96" t="s">
        <v>8310</v>
      </c>
      <c r="P277" s="84">
        <f>SUM(P273:P276)</f>
      </c>
    </row>
    <row r="278">
      <c r="A278" s="98" t="s">
        <v>8311</v>
      </c>
      <c r="B278" s="98" t="s">
        <v>8312</v>
      </c>
      <c r="C278" s="98" t="s">
        <v>8313</v>
      </c>
      <c r="D278" s="98" t="s">
        <v>8314</v>
      </c>
      <c r="E278" s="98" t="s">
        <v>8315</v>
      </c>
      <c r="F278" s="98" t="s">
        <v>8316</v>
      </c>
      <c r="G278" s="99">
        <v>12</v>
      </c>
      <c r="H278" s="104">
        <v>45505</v>
      </c>
      <c r="I278" s="104">
        <v>45869</v>
      </c>
      <c r="J278" s="104">
        <v>45208</v>
      </c>
      <c r="K278" s="104">
        <v>45208</v>
      </c>
      <c r="L278" s="100">
        <v>900</v>
      </c>
      <c r="M278" s="100">
        <v>905</v>
      </c>
      <c r="N278" s="98" t="s">
        <v>8317</v>
      </c>
      <c r="O278" s="98" t="s">
        <v>8318</v>
      </c>
      <c r="P278" s="100">
        <v>899</v>
      </c>
      <c r="Q278" s="101">
        <v>0</v>
      </c>
      <c r="S278" s="100">
        <v>0</v>
      </c>
      <c r="T278" s="100">
        <f>P278</f>
      </c>
      <c r="U278" s="100">
        <v>899</v>
      </c>
    </row>
    <row r="279">
      <c r="O279" s="96" t="s">
        <v>8319</v>
      </c>
      <c r="P279" s="84">
        <f>SUM(P278:P278)</f>
      </c>
    </row>
    <row r="280">
      <c r="A280" s="98" t="s">
        <v>8320</v>
      </c>
      <c r="B280" s="98" t="s">
        <v>8321</v>
      </c>
      <c r="C280" s="98" t="s">
        <v>8322</v>
      </c>
      <c r="D280" s="98" t="s">
        <v>8323</v>
      </c>
      <c r="E280" s="98" t="s">
        <v>8324</v>
      </c>
      <c r="F280" s="98" t="s">
        <v>8325</v>
      </c>
      <c r="G280" s="99">
        <v>12</v>
      </c>
      <c r="H280" s="104">
        <v>45505</v>
      </c>
      <c r="I280" s="104">
        <v>45869</v>
      </c>
      <c r="J280" s="104">
        <v>45216</v>
      </c>
      <c r="K280" s="104">
        <v>45218</v>
      </c>
      <c r="L280" s="100">
        <v>899</v>
      </c>
      <c r="M280" s="100">
        <v>905</v>
      </c>
      <c r="N280" s="98" t="s">
        <v>8326</v>
      </c>
      <c r="O280" s="98" t="s">
        <v>8327</v>
      </c>
      <c r="P280" s="100">
        <v>899</v>
      </c>
      <c r="Q280" s="101">
        <v>0</v>
      </c>
      <c r="S280" s="100">
        <v>0</v>
      </c>
      <c r="T280" s="100">
        <f>P280</f>
      </c>
      <c r="U280" s="100">
        <v>899</v>
      </c>
    </row>
    <row r="281">
      <c r="O281" s="96" t="s">
        <v>8328</v>
      </c>
      <c r="P281" s="84">
        <f>SUM(P280:P280)</f>
      </c>
    </row>
    <row r="282">
      <c r="A282" s="97" t="s">
        <v>8329</v>
      </c>
    </row>
    <row r="283">
      <c r="A283" s="98" t="s">
        <v>8330</v>
      </c>
      <c r="B283" s="98" t="s">
        <v>8331</v>
      </c>
      <c r="C283" s="98" t="s">
        <v>8332</v>
      </c>
      <c r="D283" s="98" t="s">
        <v>8333</v>
      </c>
      <c r="E283" s="98" t="s">
        <v>8334</v>
      </c>
      <c r="F283" s="98" t="s">
        <v>8335</v>
      </c>
      <c r="G283" s="99">
        <v>12</v>
      </c>
      <c r="H283" s="104">
        <v>45521</v>
      </c>
      <c r="I283" s="104">
        <v>45869</v>
      </c>
      <c r="J283" s="104">
        <v>45231</v>
      </c>
      <c r="K283" s="104">
        <v>45231</v>
      </c>
      <c r="L283" s="100">
        <v>0</v>
      </c>
      <c r="M283" s="100">
        <v>742.86000000000001</v>
      </c>
      <c r="N283" s="98" t="s">
        <v>8336</v>
      </c>
      <c r="O283" s="98" t="s">
        <v>8337</v>
      </c>
      <c r="P283" s="100">
        <v>775</v>
      </c>
      <c r="Q283" s="101">
        <v>0</v>
      </c>
      <c r="S283" s="100">
        <v>0</v>
      </c>
      <c r="T283" s="100">
        <f>P283</f>
      </c>
      <c r="U283" s="100">
        <v>775</v>
      </c>
    </row>
    <row r="284">
      <c r="O284" s="98" t="s">
        <v>8338</v>
      </c>
      <c r="P284" s="100">
        <v>30</v>
      </c>
      <c r="T284" s="100">
        <f>P284</f>
      </c>
      <c r="U284" s="100">
        <v>30</v>
      </c>
    </row>
    <row r="285">
      <c r="O285" s="96" t="s">
        <v>8339</v>
      </c>
      <c r="P285" s="84">
        <f>SUM(P283:P284)</f>
      </c>
    </row>
    <row r="286">
      <c r="A286" s="98" t="s">
        <v>8340</v>
      </c>
      <c r="B286" s="98" t="s">
        <v>8341</v>
      </c>
      <c r="C286" s="98" t="s">
        <v>8342</v>
      </c>
      <c r="D286" s="98" t="s">
        <v>8343</v>
      </c>
      <c r="E286" s="98" t="s">
        <v>8344</v>
      </c>
      <c r="F286" s="98" t="s">
        <v>8345</v>
      </c>
      <c r="G286" s="99">
        <v>12</v>
      </c>
      <c r="H286" s="104">
        <v>45521</v>
      </c>
      <c r="I286" s="104">
        <v>45869</v>
      </c>
      <c r="J286" s="104">
        <v>45230</v>
      </c>
      <c r="K286" s="104">
        <v>45231</v>
      </c>
      <c r="L286" s="100">
        <v>0</v>
      </c>
      <c r="M286" s="100">
        <v>742.86000000000001</v>
      </c>
      <c r="N286" s="98" t="s">
        <v>8346</v>
      </c>
      <c r="O286" s="98" t="s">
        <v>8347</v>
      </c>
      <c r="P286" s="100">
        <v>775</v>
      </c>
      <c r="Q286" s="101">
        <v>0</v>
      </c>
      <c r="S286" s="100">
        <v>0</v>
      </c>
      <c r="T286" s="100">
        <f>P286</f>
      </c>
      <c r="U286" s="100">
        <v>775</v>
      </c>
    </row>
    <row r="287">
      <c r="O287" s="96" t="s">
        <v>8348</v>
      </c>
      <c r="P287" s="84">
        <f>SUM(P286:P286)</f>
      </c>
    </row>
    <row r="288">
      <c r="A288" s="98" t="s">
        <v>8349</v>
      </c>
      <c r="B288" s="98" t="s">
        <v>8350</v>
      </c>
      <c r="C288" s="98" t="s">
        <v>8351</v>
      </c>
      <c r="D288" s="98" t="s">
        <v>8352</v>
      </c>
      <c r="E288" s="98" t="s">
        <v>8353</v>
      </c>
      <c r="F288" s="98" t="s">
        <v>8354</v>
      </c>
      <c r="G288" s="99">
        <v>12</v>
      </c>
      <c r="H288" s="104">
        <v>45521</v>
      </c>
      <c r="I288" s="104">
        <v>45869</v>
      </c>
      <c r="J288" s="104">
        <v>45230</v>
      </c>
      <c r="K288" s="104">
        <v>45231</v>
      </c>
      <c r="L288" s="100">
        <v>0</v>
      </c>
      <c r="M288" s="100">
        <v>742.86000000000001</v>
      </c>
      <c r="N288" s="98" t="s">
        <v>8355</v>
      </c>
      <c r="O288" s="98" t="s">
        <v>8356</v>
      </c>
      <c r="P288" s="100">
        <v>775</v>
      </c>
      <c r="Q288" s="101">
        <v>0</v>
      </c>
      <c r="S288" s="100">
        <v>0</v>
      </c>
      <c r="T288" s="100">
        <f>P288</f>
      </c>
      <c r="U288" s="100">
        <v>775</v>
      </c>
    </row>
    <row r="289">
      <c r="O289" s="98" t="s">
        <v>8357</v>
      </c>
      <c r="P289" s="100">
        <v>30</v>
      </c>
      <c r="T289" s="100">
        <f>P289</f>
      </c>
      <c r="U289" s="100">
        <v>30</v>
      </c>
    </row>
    <row r="290">
      <c r="O290" s="96" t="s">
        <v>8358</v>
      </c>
      <c r="P290" s="84">
        <f>SUM(P288:P289)</f>
      </c>
    </row>
    <row r="291">
      <c r="A291" s="98" t="s">
        <v>8359</v>
      </c>
      <c r="B291" s="98" t="s">
        <v>8360</v>
      </c>
      <c r="C291" s="98" t="s">
        <v>8361</v>
      </c>
      <c r="D291" s="98" t="s">
        <v>8362</v>
      </c>
      <c r="E291" s="98" t="s">
        <v>8363</v>
      </c>
      <c r="F291" s="98" t="s">
        <v>8364</v>
      </c>
      <c r="G291" s="99">
        <v>12</v>
      </c>
      <c r="H291" s="104">
        <v>45521</v>
      </c>
      <c r="I291" s="104">
        <v>45869</v>
      </c>
      <c r="J291" s="104">
        <v>45380</v>
      </c>
      <c r="K291" s="104">
        <v>45383</v>
      </c>
      <c r="L291" s="100">
        <v>0</v>
      </c>
      <c r="M291" s="100">
        <v>742.86000000000001</v>
      </c>
      <c r="N291" s="98" t="s">
        <v>8365</v>
      </c>
      <c r="O291" s="98" t="s">
        <v>8366</v>
      </c>
      <c r="P291" s="100">
        <v>795</v>
      </c>
      <c r="Q291" s="101">
        <v>0</v>
      </c>
      <c r="S291" s="100">
        <v>0</v>
      </c>
      <c r="T291" s="100">
        <f>P291</f>
      </c>
      <c r="U291" s="100">
        <v>795</v>
      </c>
    </row>
    <row r="292">
      <c r="O292" s="96" t="s">
        <v>8367</v>
      </c>
      <c r="P292" s="84">
        <f>SUM(P291:P291)</f>
      </c>
    </row>
    <row r="293">
      <c r="A293" s="98" t="s">
        <v>8368</v>
      </c>
      <c r="B293" s="98" t="s">
        <v>8369</v>
      </c>
      <c r="C293" s="98" t="s">
        <v>8370</v>
      </c>
      <c r="D293" s="98" t="s">
        <v>8371</v>
      </c>
      <c r="E293" s="98" t="s">
        <v>8372</v>
      </c>
      <c r="F293" s="98" t="s">
        <v>8373</v>
      </c>
      <c r="G293" s="99">
        <v>12</v>
      </c>
      <c r="H293" s="104">
        <v>45521</v>
      </c>
      <c r="I293" s="104">
        <v>45869</v>
      </c>
      <c r="J293" s="104">
        <v>45383</v>
      </c>
      <c r="K293" s="104">
        <v>45383</v>
      </c>
      <c r="L293" s="100">
        <v>795</v>
      </c>
      <c r="M293" s="100">
        <v>742.86000000000001</v>
      </c>
      <c r="N293" s="98" t="s">
        <v>8374</v>
      </c>
      <c r="O293" s="98" t="s">
        <v>8375</v>
      </c>
      <c r="P293" s="100">
        <v>795</v>
      </c>
      <c r="Q293" s="101">
        <v>0</v>
      </c>
      <c r="S293" s="100">
        <v>0</v>
      </c>
      <c r="T293" s="100">
        <f>P293</f>
      </c>
      <c r="U293" s="100">
        <v>795</v>
      </c>
    </row>
    <row r="294">
      <c r="O294" s="98" t="s">
        <v>8376</v>
      </c>
      <c r="P294" s="100">
        <v>55</v>
      </c>
      <c r="T294" s="100">
        <f>P294</f>
      </c>
      <c r="U294" s="100">
        <v>55</v>
      </c>
    </row>
    <row r="295">
      <c r="O295" s="96" t="s">
        <v>8377</v>
      </c>
      <c r="P295" s="84">
        <f>SUM(P293:P294)</f>
      </c>
    </row>
    <row r="296">
      <c r="A296" s="98" t="s">
        <v>8378</v>
      </c>
      <c r="B296" s="98" t="s">
        <v>8379</v>
      </c>
      <c r="C296" s="98" t="s">
        <v>8380</v>
      </c>
      <c r="D296" s="98" t="s">
        <v>8381</v>
      </c>
      <c r="E296" s="98" t="s">
        <v>8382</v>
      </c>
      <c r="F296" s="98" t="s">
        <v>8383</v>
      </c>
      <c r="G296" s="99">
        <v>12</v>
      </c>
      <c r="H296" s="104">
        <v>45521</v>
      </c>
      <c r="I296" s="104">
        <v>45869</v>
      </c>
      <c r="J296" s="104">
        <v>45387</v>
      </c>
      <c r="K296" s="104">
        <v>45387</v>
      </c>
      <c r="L296" s="100">
        <v>0</v>
      </c>
      <c r="M296" s="100">
        <v>742.86000000000001</v>
      </c>
      <c r="N296" s="98" t="s">
        <v>8384</v>
      </c>
      <c r="O296" s="98" t="s">
        <v>8385</v>
      </c>
      <c r="P296" s="100">
        <v>30</v>
      </c>
      <c r="Q296" s="101">
        <v>0</v>
      </c>
      <c r="S296" s="100">
        <v>0</v>
      </c>
      <c r="T296" s="100">
        <f>P296</f>
      </c>
      <c r="U296" s="100">
        <v>30</v>
      </c>
    </row>
    <row r="297">
      <c r="O297" s="98" t="s">
        <v>8386</v>
      </c>
      <c r="P297" s="100">
        <v>795</v>
      </c>
      <c r="T297" s="100">
        <f>P297</f>
      </c>
      <c r="U297" s="100">
        <v>795</v>
      </c>
    </row>
    <row r="298">
      <c r="O298" s="96" t="s">
        <v>8387</v>
      </c>
      <c r="P298" s="84">
        <f>SUM(P296:P297)</f>
      </c>
    </row>
    <row r="299">
      <c r="A299" s="98" t="s">
        <v>8388</v>
      </c>
      <c r="B299" s="98" t="s">
        <v>8389</v>
      </c>
      <c r="C299" s="98" t="s">
        <v>8390</v>
      </c>
      <c r="D299" s="98" t="s">
        <v>8391</v>
      </c>
      <c r="E299" s="98" t="s">
        <v>8392</v>
      </c>
      <c r="F299" s="98" t="s">
        <v>8393</v>
      </c>
      <c r="G299" s="99">
        <v>12</v>
      </c>
      <c r="H299" s="104">
        <v>45505</v>
      </c>
      <c r="I299" s="104">
        <v>45869</v>
      </c>
      <c r="J299" s="104">
        <v>45258</v>
      </c>
      <c r="K299" s="104">
        <v>45258</v>
      </c>
      <c r="L299" s="100">
        <v>0</v>
      </c>
      <c r="M299" s="100">
        <v>742.86000000000001</v>
      </c>
      <c r="N299" s="98" t="s">
        <v>8394</v>
      </c>
      <c r="O299" s="98" t="s">
        <v>8395</v>
      </c>
      <c r="P299" s="100">
        <v>775</v>
      </c>
      <c r="Q299" s="101">
        <v>0</v>
      </c>
      <c r="S299" s="100">
        <v>0</v>
      </c>
      <c r="T299" s="100">
        <f>P299</f>
      </c>
      <c r="U299" s="100">
        <v>775</v>
      </c>
    </row>
    <row r="300">
      <c r="O300" s="98" t="s">
        <v>8396</v>
      </c>
      <c r="P300" s="100">
        <v>-100</v>
      </c>
      <c r="T300" s="100">
        <f>P300</f>
      </c>
      <c r="U300" s="100">
        <v>-100</v>
      </c>
    </row>
    <row r="301">
      <c r="O301" s="98" t="s">
        <v>8397</v>
      </c>
      <c r="P301" s="100">
        <v>100</v>
      </c>
      <c r="T301" s="100">
        <f>P301</f>
      </c>
      <c r="U301" s="100">
        <v>100</v>
      </c>
    </row>
    <row r="302">
      <c r="O302" s="96" t="s">
        <v>8398</v>
      </c>
      <c r="P302" s="84">
        <f>SUM(P299:P301)</f>
      </c>
    </row>
    <row r="303">
      <c r="A303" s="98" t="s">
        <v>8399</v>
      </c>
      <c r="B303" s="98" t="s">
        <v>8400</v>
      </c>
      <c r="C303" s="98" t="s">
        <v>8401</v>
      </c>
      <c r="D303" s="98" t="s">
        <v>8402</v>
      </c>
      <c r="E303" s="98" t="s">
        <v>8403</v>
      </c>
      <c r="F303" s="98" t="s">
        <v>8404</v>
      </c>
      <c r="G303" s="99">
        <v>12</v>
      </c>
      <c r="H303" s="104">
        <v>45521</v>
      </c>
      <c r="I303" s="104">
        <v>45869</v>
      </c>
      <c r="J303" s="104">
        <v>45355</v>
      </c>
      <c r="K303" s="104">
        <v>45355</v>
      </c>
      <c r="L303" s="100">
        <v>0</v>
      </c>
      <c r="M303" s="100">
        <v>742.86000000000001</v>
      </c>
      <c r="N303" s="98" t="s">
        <v>8405</v>
      </c>
      <c r="O303" s="98" t="s">
        <v>8406</v>
      </c>
      <c r="P303" s="100">
        <v>55</v>
      </c>
      <c r="Q303" s="101">
        <v>0</v>
      </c>
      <c r="S303" s="100">
        <v>0</v>
      </c>
      <c r="T303" s="100">
        <f>P303</f>
      </c>
      <c r="U303" s="100">
        <v>55</v>
      </c>
    </row>
    <row r="304">
      <c r="O304" s="98" t="s">
        <v>8407</v>
      </c>
      <c r="P304" s="100">
        <v>785</v>
      </c>
      <c r="T304" s="100">
        <f>P304</f>
      </c>
      <c r="U304" s="100">
        <v>785</v>
      </c>
    </row>
    <row r="305">
      <c r="O305" s="96" t="s">
        <v>8408</v>
      </c>
      <c r="P305" s="84">
        <f>SUM(P303:P304)</f>
      </c>
    </row>
    <row r="306">
      <c r="A306" s="98" t="s">
        <v>8409</v>
      </c>
      <c r="B306" s="98" t="s">
        <v>8410</v>
      </c>
      <c r="C306" s="98" t="s">
        <v>8411</v>
      </c>
      <c r="D306" s="98" t="s">
        <v>8412</v>
      </c>
      <c r="E306" s="98" t="s">
        <v>8413</v>
      </c>
      <c r="F306" s="98" t="s">
        <v>8414</v>
      </c>
      <c r="G306" s="99">
        <v>12</v>
      </c>
      <c r="H306" s="104">
        <v>45521</v>
      </c>
      <c r="I306" s="104">
        <v>45869</v>
      </c>
      <c r="J306" s="104">
        <v>45337</v>
      </c>
      <c r="K306" s="104">
        <v>45337</v>
      </c>
      <c r="L306" s="100">
        <v>0</v>
      </c>
      <c r="M306" s="100">
        <v>742.86000000000001</v>
      </c>
      <c r="N306" s="98" t="s">
        <v>8415</v>
      </c>
      <c r="O306" s="98" t="s">
        <v>8416</v>
      </c>
      <c r="P306" s="100">
        <v>785</v>
      </c>
      <c r="Q306" s="101">
        <v>0</v>
      </c>
      <c r="S306" s="100">
        <v>0</v>
      </c>
      <c r="T306" s="100">
        <f>P306</f>
      </c>
      <c r="U306" s="100">
        <v>785</v>
      </c>
    </row>
    <row r="307">
      <c r="O307" s="98" t="s">
        <v>8417</v>
      </c>
      <c r="P307" s="100">
        <v>30</v>
      </c>
      <c r="T307" s="100">
        <f>P307</f>
      </c>
      <c r="U307" s="100">
        <v>30</v>
      </c>
    </row>
    <row r="308">
      <c r="O308" s="96" t="s">
        <v>8418</v>
      </c>
      <c r="P308" s="84">
        <f>SUM(P306:P307)</f>
      </c>
    </row>
    <row r="309">
      <c r="A309" s="98" t="s">
        <v>8419</v>
      </c>
      <c r="B309" s="98" t="s">
        <v>8420</v>
      </c>
      <c r="C309" s="98" t="s">
        <v>8421</v>
      </c>
      <c r="D309" s="98" t="s">
        <v>8422</v>
      </c>
      <c r="E309" s="98" t="s">
        <v>8423</v>
      </c>
      <c r="F309" s="98" t="s">
        <v>8424</v>
      </c>
      <c r="G309" s="99">
        <v>12</v>
      </c>
      <c r="H309" s="104">
        <v>45521</v>
      </c>
      <c r="I309" s="104">
        <v>45869</v>
      </c>
      <c r="J309" s="104">
        <v>45258</v>
      </c>
      <c r="K309" s="104">
        <v>45258</v>
      </c>
      <c r="L309" s="100">
        <v>0</v>
      </c>
      <c r="M309" s="100">
        <v>742.86000000000001</v>
      </c>
      <c r="N309" s="98" t="s">
        <v>8425</v>
      </c>
      <c r="O309" s="98" t="s">
        <v>8426</v>
      </c>
      <c r="P309" s="100">
        <v>775</v>
      </c>
      <c r="Q309" s="101">
        <v>0</v>
      </c>
      <c r="S309" s="100">
        <v>0</v>
      </c>
      <c r="T309" s="100">
        <f>P309</f>
      </c>
      <c r="U309" s="100">
        <v>775</v>
      </c>
    </row>
    <row r="310">
      <c r="O310" s="98" t="s">
        <v>8427</v>
      </c>
      <c r="P310" s="100">
        <v>100</v>
      </c>
      <c r="T310" s="100">
        <f>P310</f>
      </c>
      <c r="U310" s="100">
        <v>100</v>
      </c>
    </row>
    <row r="311">
      <c r="O311" s="98" t="s">
        <v>8428</v>
      </c>
      <c r="P311" s="100">
        <v>-100</v>
      </c>
      <c r="T311" s="100">
        <f>P311</f>
      </c>
      <c r="U311" s="100">
        <v>-100</v>
      </c>
    </row>
    <row r="312">
      <c r="O312" s="98" t="s">
        <v>8429</v>
      </c>
      <c r="P312" s="100">
        <v>55</v>
      </c>
      <c r="T312" s="100">
        <f>P312</f>
      </c>
      <c r="U312" s="100">
        <v>55</v>
      </c>
    </row>
    <row r="313">
      <c r="O313" s="96" t="s">
        <v>8430</v>
      </c>
      <c r="P313" s="84">
        <f>SUM(P309:P312)</f>
      </c>
    </row>
    <row r="314">
      <c r="A314" s="98" t="s">
        <v>8431</v>
      </c>
      <c r="B314" s="98" t="s">
        <v>8432</v>
      </c>
      <c r="C314" s="98" t="s">
        <v>8433</v>
      </c>
      <c r="D314" s="98" t="s">
        <v>8434</v>
      </c>
      <c r="E314" s="98" t="s">
        <v>8435</v>
      </c>
      <c r="F314" s="98" t="s">
        <v>8436</v>
      </c>
      <c r="G314" s="99">
        <v>12</v>
      </c>
      <c r="H314" s="104">
        <v>45521</v>
      </c>
      <c r="I314" s="104">
        <v>45869</v>
      </c>
      <c r="J314" s="104">
        <v>45266</v>
      </c>
      <c r="K314" s="104">
        <v>45266</v>
      </c>
      <c r="L314" s="100">
        <v>0</v>
      </c>
      <c r="M314" s="100">
        <v>742.86000000000001</v>
      </c>
      <c r="N314" s="98" t="s">
        <v>8437</v>
      </c>
      <c r="O314" s="98" t="s">
        <v>8438</v>
      </c>
      <c r="P314" s="100">
        <v>775</v>
      </c>
      <c r="Q314" s="101">
        <v>0</v>
      </c>
      <c r="S314" s="100">
        <v>0</v>
      </c>
      <c r="T314" s="100">
        <f>P314</f>
      </c>
      <c r="U314" s="100">
        <v>775</v>
      </c>
    </row>
    <row r="315">
      <c r="O315" s="98" t="s">
        <v>8439</v>
      </c>
      <c r="P315" s="100">
        <v>-100</v>
      </c>
      <c r="T315" s="100">
        <f>P315</f>
      </c>
      <c r="U315" s="100">
        <v>-100</v>
      </c>
    </row>
    <row r="316">
      <c r="O316" s="98" t="s">
        <v>8440</v>
      </c>
      <c r="P316" s="100">
        <v>100</v>
      </c>
      <c r="T316" s="100">
        <f>P316</f>
      </c>
      <c r="U316" s="100">
        <v>100</v>
      </c>
    </row>
    <row r="317">
      <c r="O317" s="98" t="s">
        <v>8441</v>
      </c>
      <c r="P317" s="100">
        <v>55</v>
      </c>
      <c r="T317" s="100">
        <f>P317</f>
      </c>
      <c r="U317" s="100">
        <v>55</v>
      </c>
    </row>
    <row r="318">
      <c r="O318" s="96" t="s">
        <v>8442</v>
      </c>
      <c r="P318" s="84">
        <f>SUM(P314:P317)</f>
      </c>
    </row>
    <row r="319">
      <c r="A319" s="98" t="s">
        <v>8443</v>
      </c>
      <c r="B319" s="98" t="s">
        <v>8444</v>
      </c>
      <c r="C319" s="98" t="s">
        <v>8445</v>
      </c>
      <c r="D319" s="98" t="s">
        <v>8446</v>
      </c>
      <c r="E319" s="98" t="s">
        <v>8447</v>
      </c>
      <c r="F319" s="98" t="s">
        <v>8448</v>
      </c>
      <c r="G319" s="99">
        <v>12</v>
      </c>
      <c r="H319" s="104">
        <v>45521</v>
      </c>
      <c r="I319" s="104">
        <v>45869</v>
      </c>
      <c r="J319" s="104">
        <v>45293</v>
      </c>
      <c r="K319" s="104">
        <v>45293</v>
      </c>
      <c r="L319" s="100">
        <v>0</v>
      </c>
      <c r="M319" s="100">
        <v>742.86000000000001</v>
      </c>
      <c r="N319" s="98" t="s">
        <v>8449</v>
      </c>
      <c r="O319" s="98" t="s">
        <v>8450</v>
      </c>
      <c r="P319" s="100">
        <v>775</v>
      </c>
      <c r="Q319" s="101">
        <v>0</v>
      </c>
      <c r="S319" s="100">
        <v>0</v>
      </c>
      <c r="T319" s="100">
        <f>P319</f>
      </c>
      <c r="U319" s="100">
        <v>775</v>
      </c>
    </row>
    <row r="320">
      <c r="O320" s="96" t="s">
        <v>8451</v>
      </c>
      <c r="P320" s="84">
        <f>SUM(P319:P319)</f>
      </c>
    </row>
    <row r="321">
      <c r="A321" s="98" t="s">
        <v>8452</v>
      </c>
      <c r="B321" s="98" t="s">
        <v>8453</v>
      </c>
      <c r="C321" s="98" t="s">
        <v>8454</v>
      </c>
      <c r="D321" s="98" t="s">
        <v>8455</v>
      </c>
      <c r="E321" s="98" t="s">
        <v>8456</v>
      </c>
      <c r="F321" s="98" t="s">
        <v>8457</v>
      </c>
      <c r="G321" s="99">
        <v>12</v>
      </c>
      <c r="H321" s="104">
        <v>45521</v>
      </c>
      <c r="I321" s="104">
        <v>45869</v>
      </c>
      <c r="J321" s="104">
        <v>45368</v>
      </c>
      <c r="K321" s="104">
        <v>45370</v>
      </c>
      <c r="L321" s="100">
        <v>0</v>
      </c>
      <c r="M321" s="100">
        <v>767.86000000000001</v>
      </c>
      <c r="N321" s="98" t="s">
        <v>8458</v>
      </c>
      <c r="O321" s="98" t="s">
        <v>8459</v>
      </c>
      <c r="P321" s="100">
        <v>55</v>
      </c>
      <c r="Q321" s="101">
        <v>0</v>
      </c>
      <c r="S321" s="100">
        <v>0</v>
      </c>
      <c r="T321" s="100">
        <f>P321</f>
      </c>
      <c r="U321" s="100">
        <v>55</v>
      </c>
    </row>
    <row r="322">
      <c r="O322" s="98" t="s">
        <v>8460</v>
      </c>
      <c r="P322" s="100">
        <v>810</v>
      </c>
      <c r="T322" s="100">
        <f>P322</f>
      </c>
      <c r="U322" s="100">
        <v>810</v>
      </c>
    </row>
    <row r="323">
      <c r="O323" s="96" t="s">
        <v>8461</v>
      </c>
      <c r="P323" s="84">
        <f>SUM(P321:P322)</f>
      </c>
    </row>
    <row r="324">
      <c r="A324" s="98" t="s">
        <v>8462</v>
      </c>
      <c r="B324" s="98" t="s">
        <v>8463</v>
      </c>
      <c r="C324" s="98" t="s">
        <v>8464</v>
      </c>
      <c r="D324" s="98" t="s">
        <v>8465</v>
      </c>
      <c r="E324" s="98" t="s">
        <v>8466</v>
      </c>
      <c r="F324" s="98" t="s">
        <v>8467</v>
      </c>
      <c r="G324" s="99">
        <v>12</v>
      </c>
      <c r="H324" s="104">
        <v>45521</v>
      </c>
      <c r="I324" s="104">
        <v>45869</v>
      </c>
      <c r="J324" s="104">
        <v>45368</v>
      </c>
      <c r="K324" s="104">
        <v>45370</v>
      </c>
      <c r="L324" s="100">
        <v>810</v>
      </c>
      <c r="M324" s="100">
        <v>767.86000000000001</v>
      </c>
      <c r="N324" s="98" t="s">
        <v>8468</v>
      </c>
      <c r="O324" s="98" t="s">
        <v>8469</v>
      </c>
      <c r="P324" s="100">
        <v>55</v>
      </c>
      <c r="Q324" s="101">
        <v>0</v>
      </c>
      <c r="S324" s="100">
        <v>0</v>
      </c>
      <c r="T324" s="100">
        <f>P324</f>
      </c>
      <c r="U324" s="100">
        <v>55</v>
      </c>
    </row>
    <row r="325">
      <c r="O325" s="98" t="s">
        <v>8470</v>
      </c>
      <c r="P325" s="100">
        <v>810</v>
      </c>
      <c r="T325" s="100">
        <f>P325</f>
      </c>
      <c r="U325" s="100">
        <v>810</v>
      </c>
    </row>
    <row r="326">
      <c r="O326" s="96" t="s">
        <v>8471</v>
      </c>
      <c r="P326" s="84">
        <f>SUM(P324:P325)</f>
      </c>
    </row>
    <row r="327">
      <c r="A327" s="98" t="s">
        <v>8472</v>
      </c>
      <c r="B327" s="98" t="s">
        <v>8473</v>
      </c>
      <c r="C327" s="98" t="s">
        <v>8474</v>
      </c>
      <c r="D327" s="98" t="s">
        <v>8475</v>
      </c>
      <c r="E327" s="98" t="s">
        <v>8476</v>
      </c>
      <c r="F327" s="98" t="s">
        <v>8477</v>
      </c>
      <c r="G327" s="99">
        <v>12</v>
      </c>
      <c r="H327" s="104">
        <v>45521</v>
      </c>
      <c r="I327" s="104">
        <v>45869</v>
      </c>
      <c r="J327" s="104">
        <v>45370</v>
      </c>
      <c r="K327" s="104">
        <v>45370</v>
      </c>
      <c r="L327" s="100">
        <v>0</v>
      </c>
      <c r="M327" s="100">
        <v>767.86000000000001</v>
      </c>
      <c r="N327" s="98" t="s">
        <v>8478</v>
      </c>
      <c r="O327" s="98" t="s">
        <v>8479</v>
      </c>
      <c r="P327" s="100">
        <v>55</v>
      </c>
      <c r="Q327" s="101">
        <v>0</v>
      </c>
      <c r="S327" s="100">
        <v>0</v>
      </c>
      <c r="T327" s="100">
        <f>P327</f>
      </c>
      <c r="U327" s="100">
        <v>55</v>
      </c>
    </row>
    <row r="328">
      <c r="O328" s="98" t="s">
        <v>8480</v>
      </c>
      <c r="P328" s="100">
        <v>820</v>
      </c>
      <c r="T328" s="100">
        <f>P328</f>
      </c>
      <c r="U328" s="100">
        <v>820</v>
      </c>
    </row>
    <row r="329">
      <c r="O329" s="96" t="s">
        <v>8481</v>
      </c>
      <c r="P329" s="84">
        <f>SUM(P327:P328)</f>
      </c>
    </row>
    <row r="330">
      <c r="A330" s="98" t="s">
        <v>8482</v>
      </c>
      <c r="B330" s="98" t="s">
        <v>8483</v>
      </c>
      <c r="C330" s="98" t="s">
        <v>8484</v>
      </c>
      <c r="D330" s="98" t="s">
        <v>8485</v>
      </c>
      <c r="E330" s="98" t="s">
        <v>8486</v>
      </c>
      <c r="F330" s="98" t="s">
        <v>8487</v>
      </c>
      <c r="G330" s="99">
        <v>12</v>
      </c>
      <c r="H330" s="104">
        <v>45521</v>
      </c>
      <c r="I330" s="104">
        <v>45869</v>
      </c>
      <c r="J330" s="104">
        <v>45300</v>
      </c>
      <c r="K330" s="104">
        <v>45300</v>
      </c>
      <c r="L330" s="100">
        <v>0</v>
      </c>
      <c r="M330" s="100">
        <v>742.86000000000001</v>
      </c>
      <c r="N330" s="98" t="s">
        <v>8488</v>
      </c>
      <c r="O330" s="98" t="s">
        <v>8489</v>
      </c>
      <c r="P330" s="100">
        <v>795</v>
      </c>
      <c r="Q330" s="101">
        <v>0</v>
      </c>
      <c r="S330" s="100">
        <v>0</v>
      </c>
      <c r="T330" s="100">
        <f>P330</f>
      </c>
      <c r="U330" s="100">
        <v>795</v>
      </c>
    </row>
    <row r="331">
      <c r="O331" s="98" t="s">
        <v>8490</v>
      </c>
      <c r="P331" s="100">
        <v>55</v>
      </c>
      <c r="T331" s="100">
        <f>P331</f>
      </c>
      <c r="U331" s="100">
        <v>55</v>
      </c>
    </row>
    <row r="332">
      <c r="O332" s="96" t="s">
        <v>8491</v>
      </c>
      <c r="P332" s="84">
        <f>SUM(P330:P331)</f>
      </c>
    </row>
    <row r="333">
      <c r="A333" s="98" t="s">
        <v>8492</v>
      </c>
      <c r="B333" s="98" t="s">
        <v>8493</v>
      </c>
      <c r="C333" s="98" t="s">
        <v>8494</v>
      </c>
      <c r="D333" s="98" t="s">
        <v>8495</v>
      </c>
      <c r="E333" s="98" t="s">
        <v>8496</v>
      </c>
      <c r="F333" s="98" t="s">
        <v>8497</v>
      </c>
      <c r="G333" s="99">
        <v>12</v>
      </c>
      <c r="H333" s="104">
        <v>45521</v>
      </c>
      <c r="I333" s="104">
        <v>45869</v>
      </c>
      <c r="J333" s="104">
        <v>45301</v>
      </c>
      <c r="K333" s="104">
        <v>45302</v>
      </c>
      <c r="L333" s="100">
        <v>0</v>
      </c>
      <c r="M333" s="100">
        <v>742.86000000000001</v>
      </c>
      <c r="N333" s="98" t="s">
        <v>8498</v>
      </c>
      <c r="O333" s="98" t="s">
        <v>8499</v>
      </c>
      <c r="P333" s="100">
        <v>795</v>
      </c>
      <c r="Q333" s="101">
        <v>0</v>
      </c>
      <c r="S333" s="100">
        <v>0</v>
      </c>
      <c r="T333" s="100">
        <f>P333</f>
      </c>
      <c r="U333" s="100">
        <v>795</v>
      </c>
    </row>
    <row r="334">
      <c r="O334" s="98" t="s">
        <v>8500</v>
      </c>
      <c r="P334" s="100">
        <v>55</v>
      </c>
      <c r="T334" s="100">
        <f>P334</f>
      </c>
      <c r="U334" s="100">
        <v>55</v>
      </c>
    </row>
    <row r="335">
      <c r="O335" s="96" t="s">
        <v>8501</v>
      </c>
      <c r="P335" s="84">
        <f>SUM(P333:P334)</f>
      </c>
    </row>
    <row r="336">
      <c r="A336" s="98" t="s">
        <v>8502</v>
      </c>
      <c r="B336" s="98" t="s">
        <v>8503</v>
      </c>
      <c r="C336" s="98" t="s">
        <v>8504</v>
      </c>
      <c r="D336" s="98" t="s">
        <v>8505</v>
      </c>
      <c r="E336" s="98" t="s">
        <v>8506</v>
      </c>
      <c r="F336" s="98" t="s">
        <v>8507</v>
      </c>
      <c r="G336" s="99">
        <v>12</v>
      </c>
      <c r="H336" s="104">
        <v>45521</v>
      </c>
      <c r="I336" s="104">
        <v>45869</v>
      </c>
      <c r="J336" s="104">
        <v>45441</v>
      </c>
      <c r="K336" s="104">
        <v>45441</v>
      </c>
      <c r="L336" s="100">
        <v>0</v>
      </c>
      <c r="M336" s="100">
        <v>742.86000000000001</v>
      </c>
      <c r="N336" s="98" t="s">
        <v>8508</v>
      </c>
      <c r="O336" s="98" t="s">
        <v>8509</v>
      </c>
      <c r="P336" s="100">
        <v>795</v>
      </c>
      <c r="Q336" s="101">
        <v>0</v>
      </c>
      <c r="S336" s="100">
        <v>760</v>
      </c>
      <c r="T336" s="100">
        <f>P336</f>
      </c>
      <c r="U336" s="100">
        <v>795</v>
      </c>
    </row>
    <row r="337">
      <c r="O337" s="96" t="s">
        <v>8510</v>
      </c>
      <c r="P337" s="84">
        <f>SUM(P336:P336)</f>
      </c>
    </row>
    <row r="338">
      <c r="A338" s="98" t="s">
        <v>8511</v>
      </c>
      <c r="B338" s="98" t="s">
        <v>8512</v>
      </c>
      <c r="C338" s="98" t="s">
        <v>8513</v>
      </c>
      <c r="D338" s="98" t="s">
        <v>8514</v>
      </c>
      <c r="E338" s="98" t="s">
        <v>8515</v>
      </c>
      <c r="F338" s="98" t="s">
        <v>8516</v>
      </c>
      <c r="G338" s="99">
        <v>12</v>
      </c>
      <c r="H338" s="104">
        <v>45521</v>
      </c>
      <c r="I338" s="104">
        <v>45869</v>
      </c>
      <c r="J338" s="104">
        <v>45355</v>
      </c>
      <c r="K338" s="104">
        <v>45355</v>
      </c>
      <c r="L338" s="100">
        <v>0</v>
      </c>
      <c r="M338" s="100">
        <v>767.86000000000001</v>
      </c>
      <c r="N338" s="98" t="s">
        <v>8517</v>
      </c>
      <c r="O338" s="98" t="s">
        <v>8518</v>
      </c>
      <c r="P338" s="100">
        <v>810</v>
      </c>
      <c r="Q338" s="101">
        <v>0</v>
      </c>
      <c r="S338" s="100">
        <v>0</v>
      </c>
      <c r="T338" s="100">
        <f>P338</f>
      </c>
      <c r="U338" s="100">
        <v>810</v>
      </c>
    </row>
    <row r="339">
      <c r="O339" s="98" t="s">
        <v>8519</v>
      </c>
      <c r="P339" s="100">
        <v>30</v>
      </c>
      <c r="T339" s="100">
        <f>P339</f>
      </c>
      <c r="U339" s="100">
        <v>30</v>
      </c>
    </row>
    <row r="340">
      <c r="O340" s="96" t="s">
        <v>8520</v>
      </c>
      <c r="P340" s="84">
        <f>SUM(P338:P339)</f>
      </c>
    </row>
    <row r="341">
      <c r="A341" s="98" t="s">
        <v>8521</v>
      </c>
      <c r="B341" s="98" t="s">
        <v>8522</v>
      </c>
      <c r="C341" s="98" t="s">
        <v>8523</v>
      </c>
      <c r="D341" s="98" t="s">
        <v>8524</v>
      </c>
      <c r="E341" s="98" t="s">
        <v>8525</v>
      </c>
      <c r="F341" s="98" t="s">
        <v>8526</v>
      </c>
      <c r="G341" s="99">
        <v>12</v>
      </c>
      <c r="H341" s="104">
        <v>45521</v>
      </c>
      <c r="I341" s="104">
        <v>45869</v>
      </c>
      <c r="J341" s="104">
        <v>45447</v>
      </c>
      <c r="K341" s="104">
        <v>45447</v>
      </c>
      <c r="L341" s="100">
        <v>0</v>
      </c>
      <c r="M341" s="100">
        <v>767.86000000000001</v>
      </c>
      <c r="N341" s="98" t="s">
        <v>8527</v>
      </c>
      <c r="O341" s="98" t="s">
        <v>8528</v>
      </c>
      <c r="P341" s="100">
        <v>820</v>
      </c>
      <c r="Q341" s="101">
        <v>0</v>
      </c>
      <c r="S341" s="100">
        <v>0</v>
      </c>
      <c r="T341" s="100">
        <f>P341</f>
      </c>
      <c r="U341" s="100">
        <v>820</v>
      </c>
    </row>
    <row r="342">
      <c r="O342" s="98" t="s">
        <v>8529</v>
      </c>
      <c r="P342" s="100">
        <v>55</v>
      </c>
      <c r="T342" s="100">
        <f>P342</f>
      </c>
      <c r="U342" s="100">
        <v>55</v>
      </c>
    </row>
    <row r="343">
      <c r="O343" s="96" t="s">
        <v>8530</v>
      </c>
      <c r="P343" s="84">
        <f>SUM(P341:P342)</f>
      </c>
    </row>
    <row r="344">
      <c r="A344" s="98" t="s">
        <v>8531</v>
      </c>
      <c r="B344" s="98" t="s">
        <v>8532</v>
      </c>
      <c r="C344" s="98" t="s">
        <v>8533</v>
      </c>
      <c r="D344" s="98" t="s">
        <v>8534</v>
      </c>
      <c r="E344" s="98" t="s">
        <v>8535</v>
      </c>
      <c r="F344" s="98" t="s">
        <v>8536</v>
      </c>
      <c r="G344" s="99">
        <v>12</v>
      </c>
      <c r="H344" s="104">
        <v>45505</v>
      </c>
      <c r="I344" s="104">
        <v>45869</v>
      </c>
      <c r="J344" s="104">
        <v>45229</v>
      </c>
      <c r="K344" s="104">
        <v>45229</v>
      </c>
      <c r="L344" s="100">
        <v>0</v>
      </c>
      <c r="M344" s="100">
        <v>742.86000000000001</v>
      </c>
      <c r="N344" s="98" t="s">
        <v>8537</v>
      </c>
      <c r="O344" s="98" t="s">
        <v>8538</v>
      </c>
      <c r="P344" s="100">
        <v>100</v>
      </c>
      <c r="Q344" s="101">
        <v>0</v>
      </c>
      <c r="S344" s="100">
        <v>0</v>
      </c>
      <c r="T344" s="100">
        <f>P344</f>
      </c>
      <c r="U344" s="100">
        <v>100</v>
      </c>
    </row>
    <row r="345">
      <c r="O345" s="98" t="s">
        <v>8539</v>
      </c>
      <c r="P345" s="100">
        <v>760</v>
      </c>
      <c r="T345" s="100">
        <f>P345</f>
      </c>
      <c r="U345" s="100">
        <v>760</v>
      </c>
    </row>
    <row r="346">
      <c r="O346" s="98" t="s">
        <v>8540</v>
      </c>
      <c r="P346" s="100">
        <v>55</v>
      </c>
      <c r="T346" s="100">
        <f>P346</f>
      </c>
      <c r="U346" s="100">
        <v>55</v>
      </c>
    </row>
    <row r="347">
      <c r="O347" s="98" t="s">
        <v>8541</v>
      </c>
      <c r="P347" s="100">
        <v>-100</v>
      </c>
      <c r="T347" s="100">
        <f>P347</f>
      </c>
      <c r="U347" s="100">
        <v>-100</v>
      </c>
    </row>
    <row r="348">
      <c r="O348" s="96" t="s">
        <v>8542</v>
      </c>
      <c r="P348" s="84">
        <f>SUM(P344:P347)</f>
      </c>
    </row>
    <row r="349">
      <c r="A349" s="98" t="s">
        <v>8543</v>
      </c>
      <c r="B349" s="98" t="s">
        <v>8544</v>
      </c>
      <c r="C349" s="98" t="s">
        <v>8545</v>
      </c>
      <c r="D349" s="98" t="s">
        <v>8546</v>
      </c>
      <c r="E349" s="98" t="s">
        <v>8547</v>
      </c>
      <c r="F349" s="98" t="s">
        <v>8548</v>
      </c>
      <c r="G349" s="99">
        <v>12</v>
      </c>
      <c r="H349" s="104">
        <v>45505</v>
      </c>
      <c r="I349" s="104">
        <v>45869</v>
      </c>
      <c r="J349" s="104">
        <v>45215</v>
      </c>
      <c r="K349" s="104">
        <v>45216</v>
      </c>
      <c r="L349" s="100">
        <v>785</v>
      </c>
      <c r="M349" s="100">
        <v>767.86000000000001</v>
      </c>
      <c r="N349" s="98" t="s">
        <v>8549</v>
      </c>
      <c r="O349" s="98" t="s">
        <v>8550</v>
      </c>
      <c r="P349" s="100">
        <v>-100</v>
      </c>
      <c r="Q349" s="101">
        <v>0</v>
      </c>
      <c r="S349" s="100">
        <v>0</v>
      </c>
      <c r="T349" s="100">
        <f>P349</f>
      </c>
      <c r="U349" s="100">
        <v>-100</v>
      </c>
    </row>
    <row r="350">
      <c r="O350" s="98" t="s">
        <v>8551</v>
      </c>
      <c r="P350" s="100">
        <v>785</v>
      </c>
      <c r="T350" s="100">
        <f>P350</f>
      </c>
      <c r="U350" s="100">
        <v>785</v>
      </c>
    </row>
    <row r="351">
      <c r="O351" s="98" t="s">
        <v>8552</v>
      </c>
      <c r="P351" s="100">
        <v>100</v>
      </c>
      <c r="T351" s="100">
        <f>P351</f>
      </c>
      <c r="U351" s="100">
        <v>100</v>
      </c>
    </row>
    <row r="352">
      <c r="O352" s="96" t="s">
        <v>8553</v>
      </c>
      <c r="P352" s="84">
        <f>SUM(P349:P351)</f>
      </c>
    </row>
    <row r="353">
      <c r="A353" s="98" t="s">
        <v>8554</v>
      </c>
      <c r="B353" s="98" t="s">
        <v>8555</v>
      </c>
      <c r="C353" s="98" t="s">
        <v>8556</v>
      </c>
      <c r="D353" s="98" t="s">
        <v>8557</v>
      </c>
      <c r="E353" s="98" t="s">
        <v>8558</v>
      </c>
      <c r="F353" s="98" t="s">
        <v>8559</v>
      </c>
      <c r="G353" s="99">
        <v>12</v>
      </c>
      <c r="H353" s="104">
        <v>45521</v>
      </c>
      <c r="I353" s="104">
        <v>45869</v>
      </c>
      <c r="J353" s="104">
        <v>45411</v>
      </c>
      <c r="K353" s="104">
        <v>45411</v>
      </c>
      <c r="L353" s="100">
        <v>0</v>
      </c>
      <c r="M353" s="100">
        <v>767.86000000000001</v>
      </c>
      <c r="N353" s="98" t="s">
        <v>8560</v>
      </c>
      <c r="O353" s="98" t="s">
        <v>8561</v>
      </c>
      <c r="P353" s="100">
        <v>820</v>
      </c>
      <c r="Q353" s="101">
        <v>0</v>
      </c>
      <c r="S353" s="100">
        <v>0</v>
      </c>
      <c r="T353" s="100">
        <f>P353</f>
      </c>
      <c r="U353" s="100">
        <v>820</v>
      </c>
    </row>
    <row r="354">
      <c r="O354" s="98" t="s">
        <v>8562</v>
      </c>
      <c r="P354" s="100">
        <v>55</v>
      </c>
      <c r="T354" s="100">
        <f>P354</f>
      </c>
      <c r="U354" s="100">
        <v>55</v>
      </c>
    </row>
    <row r="355">
      <c r="O355" s="96" t="s">
        <v>8563</v>
      </c>
      <c r="P355" s="84">
        <f>SUM(P353:P354)</f>
      </c>
    </row>
    <row r="356">
      <c r="A356" s="98" t="s">
        <v>8564</v>
      </c>
      <c r="B356" s="98" t="s">
        <v>8565</v>
      </c>
      <c r="C356" s="98" t="s">
        <v>8566</v>
      </c>
      <c r="D356" s="98" t="s">
        <v>8567</v>
      </c>
      <c r="E356" s="98" t="s">
        <v>8568</v>
      </c>
      <c r="F356" s="98" t="s">
        <v>8569</v>
      </c>
      <c r="G356" s="99">
        <v>12</v>
      </c>
      <c r="H356" s="104">
        <v>45505</v>
      </c>
      <c r="I356" s="104">
        <v>45869</v>
      </c>
      <c r="J356" s="104">
        <v>45216</v>
      </c>
      <c r="K356" s="104">
        <v>45216</v>
      </c>
      <c r="L356" s="100">
        <v>0</v>
      </c>
      <c r="M356" s="100">
        <v>767.86000000000001</v>
      </c>
      <c r="N356" s="98" t="s">
        <v>8570</v>
      </c>
      <c r="O356" s="98" t="s">
        <v>8571</v>
      </c>
      <c r="P356" s="100">
        <v>785</v>
      </c>
      <c r="Q356" s="101">
        <v>0</v>
      </c>
      <c r="S356" s="100">
        <v>0</v>
      </c>
      <c r="T356" s="100">
        <f>P356</f>
      </c>
      <c r="U356" s="100">
        <v>785</v>
      </c>
    </row>
    <row r="357">
      <c r="O357" s="98" t="s">
        <v>8572</v>
      </c>
      <c r="P357" s="100">
        <v>100</v>
      </c>
      <c r="T357" s="100">
        <f>P357</f>
      </c>
      <c r="U357" s="100">
        <v>100</v>
      </c>
    </row>
    <row r="358">
      <c r="O358" s="98" t="s">
        <v>8573</v>
      </c>
      <c r="P358" s="100">
        <v>-100</v>
      </c>
      <c r="T358" s="100">
        <f>P358</f>
      </c>
      <c r="U358" s="100">
        <v>-100</v>
      </c>
    </row>
    <row r="359">
      <c r="O359" s="96" t="s">
        <v>8574</v>
      </c>
      <c r="P359" s="84">
        <f>SUM(P356:P358)</f>
      </c>
    </row>
    <row r="360">
      <c r="A360" s="98" t="s">
        <v>8575</v>
      </c>
      <c r="B360" s="98" t="s">
        <v>8576</v>
      </c>
      <c r="C360" s="98" t="s">
        <v>8577</v>
      </c>
      <c r="D360" s="98" t="s">
        <v>8578</v>
      </c>
      <c r="E360" s="98" t="s">
        <v>8579</v>
      </c>
      <c r="F360" s="98" t="s">
        <v>8580</v>
      </c>
      <c r="G360" s="99">
        <v>12</v>
      </c>
      <c r="H360" s="104">
        <v>45521</v>
      </c>
      <c r="I360" s="104">
        <v>45869</v>
      </c>
      <c r="J360" s="104">
        <v>45244</v>
      </c>
      <c r="K360" s="104">
        <v>45245</v>
      </c>
      <c r="L360" s="100">
        <v>795</v>
      </c>
      <c r="M360" s="100">
        <v>742.86000000000001</v>
      </c>
      <c r="N360" s="98" t="s">
        <v>8581</v>
      </c>
      <c r="O360" s="98" t="s">
        <v>8582</v>
      </c>
      <c r="P360" s="100">
        <v>795</v>
      </c>
      <c r="Q360" s="101">
        <v>0</v>
      </c>
      <c r="S360" s="100">
        <v>0</v>
      </c>
      <c r="T360" s="100">
        <f>P360</f>
      </c>
      <c r="U360" s="100">
        <v>795</v>
      </c>
    </row>
    <row r="361">
      <c r="O361" s="98" t="s">
        <v>8583</v>
      </c>
      <c r="P361" s="100">
        <v>55</v>
      </c>
      <c r="T361" s="100">
        <f>P361</f>
      </c>
      <c r="U361" s="100">
        <v>55</v>
      </c>
    </row>
    <row r="362">
      <c r="O362" s="96" t="s">
        <v>8584</v>
      </c>
      <c r="P362" s="84">
        <f>SUM(P360:P361)</f>
      </c>
    </row>
    <row r="363">
      <c r="A363" s="98" t="s">
        <v>8585</v>
      </c>
      <c r="B363" s="98" t="s">
        <v>8586</v>
      </c>
      <c r="C363" s="98" t="s">
        <v>8587</v>
      </c>
      <c r="D363" s="98" t="s">
        <v>8588</v>
      </c>
      <c r="E363" s="98" t="s">
        <v>8589</v>
      </c>
      <c r="F363" s="98" t="s">
        <v>8590</v>
      </c>
      <c r="G363" s="99">
        <v>12</v>
      </c>
      <c r="H363" s="104">
        <v>45521</v>
      </c>
      <c r="I363" s="104">
        <v>45869</v>
      </c>
      <c r="J363" s="104">
        <v>45422</v>
      </c>
      <c r="K363" s="104">
        <v>45432</v>
      </c>
      <c r="L363" s="100">
        <v>0</v>
      </c>
      <c r="M363" s="100">
        <v>742.86000000000001</v>
      </c>
      <c r="N363" s="98" t="s">
        <v>8591</v>
      </c>
      <c r="O363" s="98" t="s">
        <v>8592</v>
      </c>
      <c r="P363" s="100">
        <v>55</v>
      </c>
      <c r="Q363" s="101">
        <v>0</v>
      </c>
      <c r="S363" s="100">
        <v>0</v>
      </c>
      <c r="T363" s="100">
        <f>P363</f>
      </c>
      <c r="U363" s="100">
        <v>55</v>
      </c>
    </row>
    <row r="364">
      <c r="O364" s="98" t="s">
        <v>8593</v>
      </c>
      <c r="P364" s="100">
        <v>795</v>
      </c>
      <c r="T364" s="100">
        <f>P364</f>
      </c>
      <c r="U364" s="100">
        <v>795</v>
      </c>
    </row>
    <row r="365">
      <c r="O365" s="96" t="s">
        <v>8594</v>
      </c>
      <c r="P365" s="84">
        <f>SUM(P363:P364)</f>
      </c>
    </row>
    <row r="366">
      <c r="A366" s="98" t="s">
        <v>8595</v>
      </c>
      <c r="B366" s="98" t="s">
        <v>8596</v>
      </c>
      <c r="C366" s="98" t="s">
        <v>8597</v>
      </c>
      <c r="D366" s="98" t="s">
        <v>8598</v>
      </c>
      <c r="E366" s="98" t="s">
        <v>8599</v>
      </c>
      <c r="F366" s="98" t="s">
        <v>8600</v>
      </c>
      <c r="G366" s="99">
        <v>12</v>
      </c>
      <c r="H366" s="104">
        <v>45521</v>
      </c>
      <c r="I366" s="104">
        <v>45869</v>
      </c>
      <c r="J366" s="104">
        <v>45259</v>
      </c>
      <c r="K366" s="104">
        <v>45260</v>
      </c>
      <c r="L366" s="100">
        <v>0</v>
      </c>
      <c r="M366" s="100">
        <v>742.86000000000001</v>
      </c>
      <c r="N366" s="98" t="s">
        <v>8601</v>
      </c>
      <c r="O366" s="98" t="s">
        <v>8602</v>
      </c>
      <c r="P366" s="100">
        <v>795</v>
      </c>
      <c r="Q366" s="101">
        <v>0</v>
      </c>
      <c r="S366" s="100">
        <v>0</v>
      </c>
      <c r="T366" s="100">
        <f>P366</f>
      </c>
      <c r="U366" s="100">
        <v>795</v>
      </c>
    </row>
    <row r="367">
      <c r="O367" s="98" t="s">
        <v>8603</v>
      </c>
      <c r="P367" s="100">
        <v>55</v>
      </c>
      <c r="T367" s="100">
        <f>P367</f>
      </c>
      <c r="U367" s="100">
        <v>55</v>
      </c>
    </row>
    <row r="368">
      <c r="O368" s="96" t="s">
        <v>8604</v>
      </c>
      <c r="P368" s="84">
        <f>SUM(P366:P367)</f>
      </c>
    </row>
    <row r="369">
      <c r="A369" s="98" t="s">
        <v>8605</v>
      </c>
      <c r="B369" s="98" t="s">
        <v>8606</v>
      </c>
      <c r="C369" s="98" t="s">
        <v>8607</v>
      </c>
      <c r="D369" s="98" t="s">
        <v>8608</v>
      </c>
      <c r="E369" s="98" t="s">
        <v>8609</v>
      </c>
      <c r="F369" s="98" t="s">
        <v>8610</v>
      </c>
      <c r="G369" s="99">
        <v>12</v>
      </c>
      <c r="H369" s="104">
        <v>45505</v>
      </c>
      <c r="I369" s="104">
        <v>45869</v>
      </c>
      <c r="J369" s="104">
        <v>45212</v>
      </c>
      <c r="K369" s="104">
        <v>45212</v>
      </c>
      <c r="L369" s="100">
        <v>0</v>
      </c>
      <c r="M369" s="100">
        <v>767.86000000000001</v>
      </c>
      <c r="N369" s="98" t="s">
        <v>8611</v>
      </c>
      <c r="O369" s="98" t="s">
        <v>8612</v>
      </c>
      <c r="P369" s="100">
        <v>100</v>
      </c>
      <c r="Q369" s="101">
        <v>0</v>
      </c>
      <c r="S369" s="100">
        <v>0</v>
      </c>
      <c r="T369" s="100">
        <f>P369</f>
      </c>
      <c r="U369" s="100">
        <v>100</v>
      </c>
    </row>
    <row r="370">
      <c r="O370" s="98" t="s">
        <v>8613</v>
      </c>
      <c r="P370" s="100">
        <v>785</v>
      </c>
      <c r="T370" s="100">
        <f>P370</f>
      </c>
      <c r="U370" s="100">
        <v>785</v>
      </c>
    </row>
    <row r="371">
      <c r="O371" s="98" t="s">
        <v>8614</v>
      </c>
      <c r="P371" s="100">
        <v>55</v>
      </c>
      <c r="T371" s="100">
        <f>P371</f>
      </c>
      <c r="U371" s="100">
        <v>55</v>
      </c>
    </row>
    <row r="372">
      <c r="O372" s="98" t="s">
        <v>8615</v>
      </c>
      <c r="P372" s="100">
        <v>-100</v>
      </c>
      <c r="T372" s="100">
        <f>P372</f>
      </c>
      <c r="U372" s="100">
        <v>-100</v>
      </c>
    </row>
    <row r="373">
      <c r="O373" s="96" t="s">
        <v>8616</v>
      </c>
      <c r="P373" s="84">
        <f>SUM(P369:P372)</f>
      </c>
    </row>
    <row r="374">
      <c r="A374" s="98" t="s">
        <v>8617</v>
      </c>
      <c r="B374" s="98" t="s">
        <v>8618</v>
      </c>
      <c r="C374" s="98" t="s">
        <v>8619</v>
      </c>
      <c r="D374" s="98" t="s">
        <v>8620</v>
      </c>
      <c r="E374" s="98" t="s">
        <v>8621</v>
      </c>
      <c r="F374" s="98" t="s">
        <v>8622</v>
      </c>
      <c r="G374" s="99">
        <v>12</v>
      </c>
      <c r="H374" s="104">
        <v>45505</v>
      </c>
      <c r="I374" s="104">
        <v>45869</v>
      </c>
      <c r="J374" s="104">
        <v>45210</v>
      </c>
      <c r="K374" s="104">
        <v>45212</v>
      </c>
      <c r="L374" s="100">
        <v>0</v>
      </c>
      <c r="M374" s="100">
        <v>767.86000000000001</v>
      </c>
      <c r="N374" s="98" t="s">
        <v>8623</v>
      </c>
      <c r="O374" s="98" t="s">
        <v>8624</v>
      </c>
      <c r="P374" s="100">
        <v>785</v>
      </c>
      <c r="Q374" s="101">
        <v>0</v>
      </c>
      <c r="S374" s="100">
        <v>0</v>
      </c>
      <c r="T374" s="100">
        <f>P374</f>
      </c>
      <c r="U374" s="100">
        <v>785</v>
      </c>
    </row>
    <row r="375">
      <c r="O375" s="98" t="s">
        <v>8625</v>
      </c>
      <c r="P375" s="100">
        <v>-100</v>
      </c>
      <c r="T375" s="100">
        <f>P375</f>
      </c>
      <c r="U375" s="100">
        <v>-100</v>
      </c>
    </row>
    <row r="376">
      <c r="O376" s="98" t="s">
        <v>8626</v>
      </c>
      <c r="P376" s="100">
        <v>55</v>
      </c>
      <c r="T376" s="100">
        <f>P376</f>
      </c>
      <c r="U376" s="100">
        <v>55</v>
      </c>
    </row>
    <row r="377">
      <c r="O377" s="98" t="s">
        <v>8627</v>
      </c>
      <c r="P377" s="100">
        <v>100</v>
      </c>
      <c r="T377" s="100">
        <f>P377</f>
      </c>
      <c r="U377" s="100">
        <v>100</v>
      </c>
    </row>
    <row r="378">
      <c r="O378" s="96" t="s">
        <v>8628</v>
      </c>
      <c r="P378" s="84">
        <f>SUM(P374:P377)</f>
      </c>
    </row>
    <row r="379">
      <c r="A379" s="98" t="s">
        <v>8629</v>
      </c>
      <c r="B379" s="98" t="s">
        <v>8630</v>
      </c>
      <c r="C379" s="98" t="s">
        <v>8631</v>
      </c>
      <c r="D379" s="98" t="s">
        <v>8632</v>
      </c>
      <c r="E379" s="98" t="s">
        <v>8633</v>
      </c>
      <c r="F379" s="98" t="s">
        <v>8634</v>
      </c>
      <c r="G379" s="99">
        <v>12</v>
      </c>
      <c r="H379" s="104">
        <v>45505</v>
      </c>
      <c r="I379" s="104">
        <v>45869</v>
      </c>
      <c r="J379" s="104">
        <v>45212</v>
      </c>
      <c r="K379" s="104">
        <v>45212</v>
      </c>
      <c r="L379" s="100">
        <v>0</v>
      </c>
      <c r="M379" s="100">
        <v>767.86000000000001</v>
      </c>
      <c r="N379" s="98" t="s">
        <v>8635</v>
      </c>
      <c r="O379" s="98" t="s">
        <v>8636</v>
      </c>
      <c r="P379" s="100">
        <v>55</v>
      </c>
      <c r="Q379" s="101">
        <v>0</v>
      </c>
      <c r="S379" s="100">
        <v>0</v>
      </c>
      <c r="T379" s="100">
        <f>P379</f>
      </c>
      <c r="U379" s="100">
        <v>55</v>
      </c>
    </row>
    <row r="380">
      <c r="O380" s="98" t="s">
        <v>8637</v>
      </c>
      <c r="P380" s="100">
        <v>-100</v>
      </c>
      <c r="T380" s="100">
        <f>P380</f>
      </c>
      <c r="U380" s="100">
        <v>-100</v>
      </c>
    </row>
    <row r="381">
      <c r="O381" s="98" t="s">
        <v>8638</v>
      </c>
      <c r="P381" s="100">
        <v>100</v>
      </c>
      <c r="T381" s="100">
        <f>P381</f>
      </c>
      <c r="U381" s="100">
        <v>100</v>
      </c>
    </row>
    <row r="382">
      <c r="O382" s="98" t="s">
        <v>8639</v>
      </c>
      <c r="P382" s="100">
        <v>785</v>
      </c>
      <c r="T382" s="100">
        <f>P382</f>
      </c>
      <c r="U382" s="100">
        <v>785</v>
      </c>
    </row>
    <row r="383">
      <c r="O383" s="96" t="s">
        <v>8640</v>
      </c>
      <c r="P383" s="84">
        <f>SUM(P379:P382)</f>
      </c>
    </row>
    <row r="384">
      <c r="A384" s="98" t="s">
        <v>8641</v>
      </c>
      <c r="B384" s="98" t="s">
        <v>8642</v>
      </c>
      <c r="C384" s="98" t="s">
        <v>8643</v>
      </c>
      <c r="D384" s="98" t="s">
        <v>8644</v>
      </c>
      <c r="E384" s="98" t="s">
        <v>8645</v>
      </c>
      <c r="F384" s="98" t="s">
        <v>8646</v>
      </c>
      <c r="G384" s="99">
        <v>12</v>
      </c>
      <c r="H384" s="104">
        <v>45521</v>
      </c>
      <c r="I384" s="104">
        <v>45869</v>
      </c>
      <c r="J384" s="104">
        <v>45314</v>
      </c>
      <c r="K384" s="104">
        <v>45314</v>
      </c>
      <c r="L384" s="100">
        <v>775</v>
      </c>
      <c r="M384" s="100">
        <v>742.86000000000001</v>
      </c>
      <c r="N384" s="98" t="s">
        <v>8647</v>
      </c>
      <c r="O384" s="98" t="s">
        <v>8648</v>
      </c>
      <c r="P384" s="100">
        <v>55</v>
      </c>
      <c r="Q384" s="101">
        <v>0</v>
      </c>
      <c r="S384" s="100">
        <v>0</v>
      </c>
      <c r="T384" s="100">
        <f>P384</f>
      </c>
      <c r="U384" s="100">
        <v>55</v>
      </c>
    </row>
    <row r="385">
      <c r="O385" s="98" t="s">
        <v>8649</v>
      </c>
      <c r="P385" s="100">
        <v>775</v>
      </c>
      <c r="T385" s="100">
        <f>P385</f>
      </c>
      <c r="U385" s="100">
        <v>775</v>
      </c>
    </row>
    <row r="386">
      <c r="O386" s="96" t="s">
        <v>8650</v>
      </c>
      <c r="P386" s="84">
        <f>SUM(P384:P385)</f>
      </c>
    </row>
    <row r="387">
      <c r="A387" s="98" t="s">
        <v>8651</v>
      </c>
      <c r="B387" s="98" t="s">
        <v>8652</v>
      </c>
      <c r="C387" s="98" t="s">
        <v>8653</v>
      </c>
      <c r="D387" s="98" t="s">
        <v>8654</v>
      </c>
      <c r="E387" s="98" t="s">
        <v>8655</v>
      </c>
      <c r="F387" s="98" t="s">
        <v>8656</v>
      </c>
      <c r="G387" s="99">
        <v>12</v>
      </c>
      <c r="H387" s="104">
        <v>45521</v>
      </c>
      <c r="I387" s="104">
        <v>45869</v>
      </c>
      <c r="J387" s="104">
        <v>45316</v>
      </c>
      <c r="K387" s="104">
        <v>45316</v>
      </c>
      <c r="L387" s="100">
        <v>0</v>
      </c>
      <c r="M387" s="100">
        <v>742.86000000000001</v>
      </c>
      <c r="N387" s="98" t="s">
        <v>8657</v>
      </c>
      <c r="O387" s="98" t="s">
        <v>8658</v>
      </c>
      <c r="P387" s="100">
        <v>785</v>
      </c>
      <c r="Q387" s="101">
        <v>0</v>
      </c>
      <c r="S387" s="100">
        <v>0</v>
      </c>
      <c r="T387" s="100">
        <f>P387</f>
      </c>
      <c r="U387" s="100">
        <v>785</v>
      </c>
    </row>
    <row r="388">
      <c r="O388" s="96" t="s">
        <v>8659</v>
      </c>
      <c r="P388" s="84">
        <f>SUM(P387:P387)</f>
      </c>
    </row>
    <row r="389">
      <c r="A389" s="98" t="s">
        <v>8660</v>
      </c>
      <c r="B389" s="98" t="s">
        <v>8661</v>
      </c>
      <c r="C389" s="98" t="s">
        <v>8662</v>
      </c>
      <c r="D389" s="98" t="s">
        <v>8663</v>
      </c>
      <c r="E389" s="98" t="s">
        <v>8664</v>
      </c>
      <c r="F389" s="98" t="s">
        <v>8665</v>
      </c>
      <c r="G389" s="99">
        <v>12</v>
      </c>
      <c r="H389" s="104">
        <v>45521</v>
      </c>
      <c r="I389" s="104">
        <v>45869</v>
      </c>
      <c r="J389" s="104">
        <v>45314</v>
      </c>
      <c r="K389" s="104">
        <v>45314</v>
      </c>
      <c r="L389" s="100">
        <v>0</v>
      </c>
      <c r="M389" s="100">
        <v>742.86000000000001</v>
      </c>
      <c r="N389" s="98" t="s">
        <v>8666</v>
      </c>
      <c r="O389" s="98" t="s">
        <v>8667</v>
      </c>
      <c r="P389" s="100">
        <v>775</v>
      </c>
      <c r="Q389" s="101">
        <v>0</v>
      </c>
      <c r="S389" s="100">
        <v>0</v>
      </c>
      <c r="T389" s="100">
        <f>P389</f>
      </c>
      <c r="U389" s="100">
        <v>775</v>
      </c>
    </row>
    <row r="390">
      <c r="O390" s="98" t="s">
        <v>8668</v>
      </c>
      <c r="P390" s="100">
        <v>30</v>
      </c>
      <c r="T390" s="100">
        <f>P390</f>
      </c>
      <c r="U390" s="100">
        <v>30</v>
      </c>
    </row>
    <row r="391">
      <c r="O391" s="96" t="s">
        <v>8669</v>
      </c>
      <c r="P391" s="84">
        <f>SUM(P389:P390)</f>
      </c>
    </row>
    <row r="392">
      <c r="A392" s="98" t="s">
        <v>8670</v>
      </c>
      <c r="B392" s="98" t="s">
        <v>8671</v>
      </c>
      <c r="C392" s="98" t="s">
        <v>8672</v>
      </c>
      <c r="D392" s="98" t="s">
        <v>8673</v>
      </c>
      <c r="E392" s="98" t="s">
        <v>8674</v>
      </c>
      <c r="F392" s="98" t="s">
        <v>8675</v>
      </c>
      <c r="G392" s="99">
        <v>12</v>
      </c>
      <c r="H392" s="104">
        <v>45521</v>
      </c>
      <c r="I392" s="104">
        <v>45869</v>
      </c>
      <c r="J392" s="104">
        <v>45328</v>
      </c>
      <c r="K392" s="104">
        <v>45328</v>
      </c>
      <c r="L392" s="100">
        <v>810</v>
      </c>
      <c r="M392" s="100">
        <v>767.86000000000001</v>
      </c>
      <c r="N392" s="98" t="s">
        <v>8676</v>
      </c>
      <c r="O392" s="98" t="s">
        <v>8677</v>
      </c>
      <c r="P392" s="100">
        <v>810</v>
      </c>
      <c r="Q392" s="101">
        <v>0</v>
      </c>
      <c r="S392" s="100">
        <v>0</v>
      </c>
      <c r="T392" s="100">
        <f>P392</f>
      </c>
      <c r="U392" s="100">
        <v>810</v>
      </c>
    </row>
    <row r="393">
      <c r="O393" s="96" t="s">
        <v>8678</v>
      </c>
      <c r="P393" s="84">
        <f>SUM(P392:P392)</f>
      </c>
    </row>
    <row r="394">
      <c r="A394" s="98" t="s">
        <v>8679</v>
      </c>
      <c r="B394" s="98" t="s">
        <v>8680</v>
      </c>
      <c r="C394" s="98" t="s">
        <v>8681</v>
      </c>
      <c r="D394" s="98" t="s">
        <v>8682</v>
      </c>
      <c r="E394" s="98" t="s">
        <v>8683</v>
      </c>
      <c r="F394" s="98" t="s">
        <v>8684</v>
      </c>
      <c r="G394" s="99">
        <v>12</v>
      </c>
      <c r="H394" s="104">
        <v>45521</v>
      </c>
      <c r="I394" s="104">
        <v>45869</v>
      </c>
      <c r="J394" s="104">
        <v>45355</v>
      </c>
      <c r="K394" s="104">
        <v>45356</v>
      </c>
      <c r="L394" s="100">
        <v>810</v>
      </c>
      <c r="M394" s="100">
        <v>767.74000000000001</v>
      </c>
      <c r="N394" s="98" t="s">
        <v>8685</v>
      </c>
      <c r="O394" s="98" t="s">
        <v>8686</v>
      </c>
      <c r="P394" s="100">
        <v>55</v>
      </c>
      <c r="Q394" s="101">
        <v>0</v>
      </c>
      <c r="S394" s="100">
        <v>760</v>
      </c>
      <c r="T394" s="100">
        <f>P394</f>
      </c>
      <c r="U394" s="100">
        <v>55</v>
      </c>
    </row>
    <row r="395">
      <c r="O395" s="98" t="s">
        <v>8687</v>
      </c>
      <c r="P395" s="100">
        <v>810</v>
      </c>
      <c r="T395" s="100">
        <f>P395</f>
      </c>
      <c r="U395" s="100">
        <v>810</v>
      </c>
    </row>
    <row r="396">
      <c r="O396" s="96" t="s">
        <v>8688</v>
      </c>
      <c r="P396" s="84">
        <f>SUM(P394:P395)</f>
      </c>
    </row>
    <row r="397">
      <c r="A397" s="98" t="s">
        <v>8689</v>
      </c>
      <c r="B397" s="98" t="s">
        <v>8690</v>
      </c>
      <c r="C397" s="98" t="s">
        <v>8691</v>
      </c>
      <c r="D397" s="98" t="s">
        <v>8692</v>
      </c>
      <c r="E397" s="98" t="s">
        <v>8693</v>
      </c>
      <c r="F397" s="98" t="s">
        <v>8694</v>
      </c>
      <c r="G397" s="99">
        <v>12</v>
      </c>
      <c r="H397" s="104">
        <v>45521</v>
      </c>
      <c r="I397" s="104">
        <v>45869</v>
      </c>
      <c r="J397" s="104">
        <v>45364</v>
      </c>
      <c r="K397" s="104">
        <v>45364</v>
      </c>
      <c r="L397" s="100">
        <v>0</v>
      </c>
      <c r="M397" s="100">
        <v>767.86000000000001</v>
      </c>
      <c r="N397" s="98" t="s">
        <v>8695</v>
      </c>
      <c r="O397" s="98" t="s">
        <v>8696</v>
      </c>
      <c r="P397" s="100">
        <v>810</v>
      </c>
      <c r="Q397" s="101">
        <v>0</v>
      </c>
      <c r="S397" s="100">
        <v>0</v>
      </c>
      <c r="T397" s="100">
        <f>P397</f>
      </c>
      <c r="U397" s="100">
        <v>810</v>
      </c>
    </row>
    <row r="398">
      <c r="O398" s="96" t="s">
        <v>8697</v>
      </c>
      <c r="P398" s="84">
        <f>SUM(P397:P397)</f>
      </c>
    </row>
    <row r="399">
      <c r="A399" s="97" t="s">
        <v>8698</v>
      </c>
    </row>
    <row r="400">
      <c r="A400" s="98" t="s">
        <v>8699</v>
      </c>
      <c r="B400" s="98" t="s">
        <v>8700</v>
      </c>
      <c r="C400" s="98" t="s">
        <v>8701</v>
      </c>
      <c r="D400" s="98" t="s">
        <v>8702</v>
      </c>
      <c r="E400" s="98" t="s">
        <v>8703</v>
      </c>
      <c r="F400" s="98" t="s">
        <v>8704</v>
      </c>
      <c r="G400" s="99">
        <v>12</v>
      </c>
      <c r="H400" s="104">
        <v>45505</v>
      </c>
      <c r="I400" s="104">
        <v>45869</v>
      </c>
      <c r="J400" s="104">
        <v>45322</v>
      </c>
      <c r="K400" s="104">
        <v>45322</v>
      </c>
      <c r="L400" s="100">
        <v>880</v>
      </c>
      <c r="M400" s="100">
        <v>636.46000000000004</v>
      </c>
      <c r="N400" s="98" t="s">
        <v>8705</v>
      </c>
      <c r="O400" s="98" t="s">
        <v>8706</v>
      </c>
      <c r="P400" s="100">
        <v>669</v>
      </c>
      <c r="Q400" s="101">
        <v>0</v>
      </c>
      <c r="S400" s="100">
        <v>0</v>
      </c>
      <c r="T400" s="100">
        <f>P400</f>
      </c>
      <c r="U400" s="100">
        <v>669</v>
      </c>
    </row>
    <row r="401">
      <c r="O401" s="96" t="s">
        <v>8707</v>
      </c>
      <c r="P401" s="84">
        <f>SUM(P400:P400)</f>
      </c>
    </row>
    <row r="402">
      <c r="A402" s="98" t="s">
        <v>8708</v>
      </c>
      <c r="B402" s="98" t="s">
        <v>8709</v>
      </c>
      <c r="C402" s="98" t="s">
        <v>8710</v>
      </c>
      <c r="D402" s="98" t="s">
        <v>8711</v>
      </c>
      <c r="E402" s="98" t="s">
        <v>8712</v>
      </c>
      <c r="F402" s="98" t="s">
        <v>8713</v>
      </c>
      <c r="G402" s="99">
        <v>12</v>
      </c>
      <c r="H402" s="104">
        <v>45521</v>
      </c>
      <c r="I402" s="104">
        <v>45869</v>
      </c>
      <c r="J402" s="104">
        <v>45327</v>
      </c>
      <c r="K402" s="104">
        <v>45328</v>
      </c>
      <c r="L402" s="100">
        <v>679</v>
      </c>
      <c r="M402" s="100">
        <v>636.46000000000004</v>
      </c>
      <c r="N402" s="98" t="s">
        <v>8714</v>
      </c>
      <c r="O402" s="98" t="s">
        <v>8715</v>
      </c>
      <c r="P402" s="100">
        <v>679</v>
      </c>
      <c r="Q402" s="101">
        <v>0</v>
      </c>
      <c r="S402" s="100">
        <v>0</v>
      </c>
      <c r="T402" s="100">
        <f>P402</f>
      </c>
      <c r="U402" s="100">
        <v>679</v>
      </c>
    </row>
    <row r="403">
      <c r="O403" s="96" t="s">
        <v>8716</v>
      </c>
      <c r="P403" s="84">
        <f>SUM(P402:P402)</f>
      </c>
    </row>
    <row r="404">
      <c r="A404" s="98" t="s">
        <v>8717</v>
      </c>
      <c r="B404" s="98" t="s">
        <v>8718</v>
      </c>
      <c r="C404" s="98" t="s">
        <v>8719</v>
      </c>
      <c r="D404" s="98" t="s">
        <v>8720</v>
      </c>
      <c r="E404" s="98" t="s">
        <v>8721</v>
      </c>
      <c r="F404" s="98" t="s">
        <v>8722</v>
      </c>
      <c r="G404" s="99">
        <v>12</v>
      </c>
      <c r="H404" s="104">
        <v>45521</v>
      </c>
      <c r="I404" s="104">
        <v>45869</v>
      </c>
      <c r="J404" s="104">
        <v>45364</v>
      </c>
      <c r="K404" s="104">
        <v>45365</v>
      </c>
      <c r="L404" s="100">
        <v>0</v>
      </c>
      <c r="M404" s="100">
        <v>636.46000000000004</v>
      </c>
      <c r="N404" s="98" t="s">
        <v>8723</v>
      </c>
      <c r="O404" s="98" t="s">
        <v>8724</v>
      </c>
      <c r="P404" s="100">
        <v>689</v>
      </c>
      <c r="Q404" s="101">
        <v>0</v>
      </c>
      <c r="S404" s="100">
        <v>625</v>
      </c>
      <c r="T404" s="100">
        <f>P404</f>
      </c>
      <c r="U404" s="100">
        <v>689</v>
      </c>
    </row>
    <row r="405">
      <c r="O405" s="96" t="s">
        <v>8725</v>
      </c>
      <c r="P405" s="84">
        <f>SUM(P404:P404)</f>
      </c>
    </row>
    <row r="406">
      <c r="A406" s="98" t="s">
        <v>8726</v>
      </c>
      <c r="B406" s="98" t="s">
        <v>8727</v>
      </c>
      <c r="C406" s="98" t="s">
        <v>8728</v>
      </c>
      <c r="D406" s="98" t="s">
        <v>8729</v>
      </c>
      <c r="E406" s="98" t="s">
        <v>8730</v>
      </c>
      <c r="F406" s="98" t="s">
        <v>8731</v>
      </c>
      <c r="G406" s="99">
        <v>12</v>
      </c>
      <c r="H406" s="104">
        <v>45505</v>
      </c>
      <c r="I406" s="104">
        <v>45869</v>
      </c>
      <c r="J406" s="104">
        <v>45415</v>
      </c>
      <c r="K406" s="104">
        <v>45415</v>
      </c>
      <c r="L406" s="100">
        <v>0</v>
      </c>
      <c r="M406" s="100">
        <v>636.46000000000004</v>
      </c>
      <c r="N406" s="98" t="s">
        <v>8732</v>
      </c>
      <c r="O406" s="98" t="s">
        <v>8733</v>
      </c>
      <c r="P406" s="100">
        <v>699</v>
      </c>
      <c r="Q406" s="101">
        <v>0</v>
      </c>
      <c r="S406" s="100">
        <v>0</v>
      </c>
      <c r="T406" s="100">
        <f>P406</f>
      </c>
      <c r="U406" s="100">
        <v>699</v>
      </c>
    </row>
    <row r="407">
      <c r="O407" s="96" t="s">
        <v>8734</v>
      </c>
      <c r="P407" s="84">
        <f>SUM(P406:P406)</f>
      </c>
    </row>
    <row r="408">
      <c r="A408" s="98" t="s">
        <v>8735</v>
      </c>
      <c r="B408" s="98" t="s">
        <v>8736</v>
      </c>
      <c r="C408" s="98" t="s">
        <v>8737</v>
      </c>
      <c r="D408" s="98" t="s">
        <v>8738</v>
      </c>
      <c r="E408" s="98" t="s">
        <v>8739</v>
      </c>
      <c r="F408" s="98" t="s">
        <v>8740</v>
      </c>
      <c r="G408" s="99">
        <v>12</v>
      </c>
      <c r="H408" s="104">
        <v>45505</v>
      </c>
      <c r="I408" s="104">
        <v>45869</v>
      </c>
      <c r="J408" s="104">
        <v>45288</v>
      </c>
      <c r="K408" s="104">
        <v>45288</v>
      </c>
      <c r="L408" s="100">
        <v>0</v>
      </c>
      <c r="M408" s="100">
        <v>661.46000000000004</v>
      </c>
      <c r="N408" s="98" t="s">
        <v>8741</v>
      </c>
      <c r="O408" s="98" t="s">
        <v>8742</v>
      </c>
      <c r="P408" s="100">
        <v>684</v>
      </c>
      <c r="Q408" s="101">
        <v>0</v>
      </c>
      <c r="S408" s="100">
        <v>665</v>
      </c>
      <c r="T408" s="100">
        <f>P408</f>
      </c>
      <c r="U408" s="100">
        <v>684</v>
      </c>
    </row>
    <row r="409">
      <c r="O409" s="96" t="s">
        <v>8743</v>
      </c>
      <c r="P409" s="84">
        <f>SUM(P408:P408)</f>
      </c>
    </row>
    <row r="410">
      <c r="A410" s="98" t="s">
        <v>8744</v>
      </c>
      <c r="B410" s="98" t="s">
        <v>8745</v>
      </c>
      <c r="C410" s="98" t="s">
        <v>8746</v>
      </c>
      <c r="D410" s="98" t="s">
        <v>8747</v>
      </c>
      <c r="E410" s="98" t="s">
        <v>8748</v>
      </c>
      <c r="F410" s="98" t="s">
        <v>8749</v>
      </c>
      <c r="G410" s="99">
        <v>12</v>
      </c>
      <c r="H410" s="104">
        <v>45505</v>
      </c>
      <c r="I410" s="104">
        <v>45869</v>
      </c>
      <c r="J410" s="104">
        <v>45288</v>
      </c>
      <c r="K410" s="104">
        <v>45288</v>
      </c>
      <c r="L410" s="100">
        <v>690</v>
      </c>
      <c r="M410" s="100">
        <v>661.46000000000004</v>
      </c>
      <c r="N410" s="98" t="s">
        <v>8750</v>
      </c>
      <c r="O410" s="98" t="s">
        <v>8751</v>
      </c>
      <c r="P410" s="100">
        <v>684</v>
      </c>
      <c r="Q410" s="101">
        <v>0</v>
      </c>
      <c r="S410" s="100">
        <v>665</v>
      </c>
      <c r="T410" s="100">
        <f>P410</f>
      </c>
      <c r="U410" s="100">
        <v>684</v>
      </c>
    </row>
    <row r="411">
      <c r="O411" s="96" t="s">
        <v>8752</v>
      </c>
      <c r="P411" s="84">
        <f>SUM(P410:P410)</f>
      </c>
    </row>
    <row r="412">
      <c r="A412" s="98" t="s">
        <v>8753</v>
      </c>
      <c r="B412" s="98" t="s">
        <v>8754</v>
      </c>
      <c r="C412" s="98" t="s">
        <v>8755</v>
      </c>
      <c r="D412" s="98" t="s">
        <v>8756</v>
      </c>
      <c r="E412" s="98" t="s">
        <v>8757</v>
      </c>
      <c r="F412" s="98" t="s">
        <v>8758</v>
      </c>
      <c r="G412" s="99">
        <v>12</v>
      </c>
      <c r="H412" s="104">
        <v>45505</v>
      </c>
      <c r="I412" s="104">
        <v>45869</v>
      </c>
      <c r="J412" s="104">
        <v>45394</v>
      </c>
      <c r="K412" s="104">
        <v>45397</v>
      </c>
      <c r="L412" s="100">
        <v>690</v>
      </c>
      <c r="M412" s="100">
        <v>661.46000000000004</v>
      </c>
      <c r="N412" s="98" t="s">
        <v>8759</v>
      </c>
      <c r="O412" s="98" t="s">
        <v>8760</v>
      </c>
      <c r="P412" s="100">
        <v>714</v>
      </c>
      <c r="Q412" s="101">
        <v>0</v>
      </c>
      <c r="S412" s="100">
        <v>665</v>
      </c>
      <c r="T412" s="100">
        <f>P412</f>
      </c>
      <c r="U412" s="100">
        <v>714</v>
      </c>
    </row>
    <row r="413">
      <c r="O413" s="96" t="s">
        <v>8761</v>
      </c>
      <c r="P413" s="84">
        <f>SUM(P412:P412)</f>
      </c>
    </row>
    <row r="414">
      <c r="A414" s="98" t="s">
        <v>8762</v>
      </c>
      <c r="B414" s="98" t="s">
        <v>8763</v>
      </c>
      <c r="C414" s="98" t="s">
        <v>8764</v>
      </c>
      <c r="D414" s="98" t="s">
        <v>8765</v>
      </c>
      <c r="E414" s="98" t="s">
        <v>8766</v>
      </c>
      <c r="F414" s="98" t="s">
        <v>8767</v>
      </c>
      <c r="G414" s="99">
        <v>12</v>
      </c>
      <c r="H414" s="104">
        <v>45505</v>
      </c>
      <c r="I414" s="104">
        <v>45869</v>
      </c>
      <c r="J414" s="104">
        <v>45293</v>
      </c>
      <c r="K414" s="104">
        <v>45293</v>
      </c>
      <c r="L414" s="100">
        <v>0</v>
      </c>
      <c r="M414" s="100">
        <v>636.46000000000004</v>
      </c>
      <c r="N414" s="98" t="s">
        <v>8768</v>
      </c>
      <c r="O414" s="98" t="s">
        <v>8769</v>
      </c>
      <c r="P414" s="100">
        <v>659</v>
      </c>
      <c r="Q414" s="101">
        <v>0</v>
      </c>
      <c r="S414" s="100">
        <v>625</v>
      </c>
      <c r="T414" s="100">
        <f>P414</f>
      </c>
      <c r="U414" s="100">
        <v>659</v>
      </c>
    </row>
    <row r="415">
      <c r="O415" s="96" t="s">
        <v>8770</v>
      </c>
      <c r="P415" s="84">
        <f>SUM(P414:P414)</f>
      </c>
    </row>
    <row r="416">
      <c r="A416" s="98" t="s">
        <v>8771</v>
      </c>
      <c r="B416" s="98" t="s">
        <v>8772</v>
      </c>
      <c r="C416" s="98" t="s">
        <v>8773</v>
      </c>
      <c r="D416" s="98" t="s">
        <v>8774</v>
      </c>
      <c r="E416" s="98" t="s">
        <v>8775</v>
      </c>
      <c r="F416" s="98" t="s">
        <v>8776</v>
      </c>
      <c r="G416" s="99">
        <v>12</v>
      </c>
      <c r="H416" s="104">
        <v>45505</v>
      </c>
      <c r="I416" s="104">
        <v>45869</v>
      </c>
      <c r="J416" s="104">
        <v>45273</v>
      </c>
      <c r="K416" s="104">
        <v>45273</v>
      </c>
      <c r="L416" s="100">
        <v>0</v>
      </c>
      <c r="M416" s="100">
        <v>636.46000000000004</v>
      </c>
      <c r="N416" s="98" t="s">
        <v>8777</v>
      </c>
      <c r="O416" s="98" t="s">
        <v>8778</v>
      </c>
      <c r="P416" s="100">
        <v>649</v>
      </c>
      <c r="Q416" s="101">
        <v>0</v>
      </c>
      <c r="S416" s="100">
        <v>625</v>
      </c>
      <c r="T416" s="100">
        <f>P416</f>
      </c>
      <c r="U416" s="100">
        <v>649</v>
      </c>
    </row>
    <row r="417">
      <c r="O417" s="96" t="s">
        <v>8779</v>
      </c>
      <c r="P417" s="84">
        <f>SUM(P416:P416)</f>
      </c>
    </row>
    <row r="418">
      <c r="A418" s="98" t="s">
        <v>8780</v>
      </c>
      <c r="B418" s="98" t="s">
        <v>8781</v>
      </c>
      <c r="C418" s="98" t="s">
        <v>8782</v>
      </c>
      <c r="D418" s="98" t="s">
        <v>8783</v>
      </c>
      <c r="E418" s="98" t="s">
        <v>8784</v>
      </c>
      <c r="F418" s="98" t="s">
        <v>8785</v>
      </c>
      <c r="G418" s="99">
        <v>12</v>
      </c>
      <c r="H418" s="104">
        <v>45505</v>
      </c>
      <c r="I418" s="104">
        <v>45869</v>
      </c>
      <c r="J418" s="104">
        <v>45273</v>
      </c>
      <c r="K418" s="104">
        <v>45273</v>
      </c>
      <c r="L418" s="100">
        <v>0</v>
      </c>
      <c r="M418" s="100">
        <v>636.46000000000004</v>
      </c>
      <c r="N418" s="98" t="s">
        <v>8786</v>
      </c>
      <c r="O418" s="98" t="s">
        <v>8787</v>
      </c>
      <c r="P418" s="100">
        <v>649</v>
      </c>
      <c r="Q418" s="101">
        <v>0</v>
      </c>
      <c r="S418" s="100">
        <v>625</v>
      </c>
      <c r="T418" s="100">
        <f>P418</f>
      </c>
      <c r="U418" s="100">
        <v>649</v>
      </c>
    </row>
    <row r="419">
      <c r="O419" s="96" t="s">
        <v>8788</v>
      </c>
      <c r="P419" s="84">
        <f>SUM(P418:P418)</f>
      </c>
    </row>
    <row r="420">
      <c r="A420" s="98" t="s">
        <v>8789</v>
      </c>
      <c r="B420" s="98" t="s">
        <v>8790</v>
      </c>
      <c r="C420" s="98" t="s">
        <v>8791</v>
      </c>
      <c r="D420" s="98" t="s">
        <v>8792</v>
      </c>
      <c r="E420" s="98" t="s">
        <v>8793</v>
      </c>
      <c r="F420" s="98" t="s">
        <v>8794</v>
      </c>
      <c r="G420" s="99">
        <v>12</v>
      </c>
      <c r="H420" s="104">
        <v>45521</v>
      </c>
      <c r="I420" s="104">
        <v>45869</v>
      </c>
      <c r="J420" s="104">
        <v>45390</v>
      </c>
      <c r="K420" s="104">
        <v>45391</v>
      </c>
      <c r="L420" s="100">
        <v>659</v>
      </c>
      <c r="M420" s="100">
        <v>636.46000000000004</v>
      </c>
      <c r="N420" s="98" t="s">
        <v>8795</v>
      </c>
      <c r="O420" s="98" t="s">
        <v>8796</v>
      </c>
      <c r="P420" s="100">
        <v>659</v>
      </c>
      <c r="Q420" s="101">
        <v>0</v>
      </c>
      <c r="S420" s="100">
        <v>625</v>
      </c>
      <c r="T420" s="100">
        <f>P420</f>
      </c>
      <c r="U420" s="100">
        <v>659</v>
      </c>
    </row>
    <row r="421">
      <c r="O421" s="96" t="s">
        <v>8797</v>
      </c>
      <c r="P421" s="84">
        <f>SUM(P420:P420)</f>
      </c>
    </row>
    <row r="422">
      <c r="A422" s="98" t="s">
        <v>8798</v>
      </c>
      <c r="B422" s="98" t="s">
        <v>8799</v>
      </c>
      <c r="C422" s="98" t="s">
        <v>8800</v>
      </c>
      <c r="D422" s="98" t="s">
        <v>8801</v>
      </c>
      <c r="E422" s="98" t="s">
        <v>8802</v>
      </c>
      <c r="F422" s="98" t="s">
        <v>8803</v>
      </c>
      <c r="G422" s="99">
        <v>12</v>
      </c>
      <c r="H422" s="104">
        <v>45505</v>
      </c>
      <c r="I422" s="104">
        <v>45869</v>
      </c>
      <c r="J422" s="104">
        <v>45211</v>
      </c>
      <c r="K422" s="104">
        <v>45212</v>
      </c>
      <c r="L422" s="100">
        <v>0</v>
      </c>
      <c r="M422" s="100">
        <v>636.46000000000004</v>
      </c>
      <c r="N422" s="98" t="s">
        <v>8804</v>
      </c>
      <c r="O422" s="98" t="s">
        <v>8805</v>
      </c>
      <c r="P422" s="100">
        <v>-300</v>
      </c>
      <c r="Q422" s="101">
        <v>0</v>
      </c>
      <c r="S422" s="100">
        <v>0</v>
      </c>
      <c r="T422" s="100">
        <f>P422</f>
      </c>
      <c r="U422" s="100">
        <v>-300</v>
      </c>
    </row>
    <row r="423">
      <c r="O423" s="98" t="s">
        <v>8806</v>
      </c>
      <c r="P423" s="100">
        <v>639</v>
      </c>
      <c r="T423" s="100">
        <f>P423</f>
      </c>
      <c r="U423" s="100">
        <v>639</v>
      </c>
    </row>
    <row r="424">
      <c r="O424" s="98" t="s">
        <v>8807</v>
      </c>
      <c r="P424" s="100">
        <v>55</v>
      </c>
      <c r="T424" s="100">
        <f>P424</f>
      </c>
      <c r="U424" s="100">
        <v>55</v>
      </c>
    </row>
    <row r="425">
      <c r="O425" s="98" t="s">
        <v>8808</v>
      </c>
      <c r="P425" s="100">
        <v>300</v>
      </c>
      <c r="T425" s="100">
        <f>P425</f>
      </c>
      <c r="U425" s="100">
        <v>300</v>
      </c>
    </row>
    <row r="426">
      <c r="O426" s="96" t="s">
        <v>8809</v>
      </c>
      <c r="P426" s="84">
        <f>SUM(P422:P425)</f>
      </c>
    </row>
    <row r="427">
      <c r="A427" s="98" t="s">
        <v>8810</v>
      </c>
      <c r="B427" s="98" t="s">
        <v>8811</v>
      </c>
      <c r="C427" s="98" t="s">
        <v>8812</v>
      </c>
      <c r="D427" s="98" t="s">
        <v>8813</v>
      </c>
      <c r="E427" s="98" t="s">
        <v>8814</v>
      </c>
      <c r="F427" s="98" t="s">
        <v>8815</v>
      </c>
      <c r="G427" s="99">
        <v>12</v>
      </c>
      <c r="H427" s="104">
        <v>45505</v>
      </c>
      <c r="I427" s="104">
        <v>45869</v>
      </c>
      <c r="J427" s="104">
        <v>45212</v>
      </c>
      <c r="K427" s="104">
        <v>45212</v>
      </c>
      <c r="L427" s="100">
        <v>0</v>
      </c>
      <c r="M427" s="100">
        <v>636.46000000000004</v>
      </c>
      <c r="N427" s="98" t="s">
        <v>8816</v>
      </c>
      <c r="O427" s="98" t="s">
        <v>8817</v>
      </c>
      <c r="P427" s="100">
        <v>639</v>
      </c>
      <c r="Q427" s="101">
        <v>0</v>
      </c>
      <c r="S427" s="100">
        <v>625</v>
      </c>
      <c r="T427" s="100">
        <f>P427</f>
      </c>
      <c r="U427" s="100">
        <v>639</v>
      </c>
    </row>
    <row r="428">
      <c r="O428" s="98" t="s">
        <v>8818</v>
      </c>
      <c r="P428" s="100">
        <v>-300</v>
      </c>
      <c r="T428" s="100">
        <f>P428</f>
      </c>
      <c r="U428" s="100">
        <v>-300</v>
      </c>
    </row>
    <row r="429">
      <c r="O429" s="98" t="s">
        <v>8819</v>
      </c>
      <c r="P429" s="100">
        <v>55</v>
      </c>
      <c r="T429" s="100">
        <f>P429</f>
      </c>
      <c r="U429" s="100">
        <v>55</v>
      </c>
    </row>
    <row r="430">
      <c r="O430" s="98" t="s">
        <v>8820</v>
      </c>
      <c r="P430" s="100">
        <v>300</v>
      </c>
      <c r="T430" s="100">
        <f>P430</f>
      </c>
      <c r="U430" s="100">
        <v>300</v>
      </c>
    </row>
    <row r="431">
      <c r="O431" s="96" t="s">
        <v>8821</v>
      </c>
      <c r="P431" s="84">
        <f>SUM(P427:P430)</f>
      </c>
    </row>
    <row r="432">
      <c r="A432" s="98" t="s">
        <v>8822</v>
      </c>
      <c r="B432" s="98" t="s">
        <v>8823</v>
      </c>
      <c r="C432" s="98" t="s">
        <v>8824</v>
      </c>
      <c r="D432" s="98" t="s">
        <v>8825</v>
      </c>
      <c r="E432" s="98" t="s">
        <v>8826</v>
      </c>
      <c r="F432" s="98" t="s">
        <v>8827</v>
      </c>
      <c r="G432" s="99">
        <v>12</v>
      </c>
      <c r="H432" s="104">
        <v>45505</v>
      </c>
      <c r="I432" s="104">
        <v>45869</v>
      </c>
      <c r="J432" s="104">
        <v>45216</v>
      </c>
      <c r="K432" s="104">
        <v>45216</v>
      </c>
      <c r="L432" s="100">
        <v>0</v>
      </c>
      <c r="M432" s="100">
        <v>636.46000000000004</v>
      </c>
      <c r="N432" s="98" t="s">
        <v>8828</v>
      </c>
      <c r="O432" s="98" t="s">
        <v>8829</v>
      </c>
      <c r="P432" s="100">
        <v>-300</v>
      </c>
      <c r="Q432" s="101">
        <v>0</v>
      </c>
      <c r="S432" s="100">
        <v>625</v>
      </c>
      <c r="T432" s="100">
        <f>P432</f>
      </c>
      <c r="U432" s="100">
        <v>-300</v>
      </c>
    </row>
    <row r="433">
      <c r="O433" s="98" t="s">
        <v>8830</v>
      </c>
      <c r="P433" s="100">
        <v>300</v>
      </c>
      <c r="T433" s="100">
        <f>P433</f>
      </c>
      <c r="U433" s="100">
        <v>300</v>
      </c>
    </row>
    <row r="434">
      <c r="O434" s="98" t="s">
        <v>8831</v>
      </c>
      <c r="P434" s="100">
        <v>639</v>
      </c>
      <c r="T434" s="100">
        <f>P434</f>
      </c>
      <c r="U434" s="100">
        <v>639</v>
      </c>
    </row>
    <row r="435">
      <c r="O435" s="96" t="s">
        <v>8832</v>
      </c>
      <c r="P435" s="84">
        <f>SUM(P432:P434)</f>
      </c>
    </row>
    <row r="436">
      <c r="A436" s="98" t="s">
        <v>8833</v>
      </c>
      <c r="B436" s="98" t="s">
        <v>8834</v>
      </c>
      <c r="C436" s="98" t="s">
        <v>8835</v>
      </c>
      <c r="D436" s="98" t="s">
        <v>8836</v>
      </c>
      <c r="E436" s="98" t="s">
        <v>8837</v>
      </c>
      <c r="F436" s="98" t="s">
        <v>8838</v>
      </c>
      <c r="G436" s="99">
        <v>12</v>
      </c>
      <c r="H436" s="104">
        <v>45521</v>
      </c>
      <c r="I436" s="104">
        <v>45869</v>
      </c>
      <c r="J436" s="104">
        <v>45348</v>
      </c>
      <c r="K436" s="104">
        <v>45348</v>
      </c>
      <c r="L436" s="100">
        <v>0</v>
      </c>
      <c r="M436" s="100">
        <v>636.46000000000004</v>
      </c>
      <c r="N436" s="98" t="s">
        <v>8839</v>
      </c>
      <c r="O436" s="98" t="s">
        <v>8840</v>
      </c>
      <c r="P436" s="100">
        <v>55</v>
      </c>
      <c r="Q436" s="101">
        <v>0</v>
      </c>
      <c r="S436" s="100">
        <v>0</v>
      </c>
      <c r="T436" s="100">
        <f>P436</f>
      </c>
      <c r="U436" s="100">
        <v>55</v>
      </c>
    </row>
    <row r="437">
      <c r="O437" s="98" t="s">
        <v>8841</v>
      </c>
      <c r="P437" s="100">
        <v>689</v>
      </c>
      <c r="T437" s="100">
        <f>P437</f>
      </c>
      <c r="U437" s="100">
        <v>689</v>
      </c>
    </row>
    <row r="438">
      <c r="O438" s="96" t="s">
        <v>8842</v>
      </c>
      <c r="P438" s="84">
        <f>SUM(P436:P437)</f>
      </c>
    </row>
    <row r="439">
      <c r="A439" s="98" t="s">
        <v>8843</v>
      </c>
      <c r="B439" s="98" t="s">
        <v>8844</v>
      </c>
      <c r="C439" s="98" t="s">
        <v>8845</v>
      </c>
      <c r="D439" s="98" t="s">
        <v>8846</v>
      </c>
      <c r="E439" s="98" t="s">
        <v>8847</v>
      </c>
      <c r="F439" s="98" t="s">
        <v>8848</v>
      </c>
      <c r="G439" s="99">
        <v>12</v>
      </c>
      <c r="H439" s="104">
        <v>45521</v>
      </c>
      <c r="I439" s="104">
        <v>45869</v>
      </c>
      <c r="J439" s="104">
        <v>45343</v>
      </c>
      <c r="K439" s="104">
        <v>45344</v>
      </c>
      <c r="L439" s="100">
        <v>689</v>
      </c>
      <c r="M439" s="100">
        <v>636.46000000000004</v>
      </c>
      <c r="N439" s="98" t="s">
        <v>8849</v>
      </c>
      <c r="O439" s="98" t="s">
        <v>8850</v>
      </c>
      <c r="P439" s="100">
        <v>689</v>
      </c>
      <c r="Q439" s="101">
        <v>0</v>
      </c>
      <c r="S439" s="100">
        <v>665</v>
      </c>
      <c r="T439" s="100">
        <f>P439</f>
      </c>
      <c r="U439" s="100">
        <v>689</v>
      </c>
    </row>
    <row r="440">
      <c r="O440" s="98" t="s">
        <v>8851</v>
      </c>
      <c r="P440" s="100">
        <v>55</v>
      </c>
      <c r="T440" s="100">
        <f>P440</f>
      </c>
      <c r="U440" s="100">
        <v>55</v>
      </c>
    </row>
    <row r="441">
      <c r="O441" s="96" t="s">
        <v>8852</v>
      </c>
      <c r="P441" s="84">
        <f>SUM(P439:P440)</f>
      </c>
    </row>
    <row r="442">
      <c r="A442" s="98" t="s">
        <v>8853</v>
      </c>
      <c r="B442" s="98" t="s">
        <v>8854</v>
      </c>
      <c r="C442" s="98" t="s">
        <v>8855</v>
      </c>
      <c r="D442" s="98" t="s">
        <v>8856</v>
      </c>
      <c r="E442" s="98" t="s">
        <v>8857</v>
      </c>
      <c r="F442" s="98" t="s">
        <v>8858</v>
      </c>
      <c r="G442" s="99">
        <v>12</v>
      </c>
      <c r="H442" s="104">
        <v>45521</v>
      </c>
      <c r="I442" s="104">
        <v>45869</v>
      </c>
      <c r="J442" s="104">
        <v>45436</v>
      </c>
      <c r="K442" s="104">
        <v>45440</v>
      </c>
      <c r="L442" s="100">
        <v>0</v>
      </c>
      <c r="M442" s="100">
        <v>636.46000000000004</v>
      </c>
      <c r="N442" s="98" t="s">
        <v>8859</v>
      </c>
      <c r="O442" s="98" t="s">
        <v>8860</v>
      </c>
      <c r="P442" s="100">
        <v>709</v>
      </c>
      <c r="Q442" s="101">
        <v>0</v>
      </c>
      <c r="S442" s="100">
        <v>625</v>
      </c>
      <c r="T442" s="100">
        <f>P442</f>
      </c>
      <c r="U442" s="100">
        <v>709</v>
      </c>
    </row>
    <row r="443">
      <c r="O443" s="98" t="s">
        <v>8861</v>
      </c>
      <c r="P443" s="100">
        <v>55</v>
      </c>
      <c r="T443" s="100">
        <f>P443</f>
      </c>
      <c r="U443" s="100">
        <v>55</v>
      </c>
    </row>
    <row r="444">
      <c r="O444" s="96" t="s">
        <v>8862</v>
      </c>
      <c r="P444" s="84">
        <f>SUM(P442:P443)</f>
      </c>
    </row>
    <row r="445">
      <c r="A445" s="98" t="s">
        <v>8863</v>
      </c>
      <c r="B445" s="98" t="s">
        <v>8864</v>
      </c>
      <c r="C445" s="98" t="s">
        <v>8865</v>
      </c>
      <c r="D445" s="98" t="s">
        <v>8866</v>
      </c>
      <c r="E445" s="98" t="s">
        <v>8867</v>
      </c>
      <c r="F445" s="98" t="s">
        <v>8868</v>
      </c>
      <c r="G445" s="99">
        <v>12</v>
      </c>
      <c r="H445" s="104">
        <v>45521</v>
      </c>
      <c r="I445" s="104">
        <v>45869</v>
      </c>
      <c r="J445" s="104">
        <v>45345</v>
      </c>
      <c r="K445" s="104">
        <v>45345</v>
      </c>
      <c r="L445" s="100">
        <v>0</v>
      </c>
      <c r="M445" s="100">
        <v>636.46000000000004</v>
      </c>
      <c r="N445" s="98" t="s">
        <v>8869</v>
      </c>
      <c r="O445" s="98" t="s">
        <v>8870</v>
      </c>
      <c r="P445" s="100">
        <v>689</v>
      </c>
      <c r="Q445" s="101">
        <v>0</v>
      </c>
      <c r="S445" s="100">
        <v>665</v>
      </c>
      <c r="T445" s="100">
        <f>P445</f>
      </c>
      <c r="U445" s="100">
        <v>689</v>
      </c>
    </row>
    <row r="446">
      <c r="O446" s="98" t="s">
        <v>8871</v>
      </c>
      <c r="P446" s="100">
        <v>30</v>
      </c>
      <c r="T446" s="100">
        <f>P446</f>
      </c>
      <c r="U446" s="100">
        <v>30</v>
      </c>
    </row>
    <row r="447">
      <c r="O447" s="96" t="s">
        <v>8872</v>
      </c>
      <c r="P447" s="84">
        <f>SUM(P445:P446)</f>
      </c>
    </row>
    <row r="448">
      <c r="A448" s="98" t="s">
        <v>8873</v>
      </c>
      <c r="B448" s="98" t="s">
        <v>8874</v>
      </c>
      <c r="C448" s="98" t="s">
        <v>8875</v>
      </c>
      <c r="D448" s="98" t="s">
        <v>8876</v>
      </c>
      <c r="E448" s="98" t="s">
        <v>8877</v>
      </c>
      <c r="F448" s="98" t="s">
        <v>8878</v>
      </c>
      <c r="G448" s="99">
        <v>12</v>
      </c>
      <c r="H448" s="104">
        <v>45521</v>
      </c>
      <c r="I448" s="104">
        <v>45869</v>
      </c>
      <c r="J448" s="104">
        <v>45376</v>
      </c>
      <c r="K448" s="104">
        <v>45377</v>
      </c>
      <c r="L448" s="100">
        <v>0</v>
      </c>
      <c r="M448" s="100">
        <v>636.46000000000004</v>
      </c>
      <c r="N448" s="98" t="s">
        <v>8879</v>
      </c>
      <c r="O448" s="98" t="s">
        <v>8880</v>
      </c>
      <c r="P448" s="100">
        <v>689</v>
      </c>
      <c r="Q448" s="101">
        <v>0</v>
      </c>
      <c r="S448" s="100">
        <v>0</v>
      </c>
      <c r="T448" s="100">
        <f>P448</f>
      </c>
      <c r="U448" s="100">
        <v>689</v>
      </c>
    </row>
    <row r="449">
      <c r="O449" s="96" t="s">
        <v>8881</v>
      </c>
      <c r="P449" s="84">
        <f>SUM(P448:P448)</f>
      </c>
    </row>
    <row r="450">
      <c r="A450" s="98" t="s">
        <v>8882</v>
      </c>
      <c r="B450" s="98" t="s">
        <v>8883</v>
      </c>
      <c r="C450" s="98" t="s">
        <v>8884</v>
      </c>
      <c r="D450" s="98" t="s">
        <v>8885</v>
      </c>
      <c r="E450" s="98" t="s">
        <v>8886</v>
      </c>
      <c r="F450" s="98" t="s">
        <v>8887</v>
      </c>
      <c r="G450" s="99">
        <v>12</v>
      </c>
      <c r="H450" s="104">
        <v>45521</v>
      </c>
      <c r="I450" s="104">
        <v>45869</v>
      </c>
      <c r="J450" s="104">
        <v>45377</v>
      </c>
      <c r="K450" s="104">
        <v>45378</v>
      </c>
      <c r="L450" s="100">
        <v>689</v>
      </c>
      <c r="M450" s="100">
        <v>636.46000000000004</v>
      </c>
      <c r="N450" s="98" t="s">
        <v>8888</v>
      </c>
      <c r="O450" s="98" t="s">
        <v>8889</v>
      </c>
      <c r="P450" s="100">
        <v>689</v>
      </c>
      <c r="Q450" s="101">
        <v>0</v>
      </c>
      <c r="S450" s="100">
        <v>0</v>
      </c>
      <c r="T450" s="100">
        <f>P450</f>
      </c>
      <c r="U450" s="100">
        <v>689</v>
      </c>
    </row>
    <row r="451">
      <c r="O451" s="96" t="s">
        <v>8890</v>
      </c>
      <c r="P451" s="84">
        <f>SUM(P450:P450)</f>
      </c>
    </row>
    <row r="452">
      <c r="A452" s="98" t="s">
        <v>8891</v>
      </c>
      <c r="B452" s="98" t="s">
        <v>8892</v>
      </c>
      <c r="C452" s="98" t="s">
        <v>8893</v>
      </c>
      <c r="D452" s="98" t="s">
        <v>8894</v>
      </c>
      <c r="E452" s="98" t="s">
        <v>8895</v>
      </c>
      <c r="F452" s="98" t="s">
        <v>8896</v>
      </c>
      <c r="G452" s="99">
        <v>12</v>
      </c>
      <c r="H452" s="104">
        <v>45521</v>
      </c>
      <c r="I452" s="104">
        <v>45869</v>
      </c>
      <c r="J452" s="104">
        <v>45377</v>
      </c>
      <c r="K452" s="104">
        <v>45378</v>
      </c>
      <c r="L452" s="100">
        <v>689</v>
      </c>
      <c r="M452" s="100">
        <v>636.46000000000004</v>
      </c>
      <c r="N452" s="98" t="s">
        <v>8897</v>
      </c>
      <c r="O452" s="98" t="s">
        <v>8898</v>
      </c>
      <c r="P452" s="100">
        <v>55</v>
      </c>
      <c r="Q452" s="101">
        <v>0</v>
      </c>
      <c r="S452" s="100">
        <v>0</v>
      </c>
      <c r="T452" s="100">
        <f>P452</f>
      </c>
      <c r="U452" s="100">
        <v>55</v>
      </c>
    </row>
    <row r="453">
      <c r="O453" s="98" t="s">
        <v>8899</v>
      </c>
      <c r="P453" s="100">
        <v>689</v>
      </c>
      <c r="T453" s="100">
        <f>P453</f>
      </c>
      <c r="U453" s="100">
        <v>689</v>
      </c>
    </row>
    <row r="454">
      <c r="O454" s="96" t="s">
        <v>8900</v>
      </c>
      <c r="P454" s="84">
        <f>SUM(P452:P453)</f>
      </c>
    </row>
    <row r="455">
      <c r="A455" s="98" t="s">
        <v>8901</v>
      </c>
      <c r="B455" s="98" t="s">
        <v>8902</v>
      </c>
      <c r="C455" s="98" t="s">
        <v>8903</v>
      </c>
      <c r="D455" s="98" t="s">
        <v>8904</v>
      </c>
      <c r="E455" s="98" t="s">
        <v>8905</v>
      </c>
      <c r="F455" s="98" t="s">
        <v>8906</v>
      </c>
      <c r="G455" s="99">
        <v>12</v>
      </c>
      <c r="H455" s="104">
        <v>45521</v>
      </c>
      <c r="I455" s="104">
        <v>45869</v>
      </c>
      <c r="J455" s="104">
        <v>45379</v>
      </c>
      <c r="K455" s="104">
        <v>45379</v>
      </c>
      <c r="L455" s="100">
        <v>689</v>
      </c>
      <c r="M455" s="100">
        <v>636.46000000000004</v>
      </c>
      <c r="N455" s="98" t="s">
        <v>8907</v>
      </c>
      <c r="O455" s="98" t="s">
        <v>8908</v>
      </c>
      <c r="P455" s="100">
        <v>30</v>
      </c>
      <c r="Q455" s="101">
        <v>0</v>
      </c>
      <c r="S455" s="100">
        <v>0</v>
      </c>
      <c r="T455" s="100">
        <f>P455</f>
      </c>
      <c r="U455" s="100">
        <v>30</v>
      </c>
    </row>
    <row r="456">
      <c r="O456" s="98" t="s">
        <v>8909</v>
      </c>
      <c r="P456" s="100">
        <v>689</v>
      </c>
      <c r="T456" s="100">
        <f>P456</f>
      </c>
      <c r="U456" s="100">
        <v>689</v>
      </c>
    </row>
    <row r="457">
      <c r="O457" s="96" t="s">
        <v>8910</v>
      </c>
      <c r="P457" s="84">
        <f>SUM(P455:P456)</f>
      </c>
    </row>
    <row r="458">
      <c r="A458" s="98" t="s">
        <v>8911</v>
      </c>
      <c r="B458" s="98" t="s">
        <v>8912</v>
      </c>
      <c r="C458" s="98" t="s">
        <v>8913</v>
      </c>
      <c r="D458" s="98" t="s">
        <v>8914</v>
      </c>
      <c r="E458" s="98" t="s">
        <v>8915</v>
      </c>
      <c r="F458" s="98" t="s">
        <v>8916</v>
      </c>
      <c r="G458" s="99">
        <v>12</v>
      </c>
      <c r="H458" s="104">
        <v>45521</v>
      </c>
      <c r="I458" s="104">
        <v>45869</v>
      </c>
      <c r="J458" s="104">
        <v>45376</v>
      </c>
      <c r="K458" s="104">
        <v>45376</v>
      </c>
      <c r="L458" s="100">
        <v>0</v>
      </c>
      <c r="M458" s="100">
        <v>661.46000000000004</v>
      </c>
      <c r="N458" s="98" t="s">
        <v>8917</v>
      </c>
      <c r="O458" s="98" t="s">
        <v>8918</v>
      </c>
      <c r="P458" s="100">
        <v>714</v>
      </c>
      <c r="Q458" s="101">
        <v>0</v>
      </c>
      <c r="S458" s="100">
        <v>0</v>
      </c>
      <c r="T458" s="100">
        <f>P458</f>
      </c>
      <c r="U458" s="100">
        <v>714</v>
      </c>
    </row>
    <row r="459">
      <c r="O459" s="96" t="s">
        <v>8919</v>
      </c>
      <c r="P459" s="84">
        <f>SUM(P458:P458)</f>
      </c>
    </row>
    <row r="460">
      <c r="A460" s="98" t="s">
        <v>8920</v>
      </c>
      <c r="B460" s="98" t="s">
        <v>8921</v>
      </c>
      <c r="C460" s="98" t="s">
        <v>8922</v>
      </c>
      <c r="D460" s="98" t="s">
        <v>8923</v>
      </c>
      <c r="E460" s="98" t="s">
        <v>8924</v>
      </c>
      <c r="F460" s="98" t="s">
        <v>8925</v>
      </c>
      <c r="G460" s="99">
        <v>12</v>
      </c>
      <c r="H460" s="104">
        <v>45521</v>
      </c>
      <c r="I460" s="104">
        <v>45869</v>
      </c>
      <c r="J460" s="104">
        <v>45373</v>
      </c>
      <c r="K460" s="104">
        <v>45376</v>
      </c>
      <c r="L460" s="100">
        <v>714</v>
      </c>
      <c r="M460" s="100">
        <v>661.46000000000004</v>
      </c>
      <c r="N460" s="98" t="s">
        <v>8926</v>
      </c>
      <c r="O460" s="98" t="s">
        <v>8927</v>
      </c>
      <c r="P460" s="100">
        <v>55</v>
      </c>
      <c r="Q460" s="101">
        <v>0</v>
      </c>
      <c r="S460" s="100">
        <v>0</v>
      </c>
      <c r="T460" s="100">
        <f>P460</f>
      </c>
      <c r="U460" s="100">
        <v>55</v>
      </c>
    </row>
    <row r="461">
      <c r="O461" s="98" t="s">
        <v>8928</v>
      </c>
      <c r="P461" s="100">
        <v>714</v>
      </c>
      <c r="T461" s="100">
        <f>P461</f>
      </c>
      <c r="U461" s="100">
        <v>714</v>
      </c>
    </row>
    <row r="462">
      <c r="O462" s="96" t="s">
        <v>8929</v>
      </c>
      <c r="P462" s="84">
        <f>SUM(P460:P461)</f>
      </c>
    </row>
    <row r="463">
      <c r="A463" s="98" t="s">
        <v>8930</v>
      </c>
      <c r="B463" s="98" t="s">
        <v>8931</v>
      </c>
      <c r="C463" s="98" t="s">
        <v>8932</v>
      </c>
      <c r="D463" s="98" t="s">
        <v>8933</v>
      </c>
      <c r="E463" s="98" t="s">
        <v>8934</v>
      </c>
      <c r="F463" s="98" t="s">
        <v>8935</v>
      </c>
      <c r="G463" s="99">
        <v>12</v>
      </c>
      <c r="H463" s="104">
        <v>45521</v>
      </c>
      <c r="I463" s="104">
        <v>45869</v>
      </c>
      <c r="J463" s="104">
        <v>45383</v>
      </c>
      <c r="K463" s="104">
        <v>45384</v>
      </c>
      <c r="L463" s="100">
        <v>0</v>
      </c>
      <c r="M463" s="100">
        <v>661.46000000000004</v>
      </c>
      <c r="N463" s="98" t="s">
        <v>8936</v>
      </c>
      <c r="O463" s="98" t="s">
        <v>8937</v>
      </c>
      <c r="P463" s="100">
        <v>55</v>
      </c>
      <c r="Q463" s="101">
        <v>0</v>
      </c>
      <c r="S463" s="100">
        <v>0</v>
      </c>
      <c r="T463" s="100">
        <f>P463</f>
      </c>
      <c r="U463" s="100">
        <v>55</v>
      </c>
    </row>
    <row r="464">
      <c r="O464" s="98" t="s">
        <v>8938</v>
      </c>
      <c r="P464" s="100">
        <v>714</v>
      </c>
      <c r="T464" s="100">
        <f>P464</f>
      </c>
      <c r="U464" s="100">
        <v>714</v>
      </c>
    </row>
    <row r="465">
      <c r="O465" s="96" t="s">
        <v>8939</v>
      </c>
      <c r="P465" s="84">
        <f>SUM(P463:P464)</f>
      </c>
    </row>
    <row r="466">
      <c r="A466" s="98" t="s">
        <v>8940</v>
      </c>
      <c r="B466" s="98" t="s">
        <v>8941</v>
      </c>
      <c r="C466" s="98" t="s">
        <v>8942</v>
      </c>
      <c r="D466" s="98" t="s">
        <v>8943</v>
      </c>
      <c r="E466" s="98" t="s">
        <v>8944</v>
      </c>
      <c r="F466" s="98" t="s">
        <v>8945</v>
      </c>
      <c r="G466" s="99">
        <v>12</v>
      </c>
      <c r="H466" s="104">
        <v>45521</v>
      </c>
      <c r="I466" s="104">
        <v>45869</v>
      </c>
      <c r="J466" s="104">
        <v>45380</v>
      </c>
      <c r="K466" s="104">
        <v>45383</v>
      </c>
      <c r="L466" s="100">
        <v>0</v>
      </c>
      <c r="M466" s="100">
        <v>661.46000000000004</v>
      </c>
      <c r="N466" s="98" t="s">
        <v>8946</v>
      </c>
      <c r="O466" s="98" t="s">
        <v>8947</v>
      </c>
      <c r="P466" s="100">
        <v>714</v>
      </c>
      <c r="Q466" s="101">
        <v>0</v>
      </c>
      <c r="S466" s="100">
        <v>625</v>
      </c>
      <c r="T466" s="100">
        <f>P466</f>
      </c>
      <c r="U466" s="100">
        <v>714</v>
      </c>
    </row>
    <row r="467">
      <c r="O467" s="96" t="s">
        <v>8948</v>
      </c>
      <c r="P467" s="84">
        <f>SUM(P466:P466)</f>
      </c>
    </row>
    <row r="468">
      <c r="A468" s="98" t="s">
        <v>8949</v>
      </c>
      <c r="B468" s="98" t="s">
        <v>8950</v>
      </c>
      <c r="C468" s="98" t="s">
        <v>8951</v>
      </c>
      <c r="D468" s="98" t="s">
        <v>8952</v>
      </c>
      <c r="E468" s="98" t="s">
        <v>8953</v>
      </c>
      <c r="F468" s="98" t="s">
        <v>8954</v>
      </c>
      <c r="G468" s="99">
        <v>12</v>
      </c>
      <c r="H468" s="104">
        <v>45505</v>
      </c>
      <c r="I468" s="104">
        <v>45869</v>
      </c>
      <c r="J468" s="104">
        <v>45226</v>
      </c>
      <c r="K468" s="104">
        <v>45229</v>
      </c>
      <c r="L468" s="100">
        <v>625</v>
      </c>
      <c r="M468" s="100">
        <v>636.46000000000004</v>
      </c>
      <c r="N468" s="98" t="s">
        <v>8955</v>
      </c>
      <c r="O468" s="98" t="s">
        <v>8956</v>
      </c>
      <c r="P468" s="100">
        <v>-300</v>
      </c>
      <c r="Q468" s="101">
        <v>0</v>
      </c>
      <c r="S468" s="100">
        <v>0</v>
      </c>
      <c r="T468" s="100">
        <f>P468</f>
      </c>
      <c r="U468" s="100">
        <v>-300</v>
      </c>
    </row>
    <row r="469">
      <c r="O469" s="98" t="s">
        <v>8957</v>
      </c>
      <c r="P469" s="100">
        <v>639</v>
      </c>
      <c r="T469" s="100">
        <f>P469</f>
      </c>
      <c r="U469" s="100">
        <v>639</v>
      </c>
    </row>
    <row r="470">
      <c r="O470" s="98" t="s">
        <v>8958</v>
      </c>
      <c r="P470" s="100">
        <v>300</v>
      </c>
      <c r="T470" s="100">
        <f>P470</f>
      </c>
      <c r="U470" s="100">
        <v>300</v>
      </c>
    </row>
    <row r="471">
      <c r="O471" s="96" t="s">
        <v>8959</v>
      </c>
      <c r="P471" s="84">
        <f>SUM(P468:P470)</f>
      </c>
    </row>
    <row r="472">
      <c r="A472" s="98" t="s">
        <v>8960</v>
      </c>
      <c r="B472" s="98" t="s">
        <v>8961</v>
      </c>
      <c r="C472" s="98" t="s">
        <v>8962</v>
      </c>
      <c r="D472" s="98" t="s">
        <v>8963</v>
      </c>
      <c r="E472" s="98" t="s">
        <v>8964</v>
      </c>
      <c r="F472" s="98" t="s">
        <v>8965</v>
      </c>
      <c r="G472" s="99">
        <v>12</v>
      </c>
      <c r="H472" s="104">
        <v>45521</v>
      </c>
      <c r="I472" s="104">
        <v>45869</v>
      </c>
      <c r="J472" s="104">
        <v>45380</v>
      </c>
      <c r="K472" s="104">
        <v>45383</v>
      </c>
      <c r="L472" s="100">
        <v>0</v>
      </c>
      <c r="M472" s="100">
        <v>636.46000000000004</v>
      </c>
      <c r="N472" s="98" t="s">
        <v>8966</v>
      </c>
      <c r="O472" s="98" t="s">
        <v>8967</v>
      </c>
      <c r="P472" s="100">
        <v>55</v>
      </c>
      <c r="Q472" s="101">
        <v>0</v>
      </c>
      <c r="S472" s="100">
        <v>0</v>
      </c>
      <c r="T472" s="100">
        <f>P472</f>
      </c>
      <c r="U472" s="100">
        <v>55</v>
      </c>
    </row>
    <row r="473">
      <c r="O473" s="98" t="s">
        <v>8968</v>
      </c>
      <c r="P473" s="100">
        <v>689</v>
      </c>
      <c r="T473" s="100">
        <f>P473</f>
      </c>
      <c r="U473" s="100">
        <v>689</v>
      </c>
    </row>
    <row r="474">
      <c r="O474" s="96" t="s">
        <v>8969</v>
      </c>
      <c r="P474" s="84">
        <f>SUM(P472:P473)</f>
      </c>
    </row>
    <row r="475">
      <c r="A475" s="98" t="s">
        <v>8970</v>
      </c>
      <c r="B475" s="98" t="s">
        <v>8971</v>
      </c>
      <c r="C475" s="98" t="s">
        <v>8972</v>
      </c>
      <c r="D475" s="98" t="s">
        <v>8973</v>
      </c>
      <c r="E475" s="98" t="s">
        <v>8974</v>
      </c>
      <c r="F475" s="98" t="s">
        <v>8975</v>
      </c>
      <c r="G475" s="99">
        <v>12</v>
      </c>
      <c r="H475" s="104">
        <v>45505</v>
      </c>
      <c r="I475" s="104">
        <v>45869</v>
      </c>
      <c r="J475" s="104">
        <v>45226</v>
      </c>
      <c r="K475" s="104">
        <v>45229</v>
      </c>
      <c r="L475" s="100">
        <v>625</v>
      </c>
      <c r="M475" s="100">
        <v>636.46000000000004</v>
      </c>
      <c r="N475" s="98" t="s">
        <v>8976</v>
      </c>
      <c r="O475" s="98" t="s">
        <v>8977</v>
      </c>
      <c r="P475" s="100">
        <v>55</v>
      </c>
      <c r="Q475" s="101">
        <v>0</v>
      </c>
      <c r="S475" s="100">
        <v>0</v>
      </c>
      <c r="T475" s="100">
        <f>P475</f>
      </c>
      <c r="U475" s="100">
        <v>55</v>
      </c>
    </row>
    <row r="476">
      <c r="O476" s="98" t="s">
        <v>8978</v>
      </c>
      <c r="P476" s="100">
        <v>639</v>
      </c>
      <c r="T476" s="100">
        <f>P476</f>
      </c>
      <c r="U476" s="100">
        <v>639</v>
      </c>
    </row>
    <row r="477">
      <c r="O477" s="98" t="s">
        <v>8979</v>
      </c>
      <c r="P477" s="100">
        <v>-300</v>
      </c>
      <c r="T477" s="100">
        <f>P477</f>
      </c>
      <c r="U477" s="100">
        <v>-300</v>
      </c>
    </row>
    <row r="478">
      <c r="O478" s="98" t="s">
        <v>8980</v>
      </c>
      <c r="P478" s="100">
        <v>300</v>
      </c>
      <c r="T478" s="100">
        <f>P478</f>
      </c>
      <c r="U478" s="100">
        <v>300</v>
      </c>
    </row>
    <row r="479">
      <c r="O479" s="96" t="s">
        <v>8981</v>
      </c>
      <c r="P479" s="84">
        <f>SUM(P475:P478)</f>
      </c>
    </row>
    <row r="480">
      <c r="A480" s="98" t="s">
        <v>8982</v>
      </c>
      <c r="B480" s="98" t="s">
        <v>8983</v>
      </c>
      <c r="C480" s="98" t="s">
        <v>8984</v>
      </c>
      <c r="D480" s="98" t="s">
        <v>8985</v>
      </c>
      <c r="E480" s="98" t="s">
        <v>8986</v>
      </c>
      <c r="F480" s="98" t="s">
        <v>8987</v>
      </c>
      <c r="G480" s="99">
        <v>12</v>
      </c>
      <c r="H480" s="104">
        <v>45505</v>
      </c>
      <c r="I480" s="104">
        <v>45869</v>
      </c>
      <c r="J480" s="104">
        <v>45226</v>
      </c>
      <c r="K480" s="104">
        <v>45229</v>
      </c>
      <c r="L480" s="100">
        <v>625</v>
      </c>
      <c r="M480" s="100">
        <v>636.46000000000004</v>
      </c>
      <c r="N480" s="98" t="s">
        <v>8988</v>
      </c>
      <c r="O480" s="98" t="s">
        <v>8989</v>
      </c>
      <c r="P480" s="100">
        <v>639</v>
      </c>
      <c r="Q480" s="101">
        <v>0</v>
      </c>
      <c r="S480" s="100">
        <v>0</v>
      </c>
      <c r="T480" s="100">
        <f>P480</f>
      </c>
      <c r="U480" s="100">
        <v>639</v>
      </c>
    </row>
    <row r="481">
      <c r="O481" s="98" t="s">
        <v>8990</v>
      </c>
      <c r="P481" s="100">
        <v>55</v>
      </c>
      <c r="T481" s="100">
        <f>P481</f>
      </c>
      <c r="U481" s="100">
        <v>55</v>
      </c>
    </row>
    <row r="482">
      <c r="O482" s="98" t="s">
        <v>8991</v>
      </c>
      <c r="P482" s="100">
        <v>-300</v>
      </c>
      <c r="T482" s="100">
        <f>P482</f>
      </c>
      <c r="U482" s="100">
        <v>-300</v>
      </c>
    </row>
    <row r="483">
      <c r="O483" s="98" t="s">
        <v>8992</v>
      </c>
      <c r="P483" s="100">
        <v>300</v>
      </c>
      <c r="T483" s="100">
        <f>P483</f>
      </c>
      <c r="U483" s="100">
        <v>300</v>
      </c>
    </row>
    <row r="484">
      <c r="O484" s="96" t="s">
        <v>8993</v>
      </c>
      <c r="P484" s="84">
        <f>SUM(P480:P483)</f>
      </c>
    </row>
    <row r="485">
      <c r="A485" s="98" t="s">
        <v>8994</v>
      </c>
      <c r="B485" s="98" t="s">
        <v>8995</v>
      </c>
      <c r="C485" s="98" t="s">
        <v>8996</v>
      </c>
      <c r="D485" s="98" t="s">
        <v>8997</v>
      </c>
      <c r="E485" s="98" t="s">
        <v>8998</v>
      </c>
      <c r="F485" s="98" t="s">
        <v>8999</v>
      </c>
      <c r="G485" s="99">
        <v>12</v>
      </c>
      <c r="H485" s="104">
        <v>45521</v>
      </c>
      <c r="I485" s="104">
        <v>45869</v>
      </c>
      <c r="J485" s="104">
        <v>45219</v>
      </c>
      <c r="K485" s="104">
        <v>45223</v>
      </c>
      <c r="L485" s="100">
        <v>0</v>
      </c>
      <c r="M485" s="100">
        <v>636.46000000000004</v>
      </c>
      <c r="N485" s="98" t="s">
        <v>9000</v>
      </c>
      <c r="O485" s="98" t="s">
        <v>9001</v>
      </c>
      <c r="P485" s="100">
        <v>649</v>
      </c>
      <c r="Q485" s="101">
        <v>0</v>
      </c>
      <c r="S485" s="100">
        <v>0</v>
      </c>
      <c r="T485" s="100">
        <f>P485</f>
      </c>
      <c r="U485" s="100">
        <v>649</v>
      </c>
    </row>
    <row r="486">
      <c r="O486" s="98" t="s">
        <v>9002</v>
      </c>
      <c r="P486" s="100">
        <v>30</v>
      </c>
      <c r="T486" s="100">
        <f>P486</f>
      </c>
      <c r="U486" s="100">
        <v>30</v>
      </c>
    </row>
    <row r="487">
      <c r="O487" s="96" t="s">
        <v>9003</v>
      </c>
      <c r="P487" s="84">
        <f>SUM(P485:P486)</f>
      </c>
    </row>
    <row r="488">
      <c r="A488" s="98" t="s">
        <v>9004</v>
      </c>
      <c r="B488" s="98" t="s">
        <v>9005</v>
      </c>
      <c r="C488" s="98" t="s">
        <v>9006</v>
      </c>
      <c r="D488" s="98" t="s">
        <v>9007</v>
      </c>
      <c r="E488" s="98" t="s">
        <v>9008</v>
      </c>
      <c r="F488" s="98" t="s">
        <v>9009</v>
      </c>
      <c r="G488" s="99">
        <v>12</v>
      </c>
      <c r="H488" s="104">
        <v>45505</v>
      </c>
      <c r="I488" s="104">
        <v>45869</v>
      </c>
      <c r="J488" s="104">
        <v>45296</v>
      </c>
      <c r="K488" s="104">
        <v>45299</v>
      </c>
      <c r="L488" s="100">
        <v>655</v>
      </c>
      <c r="M488" s="100">
        <v>636.46000000000004</v>
      </c>
      <c r="N488" s="98" t="s">
        <v>9010</v>
      </c>
      <c r="O488" s="98" t="s">
        <v>9011</v>
      </c>
      <c r="P488" s="100">
        <v>659</v>
      </c>
      <c r="Q488" s="101">
        <v>0</v>
      </c>
      <c r="S488" s="100">
        <v>0</v>
      </c>
      <c r="T488" s="100">
        <f>P488</f>
      </c>
      <c r="U488" s="100">
        <v>659</v>
      </c>
    </row>
    <row r="489">
      <c r="O489" s="96" t="s">
        <v>9012</v>
      </c>
      <c r="P489" s="84">
        <f>SUM(P488:P488)</f>
      </c>
    </row>
    <row r="490">
      <c r="A490" s="98" t="s">
        <v>9013</v>
      </c>
      <c r="B490" s="98" t="s">
        <v>9014</v>
      </c>
      <c r="C490" s="98" t="s">
        <v>9015</v>
      </c>
      <c r="D490" s="98" t="s">
        <v>9016</v>
      </c>
      <c r="E490" s="98" t="s">
        <v>9017</v>
      </c>
      <c r="F490" s="98" t="s">
        <v>9018</v>
      </c>
      <c r="G490" s="99">
        <v>12</v>
      </c>
      <c r="H490" s="104">
        <v>45521</v>
      </c>
      <c r="I490" s="104">
        <v>45869</v>
      </c>
      <c r="J490" s="104">
        <v>45257</v>
      </c>
      <c r="K490" s="104">
        <v>45259</v>
      </c>
      <c r="L490" s="100">
        <v>0</v>
      </c>
      <c r="M490" s="100">
        <v>636.46000000000004</v>
      </c>
      <c r="N490" s="98" t="s">
        <v>9019</v>
      </c>
      <c r="O490" s="98" t="s">
        <v>9020</v>
      </c>
      <c r="P490" s="100">
        <v>-100</v>
      </c>
      <c r="Q490" s="101">
        <v>0</v>
      </c>
      <c r="S490" s="100">
        <v>665</v>
      </c>
      <c r="T490" s="100">
        <f>P490</f>
      </c>
      <c r="U490" s="100">
        <v>-100</v>
      </c>
    </row>
    <row r="491">
      <c r="O491" s="98" t="s">
        <v>9021</v>
      </c>
      <c r="P491" s="100">
        <v>100</v>
      </c>
      <c r="T491" s="100">
        <f>P491</f>
      </c>
      <c r="U491" s="100">
        <v>100</v>
      </c>
    </row>
    <row r="492">
      <c r="O492" s="98" t="s">
        <v>9022</v>
      </c>
      <c r="P492" s="100">
        <v>649</v>
      </c>
      <c r="T492" s="100">
        <f>P492</f>
      </c>
      <c r="U492" s="100">
        <v>649</v>
      </c>
    </row>
    <row r="493">
      <c r="O493" s="96" t="s">
        <v>9023</v>
      </c>
      <c r="P493" s="84">
        <f>SUM(P490:P492)</f>
      </c>
    </row>
    <row r="494">
      <c r="A494" s="98" t="s">
        <v>9024</v>
      </c>
      <c r="B494" s="98" t="s">
        <v>9025</v>
      </c>
      <c r="C494" s="98" t="s">
        <v>9026</v>
      </c>
      <c r="D494" s="98" t="s">
        <v>9027</v>
      </c>
      <c r="E494" s="98" t="s">
        <v>9028</v>
      </c>
      <c r="F494" s="98" t="s">
        <v>9029</v>
      </c>
      <c r="G494" s="99">
        <v>12</v>
      </c>
      <c r="H494" s="104">
        <v>45521</v>
      </c>
      <c r="I494" s="104">
        <v>45869</v>
      </c>
      <c r="J494" s="104">
        <v>45244</v>
      </c>
      <c r="K494" s="104">
        <v>45244</v>
      </c>
      <c r="L494" s="100">
        <v>0</v>
      </c>
      <c r="M494" s="100">
        <v>636.46000000000004</v>
      </c>
      <c r="N494" s="98" t="s">
        <v>9030</v>
      </c>
      <c r="O494" s="98" t="s">
        <v>9031</v>
      </c>
      <c r="P494" s="100">
        <v>649</v>
      </c>
      <c r="Q494" s="101">
        <v>0</v>
      </c>
      <c r="S494" s="100">
        <v>0</v>
      </c>
      <c r="T494" s="100">
        <f>P494</f>
      </c>
      <c r="U494" s="100">
        <v>649</v>
      </c>
    </row>
    <row r="495">
      <c r="O495" s="96" t="s">
        <v>9032</v>
      </c>
      <c r="P495" s="84">
        <f>SUM(P494:P494)</f>
      </c>
    </row>
    <row r="496">
      <c r="A496" s="98" t="s">
        <v>9033</v>
      </c>
      <c r="B496" s="98" t="s">
        <v>9034</v>
      </c>
      <c r="C496" s="98" t="s">
        <v>9035</v>
      </c>
      <c r="D496" s="98" t="s">
        <v>9036</v>
      </c>
      <c r="E496" s="98" t="s">
        <v>9037</v>
      </c>
      <c r="F496" s="98" t="s">
        <v>9038</v>
      </c>
      <c r="G496" s="99">
        <v>12</v>
      </c>
      <c r="H496" s="104">
        <v>45521</v>
      </c>
      <c r="I496" s="104">
        <v>45869</v>
      </c>
      <c r="J496" s="104">
        <v>45313</v>
      </c>
      <c r="K496" s="104">
        <v>45313</v>
      </c>
      <c r="L496" s="100">
        <v>0</v>
      </c>
      <c r="M496" s="100">
        <v>636.46000000000004</v>
      </c>
      <c r="N496" s="98" t="s">
        <v>9039</v>
      </c>
      <c r="O496" s="98" t="s">
        <v>9040</v>
      </c>
      <c r="P496" s="100">
        <v>30</v>
      </c>
      <c r="Q496" s="101">
        <v>0</v>
      </c>
      <c r="S496" s="100">
        <v>0</v>
      </c>
      <c r="T496" s="100">
        <f>P496</f>
      </c>
      <c r="U496" s="100">
        <v>30</v>
      </c>
    </row>
    <row r="497">
      <c r="O497" s="98" t="s">
        <v>9041</v>
      </c>
      <c r="P497" s="100">
        <v>669</v>
      </c>
      <c r="T497" s="100">
        <f>P497</f>
      </c>
      <c r="U497" s="100">
        <v>669</v>
      </c>
    </row>
    <row r="498">
      <c r="O498" s="96" t="s">
        <v>9042</v>
      </c>
      <c r="P498" s="84">
        <f>SUM(P496:P497)</f>
      </c>
    </row>
    <row r="499">
      <c r="A499" s="98" t="s">
        <v>9043</v>
      </c>
      <c r="B499" s="98" t="s">
        <v>9044</v>
      </c>
      <c r="C499" s="98" t="s">
        <v>9045</v>
      </c>
      <c r="D499" s="98" t="s">
        <v>9046</v>
      </c>
      <c r="E499" s="98" t="s">
        <v>9047</v>
      </c>
      <c r="F499" s="98" t="s">
        <v>9048</v>
      </c>
      <c r="G499" s="99">
        <v>12</v>
      </c>
      <c r="H499" s="104">
        <v>45521</v>
      </c>
      <c r="I499" s="104">
        <v>45869</v>
      </c>
      <c r="J499" s="104">
        <v>45313</v>
      </c>
      <c r="K499" s="104">
        <v>45314</v>
      </c>
      <c r="L499" s="100">
        <v>669</v>
      </c>
      <c r="M499" s="100">
        <v>636.46000000000004</v>
      </c>
      <c r="N499" s="98" t="s">
        <v>9049</v>
      </c>
      <c r="O499" s="98" t="s">
        <v>9050</v>
      </c>
      <c r="P499" s="100">
        <v>669</v>
      </c>
      <c r="Q499" s="101">
        <v>0</v>
      </c>
      <c r="S499" s="100">
        <v>0</v>
      </c>
      <c r="T499" s="100">
        <f>P499</f>
      </c>
      <c r="U499" s="100">
        <v>669</v>
      </c>
    </row>
    <row r="500">
      <c r="O500" s="96" t="s">
        <v>9051</v>
      </c>
      <c r="P500" s="84">
        <f>SUM(P499:P499)</f>
      </c>
    </row>
    <row r="501">
      <c r="A501" s="98" t="s">
        <v>9052</v>
      </c>
      <c r="B501" s="98" t="s">
        <v>9053</v>
      </c>
      <c r="C501" s="98" t="s">
        <v>9054</v>
      </c>
      <c r="D501" s="98" t="s">
        <v>9055</v>
      </c>
      <c r="E501" s="98" t="s">
        <v>9056</v>
      </c>
      <c r="F501" s="98" t="s">
        <v>9057</v>
      </c>
      <c r="G501" s="99">
        <v>12</v>
      </c>
      <c r="H501" s="104">
        <v>45521</v>
      </c>
      <c r="I501" s="104">
        <v>45869</v>
      </c>
      <c r="J501" s="104">
        <v>45311</v>
      </c>
      <c r="K501" s="104">
        <v>45313</v>
      </c>
      <c r="L501" s="100">
        <v>0</v>
      </c>
      <c r="M501" s="100">
        <v>636.46000000000004</v>
      </c>
      <c r="N501" s="98" t="s">
        <v>9058</v>
      </c>
      <c r="O501" s="98" t="s">
        <v>9059</v>
      </c>
      <c r="P501" s="100">
        <v>30</v>
      </c>
      <c r="Q501" s="101">
        <v>0</v>
      </c>
      <c r="S501" s="100">
        <v>0</v>
      </c>
      <c r="T501" s="100">
        <f>P501</f>
      </c>
      <c r="U501" s="100">
        <v>30</v>
      </c>
    </row>
    <row r="502">
      <c r="O502" s="98" t="s">
        <v>9060</v>
      </c>
      <c r="P502" s="100">
        <v>669</v>
      </c>
      <c r="T502" s="100">
        <f>P502</f>
      </c>
      <c r="U502" s="100">
        <v>669</v>
      </c>
    </row>
    <row r="503">
      <c r="O503" s="96" t="s">
        <v>9061</v>
      </c>
      <c r="P503" s="84">
        <f>SUM(P501:P502)</f>
      </c>
    </row>
    <row r="504">
      <c r="A504" s="98" t="s">
        <v>9062</v>
      </c>
      <c r="B504" s="98" t="s">
        <v>9063</v>
      </c>
      <c r="C504" s="98" t="s">
        <v>9064</v>
      </c>
      <c r="D504" s="98" t="s">
        <v>9065</v>
      </c>
      <c r="E504" s="98" t="s">
        <v>9066</v>
      </c>
      <c r="F504" s="98" t="s">
        <v>9067</v>
      </c>
      <c r="G504" s="99">
        <v>12</v>
      </c>
      <c r="H504" s="104">
        <v>45505</v>
      </c>
      <c r="I504" s="104">
        <v>45869</v>
      </c>
      <c r="J504" s="104">
        <v>45224</v>
      </c>
      <c r="K504" s="104">
        <v>45225</v>
      </c>
      <c r="L504" s="100">
        <v>605</v>
      </c>
      <c r="M504" s="100">
        <v>636.46000000000004</v>
      </c>
      <c r="N504" s="98" t="s">
        <v>9068</v>
      </c>
      <c r="O504" s="98" t="s">
        <v>9069</v>
      </c>
      <c r="P504" s="100">
        <v>300</v>
      </c>
      <c r="Q504" s="101">
        <v>0</v>
      </c>
      <c r="S504" s="100">
        <v>625</v>
      </c>
      <c r="T504" s="100">
        <f>P504</f>
      </c>
      <c r="U504" s="100">
        <v>300</v>
      </c>
    </row>
    <row r="505">
      <c r="O505" s="98" t="s">
        <v>9070</v>
      </c>
      <c r="P505" s="100">
        <v>639</v>
      </c>
      <c r="T505" s="100">
        <f>P505</f>
      </c>
      <c r="U505" s="100">
        <v>639</v>
      </c>
    </row>
    <row r="506">
      <c r="O506" s="98" t="s">
        <v>9071</v>
      </c>
      <c r="P506" s="100">
        <v>55</v>
      </c>
      <c r="T506" s="100">
        <f>P506</f>
      </c>
      <c r="U506" s="100">
        <v>55</v>
      </c>
    </row>
    <row r="507">
      <c r="O507" s="98" t="s">
        <v>9072</v>
      </c>
      <c r="P507" s="100">
        <v>-300</v>
      </c>
      <c r="T507" s="100">
        <f>P507</f>
      </c>
      <c r="U507" s="100">
        <v>-300</v>
      </c>
    </row>
    <row r="508">
      <c r="O508" s="96" t="s">
        <v>9073</v>
      </c>
      <c r="P508" s="84">
        <f>SUM(P504:P507)</f>
      </c>
    </row>
    <row r="509">
      <c r="A509" s="98" t="s">
        <v>9074</v>
      </c>
      <c r="B509" s="98" t="s">
        <v>9075</v>
      </c>
      <c r="C509" s="98" t="s">
        <v>9076</v>
      </c>
      <c r="D509" s="98" t="s">
        <v>9077</v>
      </c>
      <c r="E509" s="98" t="s">
        <v>9078</v>
      </c>
      <c r="F509" s="98" t="s">
        <v>9079</v>
      </c>
      <c r="G509" s="99">
        <v>12</v>
      </c>
      <c r="H509" s="104">
        <v>45521</v>
      </c>
      <c r="I509" s="104">
        <v>45869</v>
      </c>
      <c r="J509" s="104">
        <v>45330</v>
      </c>
      <c r="K509" s="104">
        <v>45330</v>
      </c>
      <c r="L509" s="100">
        <v>704</v>
      </c>
      <c r="M509" s="100">
        <v>661.46000000000004</v>
      </c>
      <c r="N509" s="98" t="s">
        <v>9080</v>
      </c>
      <c r="O509" s="98" t="s">
        <v>9081</v>
      </c>
      <c r="P509" s="100">
        <v>704</v>
      </c>
      <c r="Q509" s="101">
        <v>0</v>
      </c>
      <c r="S509" s="100">
        <v>625</v>
      </c>
      <c r="T509" s="100">
        <f>P509</f>
      </c>
      <c r="U509" s="100">
        <v>704</v>
      </c>
    </row>
    <row r="510">
      <c r="O510" s="98" t="s">
        <v>9082</v>
      </c>
      <c r="P510" s="100">
        <v>30</v>
      </c>
      <c r="T510" s="100">
        <f>P510</f>
      </c>
      <c r="U510" s="100">
        <v>30</v>
      </c>
    </row>
    <row r="511">
      <c r="O511" s="96" t="s">
        <v>9083</v>
      </c>
      <c r="P511" s="84">
        <f>SUM(P509:P510)</f>
      </c>
    </row>
    <row r="512">
      <c r="A512" s="98" t="s">
        <v>9084</v>
      </c>
      <c r="B512" s="98" t="s">
        <v>9085</v>
      </c>
      <c r="C512" s="98" t="s">
        <v>9086</v>
      </c>
      <c r="D512" s="98" t="s">
        <v>9087</v>
      </c>
      <c r="E512" s="98" t="s">
        <v>9088</v>
      </c>
      <c r="F512" s="98" t="s">
        <v>9089</v>
      </c>
      <c r="G512" s="99">
        <v>12</v>
      </c>
      <c r="H512" s="104">
        <v>45521</v>
      </c>
      <c r="I512" s="104">
        <v>45869</v>
      </c>
      <c r="J512" s="104">
        <v>45322</v>
      </c>
      <c r="K512" s="104">
        <v>45323</v>
      </c>
      <c r="L512" s="100">
        <v>0</v>
      </c>
      <c r="M512" s="100">
        <v>661.46000000000004</v>
      </c>
      <c r="N512" s="98" t="s">
        <v>9090</v>
      </c>
      <c r="O512" s="98" t="s">
        <v>9091</v>
      </c>
      <c r="P512" s="100">
        <v>694</v>
      </c>
      <c r="Q512" s="101">
        <v>0</v>
      </c>
      <c r="S512" s="100">
        <v>625</v>
      </c>
      <c r="T512" s="100">
        <f>P512</f>
      </c>
      <c r="U512" s="100">
        <v>694</v>
      </c>
    </row>
    <row r="513">
      <c r="O513" s="96" t="s">
        <v>9092</v>
      </c>
      <c r="P513" s="84">
        <f>SUM(P512:P512)</f>
      </c>
    </row>
    <row r="514">
      <c r="A514" s="98" t="s">
        <v>9093</v>
      </c>
      <c r="B514" s="98" t="s">
        <v>9094</v>
      </c>
      <c r="C514" s="98" t="s">
        <v>9095</v>
      </c>
      <c r="D514" s="98" t="s">
        <v>9096</v>
      </c>
      <c r="E514" s="98" t="s">
        <v>9097</v>
      </c>
      <c r="F514" s="98" t="s">
        <v>9098</v>
      </c>
      <c r="G514" s="99">
        <v>12</v>
      </c>
      <c r="H514" s="104">
        <v>45521</v>
      </c>
      <c r="I514" s="104">
        <v>45869</v>
      </c>
      <c r="J514" s="104">
        <v>45338</v>
      </c>
      <c r="K514" s="104">
        <v>45338</v>
      </c>
      <c r="L514" s="100">
        <v>704</v>
      </c>
      <c r="M514" s="100">
        <v>661.46000000000004</v>
      </c>
      <c r="N514" s="98" t="s">
        <v>9099</v>
      </c>
      <c r="O514" s="98" t="s">
        <v>9100</v>
      </c>
      <c r="P514" s="100">
        <v>704</v>
      </c>
      <c r="Q514" s="101">
        <v>0</v>
      </c>
      <c r="S514" s="100">
        <v>625</v>
      </c>
      <c r="T514" s="100">
        <f>P514</f>
      </c>
      <c r="U514" s="100">
        <v>704</v>
      </c>
    </row>
    <row r="515">
      <c r="O515" s="96" t="s">
        <v>9101</v>
      </c>
      <c r="P515" s="84">
        <f>SUM(P514:P514)</f>
      </c>
    </row>
    <row r="516">
      <c r="A516" s="98" t="s">
        <v>9102</v>
      </c>
      <c r="B516" s="98" t="s">
        <v>9103</v>
      </c>
      <c r="C516" s="98" t="s">
        <v>9104</v>
      </c>
      <c r="D516" s="98" t="s">
        <v>9105</v>
      </c>
      <c r="E516" s="98" t="s">
        <v>9106</v>
      </c>
      <c r="F516" s="98" t="s">
        <v>9107</v>
      </c>
      <c r="G516" s="99">
        <v>12</v>
      </c>
      <c r="H516" s="104">
        <v>45521</v>
      </c>
      <c r="I516" s="104">
        <v>45869</v>
      </c>
      <c r="J516" s="104">
        <v>45320</v>
      </c>
      <c r="K516" s="104">
        <v>45320</v>
      </c>
      <c r="L516" s="100">
        <v>694</v>
      </c>
      <c r="M516" s="100">
        <v>661.46000000000004</v>
      </c>
      <c r="N516" s="98" t="s">
        <v>9108</v>
      </c>
      <c r="O516" s="98" t="s">
        <v>9109</v>
      </c>
      <c r="P516" s="100">
        <v>694</v>
      </c>
      <c r="Q516" s="101">
        <v>0</v>
      </c>
      <c r="S516" s="100">
        <v>0</v>
      </c>
      <c r="T516" s="100">
        <f>P516</f>
      </c>
      <c r="U516" s="100">
        <v>694</v>
      </c>
    </row>
    <row r="517">
      <c r="O517" s="98" t="s">
        <v>9110</v>
      </c>
      <c r="P517" s="100">
        <v>30</v>
      </c>
      <c r="T517" s="100">
        <f>P517</f>
      </c>
      <c r="U517" s="100">
        <v>30</v>
      </c>
    </row>
    <row r="518">
      <c r="O518" s="96" t="s">
        <v>9111</v>
      </c>
      <c r="P518" s="84">
        <f>SUM(P516:P517)</f>
      </c>
    </row>
    <row r="519">
      <c r="A519" s="98" t="s">
        <v>9112</v>
      </c>
      <c r="B519" s="98" t="s">
        <v>9113</v>
      </c>
      <c r="C519" s="98" t="s">
        <v>9114</v>
      </c>
      <c r="D519" s="98" t="s">
        <v>9115</v>
      </c>
      <c r="E519" s="98" t="s">
        <v>9116</v>
      </c>
      <c r="F519" s="98" t="s">
        <v>9117</v>
      </c>
      <c r="G519" s="99">
        <v>12</v>
      </c>
      <c r="H519" s="104">
        <v>45521</v>
      </c>
      <c r="I519" s="104">
        <v>45869</v>
      </c>
      <c r="J519" s="104">
        <v>45238</v>
      </c>
      <c r="K519" s="104">
        <v>45239</v>
      </c>
      <c r="L519" s="100">
        <v>0</v>
      </c>
      <c r="M519" s="100">
        <v>636.46000000000004</v>
      </c>
      <c r="N519" s="98" t="s">
        <v>9118</v>
      </c>
      <c r="O519" s="98" t="s">
        <v>9119</v>
      </c>
      <c r="P519" s="100">
        <v>649</v>
      </c>
      <c r="Q519" s="101">
        <v>0</v>
      </c>
      <c r="S519" s="100">
        <v>0</v>
      </c>
      <c r="T519" s="100">
        <f>P519</f>
      </c>
      <c r="U519" s="100">
        <v>649</v>
      </c>
    </row>
    <row r="520">
      <c r="O520" s="96" t="s">
        <v>9120</v>
      </c>
      <c r="P520" s="84">
        <f>SUM(P519:P519)</f>
      </c>
    </row>
    <row r="521">
      <c r="A521" s="98" t="s">
        <v>9121</v>
      </c>
      <c r="B521" s="98" t="s">
        <v>9122</v>
      </c>
      <c r="C521" s="98" t="s">
        <v>9123</v>
      </c>
      <c r="D521" s="98" t="s">
        <v>9124</v>
      </c>
      <c r="E521" s="98" t="s">
        <v>9125</v>
      </c>
      <c r="F521" s="98" t="s">
        <v>9126</v>
      </c>
      <c r="G521" s="99">
        <v>12</v>
      </c>
      <c r="H521" s="104">
        <v>45521</v>
      </c>
      <c r="I521" s="104">
        <v>45869</v>
      </c>
      <c r="J521" s="104">
        <v>45322</v>
      </c>
      <c r="K521" s="104">
        <v>45323</v>
      </c>
      <c r="L521" s="100">
        <v>0</v>
      </c>
      <c r="M521" s="100">
        <v>636.46000000000004</v>
      </c>
      <c r="N521" s="98" t="s">
        <v>9127</v>
      </c>
      <c r="O521" s="98" t="s">
        <v>9128</v>
      </c>
      <c r="P521" s="100">
        <v>669</v>
      </c>
      <c r="Q521" s="101">
        <v>0</v>
      </c>
      <c r="S521" s="100">
        <v>0</v>
      </c>
      <c r="T521" s="100">
        <f>P521</f>
      </c>
      <c r="U521" s="100">
        <v>669</v>
      </c>
    </row>
    <row r="522">
      <c r="O522" s="96" t="s">
        <v>9129</v>
      </c>
      <c r="P522" s="84">
        <f>SUM(P521:P521)</f>
      </c>
    </row>
    <row r="523">
      <c r="A523" s="98" t="s">
        <v>9130</v>
      </c>
      <c r="B523" s="98" t="s">
        <v>9131</v>
      </c>
      <c r="C523" s="98" t="s">
        <v>9132</v>
      </c>
      <c r="D523" s="98" t="s">
        <v>9133</v>
      </c>
      <c r="E523" s="98" t="s">
        <v>9134</v>
      </c>
      <c r="F523" s="98" t="s">
        <v>9135</v>
      </c>
      <c r="G523" s="99">
        <v>12</v>
      </c>
      <c r="H523" s="104">
        <v>45521</v>
      </c>
      <c r="I523" s="104">
        <v>45869</v>
      </c>
      <c r="J523" s="104">
        <v>45258</v>
      </c>
      <c r="K523" s="104">
        <v>45259</v>
      </c>
      <c r="L523" s="100">
        <v>0</v>
      </c>
      <c r="M523" s="100">
        <v>636.46000000000004</v>
      </c>
      <c r="N523" s="98" t="s">
        <v>9136</v>
      </c>
      <c r="O523" s="98" t="s">
        <v>9137</v>
      </c>
      <c r="P523" s="100">
        <v>649</v>
      </c>
      <c r="Q523" s="101">
        <v>0</v>
      </c>
      <c r="S523" s="100">
        <v>0</v>
      </c>
      <c r="T523" s="100">
        <f>P523</f>
      </c>
      <c r="U523" s="100">
        <v>649</v>
      </c>
    </row>
    <row r="524">
      <c r="O524" s="98" t="s">
        <v>9138</v>
      </c>
      <c r="P524" s="100">
        <v>-100</v>
      </c>
      <c r="T524" s="100">
        <f>P524</f>
      </c>
      <c r="U524" s="100">
        <v>-100</v>
      </c>
    </row>
    <row r="525">
      <c r="O525" s="98" t="s">
        <v>9139</v>
      </c>
      <c r="P525" s="100">
        <v>100</v>
      </c>
      <c r="T525" s="100">
        <f>P525</f>
      </c>
      <c r="U525" s="100">
        <v>100</v>
      </c>
    </row>
    <row r="526">
      <c r="O526" s="96" t="s">
        <v>9140</v>
      </c>
      <c r="P526" s="84">
        <f>SUM(P523:P525)</f>
      </c>
    </row>
    <row r="527">
      <c r="A527" s="98" t="s">
        <v>9141</v>
      </c>
      <c r="B527" s="98" t="s">
        <v>9142</v>
      </c>
      <c r="C527" s="98" t="s">
        <v>9143</v>
      </c>
      <c r="D527" s="98" t="s">
        <v>9144</v>
      </c>
      <c r="E527" s="98" t="s">
        <v>9145</v>
      </c>
      <c r="F527" s="98" t="s">
        <v>9146</v>
      </c>
      <c r="G527" s="99">
        <v>12</v>
      </c>
      <c r="H527" s="104">
        <v>45521</v>
      </c>
      <c r="I527" s="104">
        <v>45869</v>
      </c>
      <c r="J527" s="104">
        <v>45259</v>
      </c>
      <c r="K527" s="104">
        <v>45259</v>
      </c>
      <c r="L527" s="100">
        <v>0</v>
      </c>
      <c r="M527" s="100">
        <v>636.46000000000004</v>
      </c>
      <c r="N527" s="98" t="s">
        <v>9147</v>
      </c>
      <c r="O527" s="98" t="s">
        <v>9148</v>
      </c>
      <c r="P527" s="100">
        <v>-100</v>
      </c>
      <c r="Q527" s="101">
        <v>0</v>
      </c>
      <c r="S527" s="100">
        <v>625</v>
      </c>
      <c r="T527" s="100">
        <f>P527</f>
      </c>
      <c r="U527" s="100">
        <v>-100</v>
      </c>
    </row>
    <row r="528">
      <c r="O528" s="98" t="s">
        <v>9149</v>
      </c>
      <c r="P528" s="100">
        <v>649</v>
      </c>
      <c r="T528" s="100">
        <f>P528</f>
      </c>
      <c r="U528" s="100">
        <v>649</v>
      </c>
    </row>
    <row r="529">
      <c r="O529" s="98" t="s">
        <v>9150</v>
      </c>
      <c r="P529" s="100">
        <v>55</v>
      </c>
      <c r="T529" s="100">
        <f>P529</f>
      </c>
      <c r="U529" s="100">
        <v>55</v>
      </c>
    </row>
    <row r="530">
      <c r="O530" s="98" t="s">
        <v>9151</v>
      </c>
      <c r="P530" s="100">
        <v>100</v>
      </c>
      <c r="T530" s="100">
        <f>P530</f>
      </c>
      <c r="U530" s="100">
        <v>100</v>
      </c>
    </row>
    <row r="531">
      <c r="O531" s="96" t="s">
        <v>9152</v>
      </c>
      <c r="P531" s="84">
        <f>SUM(P527:P530)</f>
      </c>
    </row>
    <row r="532">
      <c r="A532" s="98" t="s">
        <v>9153</v>
      </c>
      <c r="B532" s="98" t="s">
        <v>9154</v>
      </c>
      <c r="C532" s="98" t="s">
        <v>9155</v>
      </c>
      <c r="D532" s="98" t="s">
        <v>9156</v>
      </c>
      <c r="E532" s="98" t="s">
        <v>9157</v>
      </c>
      <c r="F532" s="98" t="s">
        <v>9158</v>
      </c>
      <c r="G532" s="99">
        <v>12</v>
      </c>
      <c r="H532" s="104">
        <v>45505</v>
      </c>
      <c r="I532" s="104">
        <v>45869</v>
      </c>
      <c r="J532" s="104">
        <v>45300</v>
      </c>
      <c r="K532" s="104">
        <v>45300</v>
      </c>
      <c r="L532" s="100">
        <v>0</v>
      </c>
      <c r="M532" s="100">
        <v>636.46000000000004</v>
      </c>
      <c r="N532" s="98" t="s">
        <v>9159</v>
      </c>
      <c r="O532" s="98" t="s">
        <v>9160</v>
      </c>
      <c r="P532" s="100">
        <v>659</v>
      </c>
      <c r="Q532" s="101">
        <v>0</v>
      </c>
      <c r="S532" s="100">
        <v>0</v>
      </c>
      <c r="T532" s="100">
        <f>P532</f>
      </c>
      <c r="U532" s="100">
        <v>659</v>
      </c>
    </row>
    <row r="533">
      <c r="O533" s="98" t="s">
        <v>9161</v>
      </c>
      <c r="P533" s="100">
        <v>30</v>
      </c>
      <c r="T533" s="100">
        <f>P533</f>
      </c>
      <c r="U533" s="100">
        <v>30</v>
      </c>
    </row>
    <row r="534">
      <c r="O534" s="96" t="s">
        <v>9162</v>
      </c>
      <c r="P534" s="84">
        <f>SUM(P532:P533)</f>
      </c>
    </row>
    <row r="535">
      <c r="A535" s="98" t="s">
        <v>9163</v>
      </c>
      <c r="B535" s="98" t="s">
        <v>9164</v>
      </c>
      <c r="C535" s="98" t="s">
        <v>9165</v>
      </c>
      <c r="D535" s="98" t="s">
        <v>9166</v>
      </c>
      <c r="E535" s="98" t="s">
        <v>9167</v>
      </c>
      <c r="F535" s="98" t="s">
        <v>9168</v>
      </c>
      <c r="G535" s="99">
        <v>12</v>
      </c>
      <c r="H535" s="104">
        <v>45505</v>
      </c>
      <c r="I535" s="104">
        <v>45869</v>
      </c>
      <c r="J535" s="104">
        <v>45301</v>
      </c>
      <c r="K535" s="104">
        <v>45301</v>
      </c>
      <c r="L535" s="100">
        <v>0</v>
      </c>
      <c r="M535" s="100">
        <v>636.46000000000004</v>
      </c>
      <c r="N535" s="98" t="s">
        <v>9169</v>
      </c>
      <c r="O535" s="98" t="s">
        <v>9170</v>
      </c>
      <c r="P535" s="100">
        <v>659</v>
      </c>
      <c r="Q535" s="101">
        <v>0</v>
      </c>
      <c r="S535" s="100">
        <v>0</v>
      </c>
      <c r="T535" s="100">
        <f>P535</f>
      </c>
      <c r="U535" s="100">
        <v>659</v>
      </c>
    </row>
    <row r="536">
      <c r="O536" s="98" t="s">
        <v>9171</v>
      </c>
      <c r="P536" s="100">
        <v>55</v>
      </c>
      <c r="T536" s="100">
        <f>P536</f>
      </c>
      <c r="U536" s="100">
        <v>55</v>
      </c>
    </row>
    <row r="537">
      <c r="O537" s="96" t="s">
        <v>9172</v>
      </c>
      <c r="P537" s="84">
        <f>SUM(P535:P536)</f>
      </c>
    </row>
    <row r="538">
      <c r="A538" s="98" t="s">
        <v>9173</v>
      </c>
      <c r="B538" s="98" t="s">
        <v>9174</v>
      </c>
      <c r="C538" s="98" t="s">
        <v>9175</v>
      </c>
      <c r="D538" s="98" t="s">
        <v>9176</v>
      </c>
      <c r="E538" s="98" t="s">
        <v>9177</v>
      </c>
      <c r="F538" s="98" t="s">
        <v>9178</v>
      </c>
      <c r="G538" s="99">
        <v>12</v>
      </c>
      <c r="H538" s="104">
        <v>45505</v>
      </c>
      <c r="I538" s="104">
        <v>45869</v>
      </c>
      <c r="J538" s="104">
        <v>45301</v>
      </c>
      <c r="K538" s="104">
        <v>45301</v>
      </c>
      <c r="L538" s="100">
        <v>0</v>
      </c>
      <c r="M538" s="100">
        <v>636.46000000000004</v>
      </c>
      <c r="N538" s="98" t="s">
        <v>9179</v>
      </c>
      <c r="O538" s="98" t="s">
        <v>9180</v>
      </c>
      <c r="P538" s="100">
        <v>30</v>
      </c>
      <c r="Q538" s="101">
        <v>0</v>
      </c>
      <c r="S538" s="100">
        <v>0</v>
      </c>
      <c r="T538" s="100">
        <f>P538</f>
      </c>
      <c r="U538" s="100">
        <v>30</v>
      </c>
    </row>
    <row r="539">
      <c r="O539" s="98" t="s">
        <v>9181</v>
      </c>
      <c r="P539" s="100">
        <v>659</v>
      </c>
      <c r="T539" s="100">
        <f>P539</f>
      </c>
      <c r="U539" s="100">
        <v>659</v>
      </c>
    </row>
    <row r="540">
      <c r="O540" s="96" t="s">
        <v>9182</v>
      </c>
      <c r="P540" s="84">
        <f>SUM(P538:P539)</f>
      </c>
    </row>
    <row r="541">
      <c r="A541" s="98" t="s">
        <v>9183</v>
      </c>
      <c r="B541" s="98" t="s">
        <v>9184</v>
      </c>
      <c r="C541" s="98" t="s">
        <v>9185</v>
      </c>
      <c r="D541" s="98" t="s">
        <v>9186</v>
      </c>
      <c r="E541" s="98" t="s">
        <v>9187</v>
      </c>
      <c r="F541" s="98" t="s">
        <v>9188</v>
      </c>
      <c r="G541" s="99">
        <v>12</v>
      </c>
      <c r="H541" s="104">
        <v>45521</v>
      </c>
      <c r="I541" s="104">
        <v>45869</v>
      </c>
      <c r="J541" s="104">
        <v>45341</v>
      </c>
      <c r="K541" s="104">
        <v>45341</v>
      </c>
      <c r="L541" s="100">
        <v>0</v>
      </c>
      <c r="M541" s="100">
        <v>636.46000000000004</v>
      </c>
      <c r="N541" s="98" t="s">
        <v>9189</v>
      </c>
      <c r="O541" s="98" t="s">
        <v>9190</v>
      </c>
      <c r="P541" s="100">
        <v>55</v>
      </c>
      <c r="Q541" s="101">
        <v>0</v>
      </c>
      <c r="S541" s="100">
        <v>0</v>
      </c>
      <c r="T541" s="100">
        <f>P541</f>
      </c>
      <c r="U541" s="100">
        <v>55</v>
      </c>
    </row>
    <row r="542">
      <c r="O542" s="98" t="s">
        <v>9191</v>
      </c>
      <c r="P542" s="100">
        <v>679</v>
      </c>
      <c r="T542" s="100">
        <f>P542</f>
      </c>
      <c r="U542" s="100">
        <v>679</v>
      </c>
    </row>
    <row r="543">
      <c r="O543" s="96" t="s">
        <v>9192</v>
      </c>
      <c r="P543" s="84">
        <f>SUM(P541:P542)</f>
      </c>
    </row>
    <row r="544">
      <c r="A544" s="98" t="s">
        <v>9193</v>
      </c>
      <c r="B544" s="98" t="s">
        <v>9194</v>
      </c>
      <c r="C544" s="98" t="s">
        <v>9195</v>
      </c>
      <c r="D544" s="98" t="s">
        <v>9196</v>
      </c>
      <c r="E544" s="98" t="s">
        <v>9197</v>
      </c>
      <c r="F544" s="98" t="s">
        <v>9198</v>
      </c>
      <c r="G544" s="99">
        <v>12</v>
      </c>
      <c r="H544" s="104">
        <v>45505</v>
      </c>
      <c r="I544" s="104">
        <v>45869</v>
      </c>
      <c r="J544" s="104">
        <v>45202</v>
      </c>
      <c r="K544" s="104">
        <v>45202</v>
      </c>
      <c r="L544" s="100">
        <v>0</v>
      </c>
      <c r="M544" s="100">
        <v>636.46000000000004</v>
      </c>
      <c r="N544" s="98" t="s">
        <v>9199</v>
      </c>
      <c r="O544" s="98" t="s">
        <v>9200</v>
      </c>
      <c r="P544" s="100">
        <v>639</v>
      </c>
      <c r="Q544" s="101">
        <v>0</v>
      </c>
      <c r="S544" s="100">
        <v>0</v>
      </c>
      <c r="T544" s="100">
        <f>P544</f>
      </c>
      <c r="U544" s="100">
        <v>639</v>
      </c>
    </row>
    <row r="545">
      <c r="O545" s="98" t="s">
        <v>9201</v>
      </c>
      <c r="P545" s="100">
        <v>-300</v>
      </c>
      <c r="T545" s="100">
        <f>P545</f>
      </c>
      <c r="U545" s="100">
        <v>-300</v>
      </c>
    </row>
    <row r="546">
      <c r="O546" s="98" t="s">
        <v>9202</v>
      </c>
      <c r="P546" s="100">
        <v>300</v>
      </c>
      <c r="T546" s="100">
        <f>P546</f>
      </c>
      <c r="U546" s="100">
        <v>300</v>
      </c>
    </row>
    <row r="547">
      <c r="O547" s="96" t="s">
        <v>9203</v>
      </c>
      <c r="P547" s="84">
        <f>SUM(P544:P546)</f>
      </c>
    </row>
    <row r="548">
      <c r="A548" s="98" t="s">
        <v>9204</v>
      </c>
      <c r="B548" s="98" t="s">
        <v>9205</v>
      </c>
      <c r="C548" s="98" t="s">
        <v>9206</v>
      </c>
      <c r="D548" s="98" t="s">
        <v>9207</v>
      </c>
      <c r="E548" s="98" t="s">
        <v>9208</v>
      </c>
      <c r="F548" s="98" t="s">
        <v>9209</v>
      </c>
      <c r="G548" s="99">
        <v>12</v>
      </c>
      <c r="H548" s="104">
        <v>45505</v>
      </c>
      <c r="I548" s="104">
        <v>45869</v>
      </c>
      <c r="J548" s="104">
        <v>45205</v>
      </c>
      <c r="K548" s="104">
        <v>45205</v>
      </c>
      <c r="L548" s="100">
        <v>0</v>
      </c>
      <c r="M548" s="100">
        <v>636.46000000000004</v>
      </c>
      <c r="N548" s="98" t="s">
        <v>9210</v>
      </c>
      <c r="O548" s="98" t="s">
        <v>9211</v>
      </c>
      <c r="P548" s="100">
        <v>300</v>
      </c>
      <c r="Q548" s="101">
        <v>0</v>
      </c>
      <c r="S548" s="100">
        <v>0</v>
      </c>
      <c r="T548" s="100">
        <f>P548</f>
      </c>
      <c r="U548" s="100">
        <v>300</v>
      </c>
    </row>
    <row r="549">
      <c r="O549" s="98" t="s">
        <v>9212</v>
      </c>
      <c r="P549" s="100">
        <v>639</v>
      </c>
      <c r="T549" s="100">
        <f>P549</f>
      </c>
      <c r="U549" s="100">
        <v>639</v>
      </c>
    </row>
    <row r="550">
      <c r="O550" s="98" t="s">
        <v>9213</v>
      </c>
      <c r="P550" s="100">
        <v>30</v>
      </c>
      <c r="T550" s="100">
        <f>P550</f>
      </c>
      <c r="U550" s="100">
        <v>30</v>
      </c>
    </row>
    <row r="551">
      <c r="O551" s="98" t="s">
        <v>9214</v>
      </c>
      <c r="P551" s="100">
        <v>-300</v>
      </c>
      <c r="T551" s="100">
        <f>P551</f>
      </c>
      <c r="U551" s="100">
        <v>-300</v>
      </c>
    </row>
    <row r="552">
      <c r="O552" s="96" t="s">
        <v>9215</v>
      </c>
      <c r="P552" s="84">
        <f>SUM(P548:P551)</f>
      </c>
    </row>
    <row r="553">
      <c r="A553" s="98" t="s">
        <v>9216</v>
      </c>
      <c r="B553" s="98" t="s">
        <v>9217</v>
      </c>
      <c r="C553" s="98" t="s">
        <v>9218</v>
      </c>
      <c r="D553" s="98" t="s">
        <v>9219</v>
      </c>
      <c r="E553" s="98" t="s">
        <v>9220</v>
      </c>
      <c r="F553" s="98" t="s">
        <v>9221</v>
      </c>
      <c r="G553" s="99">
        <v>12</v>
      </c>
      <c r="H553" s="104">
        <v>45521</v>
      </c>
      <c r="I553" s="104">
        <v>45869</v>
      </c>
      <c r="J553" s="104">
        <v>45398</v>
      </c>
      <c r="K553" s="104">
        <v>45399</v>
      </c>
      <c r="L553" s="100">
        <v>0</v>
      </c>
      <c r="M553" s="100">
        <v>636.46000000000004</v>
      </c>
      <c r="N553" s="98" t="s">
        <v>9222</v>
      </c>
      <c r="O553" s="98" t="s">
        <v>9223</v>
      </c>
      <c r="P553" s="100">
        <v>689</v>
      </c>
      <c r="Q553" s="101">
        <v>0</v>
      </c>
      <c r="S553" s="100">
        <v>665</v>
      </c>
      <c r="T553" s="100">
        <f>P553</f>
      </c>
      <c r="U553" s="100">
        <v>689</v>
      </c>
    </row>
    <row r="554">
      <c r="O554" s="98" t="s">
        <v>9224</v>
      </c>
      <c r="P554" s="100">
        <v>55</v>
      </c>
      <c r="T554" s="100">
        <f>P554</f>
      </c>
      <c r="U554" s="100">
        <v>55</v>
      </c>
    </row>
    <row r="555">
      <c r="O555" s="96" t="s">
        <v>9225</v>
      </c>
      <c r="P555" s="84">
        <f>SUM(P553:P554)</f>
      </c>
    </row>
    <row r="556">
      <c r="A556" s="98" t="s">
        <v>9226</v>
      </c>
      <c r="B556" s="98" t="s">
        <v>9227</v>
      </c>
      <c r="C556" s="98" t="s">
        <v>9228</v>
      </c>
      <c r="D556" s="98" t="s">
        <v>9229</v>
      </c>
      <c r="E556" s="98" t="s">
        <v>9230</v>
      </c>
      <c r="F556" s="98" t="s">
        <v>9231</v>
      </c>
      <c r="G556" s="99">
        <v>12</v>
      </c>
      <c r="H556" s="104">
        <v>45521</v>
      </c>
      <c r="I556" s="104">
        <v>45869</v>
      </c>
      <c r="J556" s="104">
        <v>45393</v>
      </c>
      <c r="K556" s="104">
        <v>45393</v>
      </c>
      <c r="L556" s="100">
        <v>0</v>
      </c>
      <c r="M556" s="100">
        <v>636.46000000000004</v>
      </c>
      <c r="N556" s="98" t="s">
        <v>9232</v>
      </c>
      <c r="O556" s="98" t="s">
        <v>9233</v>
      </c>
      <c r="P556" s="100">
        <v>689</v>
      </c>
      <c r="Q556" s="101">
        <v>0</v>
      </c>
      <c r="S556" s="100">
        <v>0</v>
      </c>
      <c r="T556" s="100">
        <f>P556</f>
      </c>
      <c r="U556" s="100">
        <v>689</v>
      </c>
    </row>
    <row r="557">
      <c r="O557" s="96" t="s">
        <v>9234</v>
      </c>
      <c r="P557" s="84">
        <f>SUM(P556:P556)</f>
      </c>
    </row>
    <row r="558">
      <c r="A558" s="98" t="s">
        <v>9235</v>
      </c>
      <c r="B558" s="98" t="s">
        <v>9236</v>
      </c>
      <c r="C558" s="98" t="s">
        <v>9237</v>
      </c>
      <c r="D558" s="98" t="s">
        <v>9238</v>
      </c>
      <c r="E558" s="98" t="s">
        <v>9239</v>
      </c>
      <c r="F558" s="98" t="s">
        <v>9240</v>
      </c>
      <c r="G558" s="99">
        <v>12</v>
      </c>
      <c r="H558" s="104">
        <v>45505</v>
      </c>
      <c r="I558" s="104">
        <v>45869</v>
      </c>
      <c r="J558" s="104">
        <v>45231</v>
      </c>
      <c r="K558" s="104">
        <v>45231</v>
      </c>
      <c r="L558" s="100">
        <v>0</v>
      </c>
      <c r="M558" s="100">
        <v>636.46000000000004</v>
      </c>
      <c r="N558" s="98" t="s">
        <v>9241</v>
      </c>
      <c r="O558" s="98" t="s">
        <v>9242</v>
      </c>
      <c r="P558" s="100">
        <v>649</v>
      </c>
      <c r="Q558" s="101">
        <v>0</v>
      </c>
      <c r="S558" s="100">
        <v>0</v>
      </c>
      <c r="T558" s="100">
        <f>P558</f>
      </c>
      <c r="U558" s="100">
        <v>649</v>
      </c>
    </row>
    <row r="559">
      <c r="O559" s="98" t="s">
        <v>9243</v>
      </c>
      <c r="P559" s="100">
        <v>-300</v>
      </c>
      <c r="T559" s="100">
        <f>P559</f>
      </c>
      <c r="U559" s="100">
        <v>-300</v>
      </c>
    </row>
    <row r="560">
      <c r="O560" s="98" t="s">
        <v>9244</v>
      </c>
      <c r="P560" s="100">
        <v>300</v>
      </c>
      <c r="T560" s="100">
        <f>P560</f>
      </c>
      <c r="U560" s="100">
        <v>300</v>
      </c>
    </row>
    <row r="561">
      <c r="O561" s="96" t="s">
        <v>9245</v>
      </c>
      <c r="P561" s="84">
        <f>SUM(P558:P560)</f>
      </c>
    </row>
    <row r="562">
      <c r="A562" s="98" t="s">
        <v>9246</v>
      </c>
      <c r="B562" s="98" t="s">
        <v>9247</v>
      </c>
      <c r="C562" s="98" t="s">
        <v>9248</v>
      </c>
      <c r="D562" s="98" t="s">
        <v>9249</v>
      </c>
      <c r="E562" s="98" t="s">
        <v>9250</v>
      </c>
      <c r="F562" s="98" t="s">
        <v>9251</v>
      </c>
      <c r="G562" s="99">
        <v>12</v>
      </c>
      <c r="H562" s="104">
        <v>45505</v>
      </c>
      <c r="I562" s="104">
        <v>45869</v>
      </c>
      <c r="J562" s="104">
        <v>45231</v>
      </c>
      <c r="K562" s="104">
        <v>45231</v>
      </c>
      <c r="L562" s="100">
        <v>0</v>
      </c>
      <c r="M562" s="100">
        <v>636.46000000000004</v>
      </c>
      <c r="N562" s="98" t="s">
        <v>9252</v>
      </c>
      <c r="O562" s="98" t="s">
        <v>9253</v>
      </c>
      <c r="P562" s="100">
        <v>649</v>
      </c>
      <c r="Q562" s="101">
        <v>0</v>
      </c>
      <c r="S562" s="100">
        <v>625</v>
      </c>
      <c r="T562" s="100">
        <f>P562</f>
      </c>
      <c r="U562" s="100">
        <v>649</v>
      </c>
    </row>
    <row r="563">
      <c r="O563" s="98" t="s">
        <v>9254</v>
      </c>
      <c r="P563" s="100">
        <v>300</v>
      </c>
      <c r="T563" s="100">
        <f>P563</f>
      </c>
      <c r="U563" s="100">
        <v>300</v>
      </c>
    </row>
    <row r="564">
      <c r="O564" s="98" t="s">
        <v>9255</v>
      </c>
      <c r="P564" s="100">
        <v>-300</v>
      </c>
      <c r="T564" s="100">
        <f>P564</f>
      </c>
      <c r="U564" s="100">
        <v>-300</v>
      </c>
    </row>
    <row r="565">
      <c r="O565" s="96" t="s">
        <v>9256</v>
      </c>
      <c r="P565" s="84">
        <f>SUM(P562:P564)</f>
      </c>
    </row>
    <row r="566">
      <c r="A566" s="98" t="s">
        <v>9257</v>
      </c>
      <c r="B566" s="98" t="s">
        <v>9258</v>
      </c>
      <c r="C566" s="98" t="s">
        <v>9259</v>
      </c>
      <c r="D566" s="98" t="s">
        <v>9260</v>
      </c>
      <c r="E566" s="98" t="s">
        <v>9261</v>
      </c>
      <c r="F566" s="98" t="s">
        <v>9262</v>
      </c>
      <c r="G566" s="99">
        <v>12</v>
      </c>
      <c r="H566" s="104">
        <v>45505</v>
      </c>
      <c r="I566" s="104">
        <v>45869</v>
      </c>
      <c r="J566" s="104">
        <v>45231</v>
      </c>
      <c r="K566" s="104">
        <v>45231</v>
      </c>
      <c r="L566" s="100">
        <v>0</v>
      </c>
      <c r="M566" s="100">
        <v>636.46000000000004</v>
      </c>
      <c r="N566" s="98" t="s">
        <v>9263</v>
      </c>
      <c r="O566" s="98" t="s">
        <v>9264</v>
      </c>
      <c r="P566" s="100">
        <v>300</v>
      </c>
      <c r="Q566" s="101">
        <v>0</v>
      </c>
      <c r="S566" s="100">
        <v>0</v>
      </c>
      <c r="T566" s="100">
        <f>P566</f>
      </c>
      <c r="U566" s="100">
        <v>300</v>
      </c>
    </row>
    <row r="567">
      <c r="O567" s="98" t="s">
        <v>9265</v>
      </c>
      <c r="P567" s="100">
        <v>649</v>
      </c>
      <c r="T567" s="100">
        <f>P567</f>
      </c>
      <c r="U567" s="100">
        <v>649</v>
      </c>
    </row>
    <row r="568">
      <c r="O568" s="98" t="s">
        <v>9266</v>
      </c>
      <c r="P568" s="100">
        <v>-300</v>
      </c>
      <c r="T568" s="100">
        <f>P568</f>
      </c>
      <c r="U568" s="100">
        <v>-300</v>
      </c>
    </row>
    <row r="569">
      <c r="O569" s="96" t="s">
        <v>9267</v>
      </c>
      <c r="P569" s="84">
        <f>SUM(P566:P568)</f>
      </c>
    </row>
    <row r="570">
      <c r="A570" s="98" t="s">
        <v>9268</v>
      </c>
      <c r="B570" s="98" t="s">
        <v>9269</v>
      </c>
      <c r="C570" s="98" t="s">
        <v>9270</v>
      </c>
      <c r="D570" s="98" t="s">
        <v>9271</v>
      </c>
      <c r="E570" s="98" t="s">
        <v>9272</v>
      </c>
      <c r="F570" s="98" t="s">
        <v>9273</v>
      </c>
      <c r="G570" s="99">
        <v>12</v>
      </c>
      <c r="H570" s="104">
        <v>45505</v>
      </c>
      <c r="I570" s="104">
        <v>45869</v>
      </c>
      <c r="J570" s="104">
        <v>45231</v>
      </c>
      <c r="K570" s="104">
        <v>45231</v>
      </c>
      <c r="L570" s="100">
        <v>0</v>
      </c>
      <c r="M570" s="100">
        <v>636.46000000000004</v>
      </c>
      <c r="N570" s="98" t="s">
        <v>9274</v>
      </c>
      <c r="O570" s="98" t="s">
        <v>9275</v>
      </c>
      <c r="P570" s="100">
        <v>300</v>
      </c>
      <c r="Q570" s="101">
        <v>0</v>
      </c>
      <c r="S570" s="100">
        <v>0</v>
      </c>
      <c r="T570" s="100">
        <f>P570</f>
      </c>
      <c r="U570" s="100">
        <v>300</v>
      </c>
    </row>
    <row r="571">
      <c r="O571" s="98" t="s">
        <v>9276</v>
      </c>
      <c r="P571" s="100">
        <v>-300</v>
      </c>
      <c r="T571" s="100">
        <f>P571</f>
      </c>
      <c r="U571" s="100">
        <v>-300</v>
      </c>
    </row>
    <row r="572">
      <c r="O572" s="98" t="s">
        <v>9277</v>
      </c>
      <c r="P572" s="100">
        <v>649</v>
      </c>
      <c r="T572" s="100">
        <f>P572</f>
      </c>
      <c r="U572" s="100">
        <v>649</v>
      </c>
    </row>
    <row r="573">
      <c r="O573" s="96" t="s">
        <v>9278</v>
      </c>
      <c r="P573" s="84">
        <f>SUM(P570:P572)</f>
      </c>
    </row>
    <row r="574">
      <c r="A574" s="98" t="s">
        <v>9279</v>
      </c>
      <c r="B574" s="98" t="s">
        <v>9280</v>
      </c>
      <c r="C574" s="98" t="s">
        <v>9281</v>
      </c>
      <c r="D574" s="98" t="s">
        <v>9282</v>
      </c>
      <c r="E574" s="98" t="s">
        <v>9283</v>
      </c>
      <c r="F574" s="98" t="s">
        <v>9284</v>
      </c>
      <c r="G574" s="99">
        <v>12</v>
      </c>
      <c r="H574" s="104">
        <v>45521</v>
      </c>
      <c r="I574" s="104">
        <v>45869</v>
      </c>
      <c r="J574" s="104">
        <v>45279</v>
      </c>
      <c r="K574" s="104">
        <v>45293</v>
      </c>
      <c r="L574" s="100">
        <v>684</v>
      </c>
      <c r="M574" s="100">
        <v>661.46000000000004</v>
      </c>
      <c r="N574" s="98" t="s">
        <v>9285</v>
      </c>
      <c r="O574" s="98" t="s">
        <v>9286</v>
      </c>
      <c r="P574" s="100">
        <v>684</v>
      </c>
      <c r="Q574" s="101">
        <v>0</v>
      </c>
      <c r="S574" s="100">
        <v>0</v>
      </c>
      <c r="T574" s="100">
        <f>P574</f>
      </c>
      <c r="U574" s="100">
        <v>684</v>
      </c>
    </row>
    <row r="575">
      <c r="O575" s="96" t="s">
        <v>9287</v>
      </c>
      <c r="P575" s="84">
        <f>SUM(P574:P574)</f>
      </c>
    </row>
    <row r="576">
      <c r="A576" s="98" t="s">
        <v>9288</v>
      </c>
      <c r="B576" s="98" t="s">
        <v>9289</v>
      </c>
      <c r="C576" s="98" t="s">
        <v>9290</v>
      </c>
      <c r="D576" s="98" t="s">
        <v>9291</v>
      </c>
      <c r="E576" s="98" t="s">
        <v>9292</v>
      </c>
      <c r="F576" s="98" t="s">
        <v>9293</v>
      </c>
      <c r="G576" s="99">
        <v>12</v>
      </c>
      <c r="H576" s="104">
        <v>45521</v>
      </c>
      <c r="I576" s="104">
        <v>45869</v>
      </c>
      <c r="J576" s="104">
        <v>45338</v>
      </c>
      <c r="K576" s="104">
        <v>45341</v>
      </c>
      <c r="L576" s="100">
        <v>0</v>
      </c>
      <c r="M576" s="100">
        <v>661.46000000000004</v>
      </c>
      <c r="N576" s="98" t="s">
        <v>9294</v>
      </c>
      <c r="O576" s="98" t="s">
        <v>9295</v>
      </c>
      <c r="P576" s="100">
        <v>704</v>
      </c>
      <c r="Q576" s="101">
        <v>0</v>
      </c>
      <c r="S576" s="100">
        <v>625</v>
      </c>
      <c r="T576" s="100">
        <f>P576</f>
      </c>
      <c r="U576" s="100">
        <v>704</v>
      </c>
    </row>
    <row r="577">
      <c r="O577" s="96" t="s">
        <v>9296</v>
      </c>
      <c r="P577" s="84">
        <f>SUM(P576:P576)</f>
      </c>
    </row>
    <row r="578">
      <c r="A578" s="98" t="s">
        <v>9297</v>
      </c>
      <c r="B578" s="98" t="s">
        <v>9298</v>
      </c>
      <c r="C578" s="98" t="s">
        <v>9299</v>
      </c>
      <c r="D578" s="98" t="s">
        <v>9300</v>
      </c>
      <c r="E578" s="98" t="s">
        <v>9301</v>
      </c>
      <c r="F578" s="98" t="s">
        <v>9302</v>
      </c>
      <c r="G578" s="99">
        <v>12</v>
      </c>
      <c r="H578" s="104">
        <v>45521</v>
      </c>
      <c r="I578" s="104">
        <v>45869</v>
      </c>
      <c r="J578" s="104">
        <v>45392</v>
      </c>
      <c r="K578" s="104">
        <v>45392</v>
      </c>
      <c r="L578" s="100">
        <v>714</v>
      </c>
      <c r="M578" s="100">
        <v>661.46000000000004</v>
      </c>
      <c r="N578" s="98" t="s">
        <v>9303</v>
      </c>
      <c r="O578" s="98" t="s">
        <v>9304</v>
      </c>
      <c r="P578" s="100">
        <v>714</v>
      </c>
      <c r="Q578" s="101">
        <v>0</v>
      </c>
      <c r="S578" s="100">
        <v>0</v>
      </c>
      <c r="T578" s="100">
        <f>P578</f>
      </c>
      <c r="U578" s="100">
        <v>714</v>
      </c>
    </row>
    <row r="579">
      <c r="O579" s="98" t="s">
        <v>9305</v>
      </c>
      <c r="P579" s="100">
        <v>55</v>
      </c>
      <c r="T579" s="100">
        <f>P579</f>
      </c>
      <c r="U579" s="100">
        <v>55</v>
      </c>
    </row>
    <row r="580">
      <c r="O580" s="96" t="s">
        <v>9306</v>
      </c>
      <c r="P580" s="84">
        <f>SUM(P578:P579)</f>
      </c>
    </row>
    <row r="581">
      <c r="A581" s="98" t="s">
        <v>9307</v>
      </c>
      <c r="B581" s="98" t="s">
        <v>9308</v>
      </c>
      <c r="C581" s="98" t="s">
        <v>9309</v>
      </c>
      <c r="D581" s="98" t="s">
        <v>9310</v>
      </c>
      <c r="E581" s="98" t="s">
        <v>9311</v>
      </c>
      <c r="F581" s="98" t="s">
        <v>9312</v>
      </c>
      <c r="G581" s="99">
        <v>12</v>
      </c>
      <c r="H581" s="104">
        <v>45521</v>
      </c>
      <c r="I581" s="104">
        <v>45869</v>
      </c>
      <c r="J581" s="104">
        <v>45413</v>
      </c>
      <c r="K581" s="104">
        <v>45413</v>
      </c>
      <c r="L581" s="100">
        <v>0</v>
      </c>
      <c r="M581" s="100">
        <v>661.46000000000004</v>
      </c>
      <c r="N581" s="98" t="s">
        <v>9313</v>
      </c>
      <c r="O581" s="98" t="s">
        <v>9314</v>
      </c>
      <c r="P581" s="100">
        <v>724</v>
      </c>
      <c r="Q581" s="101">
        <v>0</v>
      </c>
      <c r="S581" s="100">
        <v>0</v>
      </c>
      <c r="T581" s="100">
        <f>P581</f>
      </c>
      <c r="U581" s="100">
        <v>724</v>
      </c>
    </row>
    <row r="582">
      <c r="O582" s="98" t="s">
        <v>9315</v>
      </c>
      <c r="P582" s="100">
        <v>55</v>
      </c>
      <c r="T582" s="100">
        <f>P582</f>
      </c>
      <c r="U582" s="100">
        <v>55</v>
      </c>
    </row>
    <row r="583">
      <c r="O583" s="96" t="s">
        <v>9316</v>
      </c>
      <c r="P583" s="84">
        <f>SUM(P581:P582)</f>
      </c>
    </row>
    <row r="584">
      <c r="A584" s="98" t="s">
        <v>9317</v>
      </c>
      <c r="B584" s="98" t="s">
        <v>9318</v>
      </c>
      <c r="C584" s="98" t="s">
        <v>9319</v>
      </c>
      <c r="D584" s="98" t="s">
        <v>9320</v>
      </c>
      <c r="E584" s="98" t="s">
        <v>9321</v>
      </c>
      <c r="F584" s="98" t="s">
        <v>9322</v>
      </c>
      <c r="G584" s="99">
        <v>12</v>
      </c>
      <c r="H584" s="104">
        <v>45505</v>
      </c>
      <c r="I584" s="104">
        <v>45869</v>
      </c>
      <c r="J584" s="104">
        <v>45216</v>
      </c>
      <c r="K584" s="104">
        <v>45216</v>
      </c>
      <c r="L584" s="100">
        <v>0</v>
      </c>
      <c r="M584" s="100">
        <v>636.46000000000004</v>
      </c>
      <c r="N584" s="98" t="s">
        <v>9323</v>
      </c>
      <c r="O584" s="98" t="s">
        <v>9324</v>
      </c>
      <c r="P584" s="100">
        <v>300</v>
      </c>
      <c r="Q584" s="101">
        <v>0</v>
      </c>
      <c r="S584" s="100">
        <v>0</v>
      </c>
      <c r="T584" s="100">
        <f>P584</f>
      </c>
      <c r="U584" s="100">
        <v>300</v>
      </c>
    </row>
    <row r="585">
      <c r="O585" s="98" t="s">
        <v>9325</v>
      </c>
      <c r="P585" s="100">
        <v>-300</v>
      </c>
      <c r="T585" s="100">
        <f>P585</f>
      </c>
      <c r="U585" s="100">
        <v>-300</v>
      </c>
    </row>
    <row r="586">
      <c r="O586" s="98" t="s">
        <v>9326</v>
      </c>
      <c r="P586" s="100">
        <v>639</v>
      </c>
      <c r="T586" s="100">
        <f>P586</f>
      </c>
      <c r="U586" s="100">
        <v>639</v>
      </c>
    </row>
    <row r="587">
      <c r="O587" s="96" t="s">
        <v>9327</v>
      </c>
      <c r="P587" s="84">
        <f>SUM(P584:P586)</f>
      </c>
    </row>
    <row r="588">
      <c r="A588" s="98" t="s">
        <v>9328</v>
      </c>
      <c r="B588" s="98" t="s">
        <v>9329</v>
      </c>
      <c r="C588" s="98" t="s">
        <v>9330</v>
      </c>
      <c r="D588" s="98" t="s">
        <v>9331</v>
      </c>
      <c r="E588" s="98" t="s">
        <v>9332</v>
      </c>
      <c r="F588" s="98" t="s">
        <v>9333</v>
      </c>
      <c r="G588" s="99">
        <v>12</v>
      </c>
      <c r="H588" s="104">
        <v>45505</v>
      </c>
      <c r="I588" s="104">
        <v>45869</v>
      </c>
      <c r="J588" s="104">
        <v>45218</v>
      </c>
      <c r="K588" s="104">
        <v>45218</v>
      </c>
      <c r="L588" s="100">
        <v>0</v>
      </c>
      <c r="M588" s="100">
        <v>636.46000000000004</v>
      </c>
      <c r="N588" s="98" t="s">
        <v>9334</v>
      </c>
      <c r="O588" s="98" t="s">
        <v>9335</v>
      </c>
      <c r="P588" s="100">
        <v>639</v>
      </c>
      <c r="Q588" s="101">
        <v>0</v>
      </c>
      <c r="S588" s="100">
        <v>0</v>
      </c>
      <c r="T588" s="100">
        <f>P588</f>
      </c>
      <c r="U588" s="100">
        <v>639</v>
      </c>
    </row>
    <row r="589">
      <c r="O589" s="98" t="s">
        <v>9336</v>
      </c>
      <c r="P589" s="100">
        <v>300</v>
      </c>
      <c r="T589" s="100">
        <f>P589</f>
      </c>
      <c r="U589" s="100">
        <v>300</v>
      </c>
    </row>
    <row r="590">
      <c r="O590" s="98" t="s">
        <v>9337</v>
      </c>
      <c r="P590" s="100">
        <v>-300</v>
      </c>
      <c r="T590" s="100">
        <f>P590</f>
      </c>
      <c r="U590" s="100">
        <v>-300</v>
      </c>
    </row>
    <row r="591">
      <c r="O591" s="96" t="s">
        <v>9338</v>
      </c>
      <c r="P591" s="84">
        <f>SUM(P588:P590)</f>
      </c>
    </row>
    <row r="592">
      <c r="A592" s="98" t="s">
        <v>9339</v>
      </c>
      <c r="B592" s="98" t="s">
        <v>9340</v>
      </c>
      <c r="C592" s="98" t="s">
        <v>9341</v>
      </c>
      <c r="D592" s="98" t="s">
        <v>9342</v>
      </c>
      <c r="E592" s="98" t="s">
        <v>9343</v>
      </c>
      <c r="F592" s="98" t="s">
        <v>9344</v>
      </c>
      <c r="G592" s="99">
        <v>12</v>
      </c>
      <c r="H592" s="104">
        <v>45505</v>
      </c>
      <c r="I592" s="104">
        <v>45869</v>
      </c>
      <c r="J592" s="104">
        <v>45211</v>
      </c>
      <c r="K592" s="104">
        <v>45212</v>
      </c>
      <c r="L592" s="100">
        <v>0</v>
      </c>
      <c r="M592" s="100">
        <v>636.46000000000004</v>
      </c>
      <c r="N592" s="98" t="s">
        <v>9345</v>
      </c>
      <c r="O592" s="98" t="s">
        <v>9346</v>
      </c>
      <c r="P592" s="100">
        <v>300</v>
      </c>
      <c r="Q592" s="101">
        <v>0</v>
      </c>
      <c r="S592" s="100">
        <v>0</v>
      </c>
      <c r="T592" s="100">
        <f>P592</f>
      </c>
      <c r="U592" s="100">
        <v>300</v>
      </c>
    </row>
    <row r="593">
      <c r="O593" s="98" t="s">
        <v>9347</v>
      </c>
      <c r="P593" s="100">
        <v>-300</v>
      </c>
      <c r="T593" s="100">
        <f>P593</f>
      </c>
      <c r="U593" s="100">
        <v>-300</v>
      </c>
    </row>
    <row r="594">
      <c r="O594" s="98" t="s">
        <v>9348</v>
      </c>
      <c r="P594" s="100">
        <v>639</v>
      </c>
      <c r="T594" s="100">
        <f>P594</f>
      </c>
      <c r="U594" s="100">
        <v>639</v>
      </c>
    </row>
    <row r="595">
      <c r="O595" s="96" t="s">
        <v>9349</v>
      </c>
      <c r="P595" s="84">
        <f>SUM(P592:P594)</f>
      </c>
    </row>
    <row r="596">
      <c r="A596" s="98" t="s">
        <v>9350</v>
      </c>
      <c r="B596" s="98" t="s">
        <v>9351</v>
      </c>
      <c r="C596" s="98" t="s">
        <v>9352</v>
      </c>
      <c r="D596" s="98" t="s">
        <v>9353</v>
      </c>
      <c r="E596" s="98" t="s">
        <v>9354</v>
      </c>
      <c r="F596" s="98" t="s">
        <v>9355</v>
      </c>
      <c r="G596" s="99">
        <v>12</v>
      </c>
      <c r="H596" s="104">
        <v>45505</v>
      </c>
      <c r="I596" s="104">
        <v>45869</v>
      </c>
      <c r="J596" s="104">
        <v>45211</v>
      </c>
      <c r="K596" s="104">
        <v>45212</v>
      </c>
      <c r="L596" s="100">
        <v>0</v>
      </c>
      <c r="M596" s="100">
        <v>636.46000000000004</v>
      </c>
      <c r="N596" s="98" t="s">
        <v>9356</v>
      </c>
      <c r="O596" s="98" t="s">
        <v>9357</v>
      </c>
      <c r="P596" s="100">
        <v>-300</v>
      </c>
      <c r="Q596" s="101">
        <v>0</v>
      </c>
      <c r="S596" s="100">
        <v>0</v>
      </c>
      <c r="T596" s="100">
        <f>P596</f>
      </c>
      <c r="U596" s="100">
        <v>-300</v>
      </c>
    </row>
    <row r="597">
      <c r="O597" s="98" t="s">
        <v>9358</v>
      </c>
      <c r="P597" s="100">
        <v>300</v>
      </c>
      <c r="T597" s="100">
        <f>P597</f>
      </c>
      <c r="U597" s="100">
        <v>300</v>
      </c>
    </row>
    <row r="598">
      <c r="O598" s="98" t="s">
        <v>9359</v>
      </c>
      <c r="P598" s="100">
        <v>639</v>
      </c>
      <c r="T598" s="100">
        <f>P598</f>
      </c>
      <c r="U598" s="100">
        <v>639</v>
      </c>
    </row>
    <row r="599">
      <c r="O599" s="98" t="s">
        <v>9360</v>
      </c>
      <c r="P599" s="100">
        <v>55</v>
      </c>
      <c r="T599" s="100">
        <f>P599</f>
      </c>
      <c r="U599" s="100">
        <v>55</v>
      </c>
    </row>
    <row r="600">
      <c r="O600" s="96" t="s">
        <v>9361</v>
      </c>
      <c r="P600" s="84">
        <f>SUM(P596:P599)</f>
      </c>
    </row>
    <row r="601">
      <c r="A601" s="98" t="s">
        <v>9362</v>
      </c>
      <c r="B601" s="98" t="s">
        <v>9363</v>
      </c>
      <c r="C601" s="98" t="s">
        <v>9364</v>
      </c>
      <c r="D601" s="98" t="s">
        <v>9365</v>
      </c>
      <c r="E601" s="98" t="s">
        <v>9366</v>
      </c>
      <c r="F601" s="98" t="s">
        <v>9367</v>
      </c>
      <c r="G601" s="99">
        <v>12</v>
      </c>
      <c r="H601" s="104">
        <v>45521</v>
      </c>
      <c r="I601" s="104">
        <v>45869</v>
      </c>
      <c r="J601" s="104">
        <v>45421</v>
      </c>
      <c r="K601" s="104">
        <v>45432</v>
      </c>
      <c r="L601" s="100">
        <v>709</v>
      </c>
      <c r="M601" s="100">
        <v>636.46000000000004</v>
      </c>
      <c r="N601" s="98" t="s">
        <v>9368</v>
      </c>
      <c r="O601" s="98" t="s">
        <v>9369</v>
      </c>
      <c r="P601" s="100">
        <v>709</v>
      </c>
      <c r="Q601" s="101">
        <v>0</v>
      </c>
      <c r="S601" s="100">
        <v>0</v>
      </c>
      <c r="T601" s="100">
        <f>P601</f>
      </c>
      <c r="U601" s="100">
        <v>709</v>
      </c>
    </row>
    <row r="602">
      <c r="O602" s="96" t="s">
        <v>9370</v>
      </c>
      <c r="P602" s="84">
        <f>SUM(P601:P601)</f>
      </c>
    </row>
    <row r="603">
      <c r="A603" s="98" t="s">
        <v>9371</v>
      </c>
      <c r="B603" s="98" t="s">
        <v>9372</v>
      </c>
      <c r="C603" s="98" t="s">
        <v>9373</v>
      </c>
      <c r="D603" s="98" t="s">
        <v>9374</v>
      </c>
      <c r="E603" s="98" t="s">
        <v>9375</v>
      </c>
      <c r="F603" s="98" t="s">
        <v>9376</v>
      </c>
      <c r="G603" s="99">
        <v>12</v>
      </c>
      <c r="H603" s="104">
        <v>45521</v>
      </c>
      <c r="I603" s="104">
        <v>45869</v>
      </c>
      <c r="J603" s="104">
        <v>45421</v>
      </c>
      <c r="K603" s="104">
        <v>45432</v>
      </c>
      <c r="L603" s="100">
        <v>709</v>
      </c>
      <c r="M603" s="100">
        <v>636.46000000000004</v>
      </c>
      <c r="N603" s="98" t="s">
        <v>9377</v>
      </c>
      <c r="O603" s="98" t="s">
        <v>9378</v>
      </c>
      <c r="P603" s="100">
        <v>709</v>
      </c>
      <c r="Q603" s="101">
        <v>0</v>
      </c>
      <c r="S603" s="100">
        <v>0</v>
      </c>
      <c r="T603" s="100">
        <f>P603</f>
      </c>
      <c r="U603" s="100">
        <v>709</v>
      </c>
    </row>
    <row r="604">
      <c r="O604" s="98" t="s">
        <v>9379</v>
      </c>
      <c r="P604" s="100">
        <v>55</v>
      </c>
      <c r="T604" s="100">
        <f>P604</f>
      </c>
      <c r="U604" s="100">
        <v>55</v>
      </c>
    </row>
    <row r="605">
      <c r="O605" s="96" t="s">
        <v>9380</v>
      </c>
      <c r="P605" s="84">
        <f>SUM(P603:P604)</f>
      </c>
    </row>
    <row r="606">
      <c r="A606" s="98" t="s">
        <v>9381</v>
      </c>
      <c r="B606" s="98" t="s">
        <v>9382</v>
      </c>
      <c r="C606" s="98" t="s">
        <v>9383</v>
      </c>
      <c r="D606" s="98" t="s">
        <v>9384</v>
      </c>
      <c r="E606" s="98" t="s">
        <v>9385</v>
      </c>
      <c r="F606" s="98" t="s">
        <v>9386</v>
      </c>
      <c r="G606" s="99">
        <v>12</v>
      </c>
      <c r="H606" s="104">
        <v>45521</v>
      </c>
      <c r="I606" s="104">
        <v>45869</v>
      </c>
      <c r="J606" s="104">
        <v>45422</v>
      </c>
      <c r="K606" s="104">
        <v>45432</v>
      </c>
      <c r="L606" s="100">
        <v>709</v>
      </c>
      <c r="M606" s="100">
        <v>636.46000000000004</v>
      </c>
      <c r="N606" s="98" t="s">
        <v>9387</v>
      </c>
      <c r="O606" s="98" t="s">
        <v>9388</v>
      </c>
      <c r="P606" s="100">
        <v>709</v>
      </c>
      <c r="Q606" s="101">
        <v>0</v>
      </c>
      <c r="S606" s="100">
        <v>665</v>
      </c>
      <c r="T606" s="100">
        <f>P606</f>
      </c>
      <c r="U606" s="100">
        <v>709</v>
      </c>
    </row>
    <row r="607">
      <c r="O607" s="96" t="s">
        <v>9389</v>
      </c>
      <c r="P607" s="84">
        <f>SUM(P606:P606)</f>
      </c>
    </row>
    <row r="608">
      <c r="A608" s="98" t="s">
        <v>9390</v>
      </c>
      <c r="B608" s="98" t="s">
        <v>9391</v>
      </c>
      <c r="C608" s="98" t="s">
        <v>9392</v>
      </c>
      <c r="D608" s="98" t="s">
        <v>9393</v>
      </c>
      <c r="E608" s="98" t="s">
        <v>9394</v>
      </c>
      <c r="F608" s="98" t="s">
        <v>9395</v>
      </c>
      <c r="G608" s="99">
        <v>12</v>
      </c>
      <c r="H608" s="104">
        <v>45505</v>
      </c>
      <c r="I608" s="104">
        <v>45869</v>
      </c>
      <c r="J608" s="104">
        <v>45219</v>
      </c>
      <c r="K608" s="104">
        <v>45222</v>
      </c>
      <c r="L608" s="100">
        <v>665</v>
      </c>
      <c r="M608" s="100">
        <v>636.46000000000004</v>
      </c>
      <c r="N608" s="98" t="s">
        <v>9396</v>
      </c>
      <c r="O608" s="98" t="s">
        <v>9397</v>
      </c>
      <c r="P608" s="100">
        <v>-300</v>
      </c>
      <c r="Q608" s="101">
        <v>0</v>
      </c>
      <c r="S608" s="100">
        <v>0</v>
      </c>
      <c r="T608" s="100">
        <f>P608</f>
      </c>
      <c r="U608" s="100">
        <v>-300</v>
      </c>
    </row>
    <row r="609">
      <c r="O609" s="98" t="s">
        <v>9398</v>
      </c>
      <c r="P609" s="100">
        <v>55</v>
      </c>
      <c r="T609" s="100">
        <f>P609</f>
      </c>
      <c r="U609" s="100">
        <v>55</v>
      </c>
    </row>
    <row r="610">
      <c r="O610" s="98" t="s">
        <v>9399</v>
      </c>
      <c r="P610" s="100">
        <v>639</v>
      </c>
      <c r="T610" s="100">
        <f>P610</f>
      </c>
      <c r="U610" s="100">
        <v>639</v>
      </c>
    </row>
    <row r="611">
      <c r="O611" s="98" t="s">
        <v>9400</v>
      </c>
      <c r="P611" s="100">
        <v>300</v>
      </c>
      <c r="T611" s="100">
        <f>P611</f>
      </c>
      <c r="U611" s="100">
        <v>300</v>
      </c>
    </row>
    <row r="612">
      <c r="O612" s="96" t="s">
        <v>9401</v>
      </c>
      <c r="P612" s="84">
        <f>SUM(P608:P611)</f>
      </c>
    </row>
    <row r="613">
      <c r="A613" s="98" t="s">
        <v>9402</v>
      </c>
      <c r="B613" s="98" t="s">
        <v>9403</v>
      </c>
      <c r="C613" s="98" t="s">
        <v>9404</v>
      </c>
      <c r="D613" s="98" t="s">
        <v>9405</v>
      </c>
      <c r="E613" s="98" t="s">
        <v>9406</v>
      </c>
      <c r="F613" s="98" t="s">
        <v>9407</v>
      </c>
      <c r="G613" s="99">
        <v>12</v>
      </c>
      <c r="H613" s="104">
        <v>45521</v>
      </c>
      <c r="I613" s="104">
        <v>45869</v>
      </c>
      <c r="J613" s="104">
        <v>45275</v>
      </c>
      <c r="K613" s="104">
        <v>45278</v>
      </c>
      <c r="L613" s="100">
        <v>659</v>
      </c>
      <c r="M613" s="100">
        <v>636.46000000000004</v>
      </c>
      <c r="N613" s="98" t="s">
        <v>9408</v>
      </c>
      <c r="O613" s="98" t="s">
        <v>9409</v>
      </c>
      <c r="P613" s="100">
        <v>659</v>
      </c>
      <c r="Q613" s="101">
        <v>0</v>
      </c>
      <c r="S613" s="100">
        <v>0</v>
      </c>
      <c r="T613" s="100">
        <f>P613</f>
      </c>
      <c r="U613" s="100">
        <v>659</v>
      </c>
    </row>
    <row r="614">
      <c r="O614" s="98" t="s">
        <v>9410</v>
      </c>
      <c r="P614" s="100">
        <v>55</v>
      </c>
      <c r="T614" s="100">
        <f>P614</f>
      </c>
      <c r="U614" s="100">
        <v>55</v>
      </c>
    </row>
    <row r="615">
      <c r="O615" s="96" t="s">
        <v>9411</v>
      </c>
      <c r="P615" s="84">
        <f>SUM(P613:P614)</f>
      </c>
    </row>
    <row r="616">
      <c r="A616" s="98" t="s">
        <v>9412</v>
      </c>
      <c r="B616" s="98" t="s">
        <v>9413</v>
      </c>
      <c r="C616" s="98" t="s">
        <v>9414</v>
      </c>
      <c r="D616" s="98" t="s">
        <v>9415</v>
      </c>
      <c r="E616" s="98" t="s">
        <v>9416</v>
      </c>
      <c r="F616" s="98" t="s">
        <v>9417</v>
      </c>
      <c r="G616" s="99">
        <v>12</v>
      </c>
      <c r="H616" s="104">
        <v>45505</v>
      </c>
      <c r="I616" s="104">
        <v>45869</v>
      </c>
      <c r="J616" s="104">
        <v>45212</v>
      </c>
      <c r="K616" s="104">
        <v>45212</v>
      </c>
      <c r="L616" s="100">
        <v>0</v>
      </c>
      <c r="M616" s="100">
        <v>636.46000000000004</v>
      </c>
      <c r="N616" s="98" t="s">
        <v>9418</v>
      </c>
      <c r="O616" s="98" t="s">
        <v>9419</v>
      </c>
      <c r="P616" s="100">
        <v>300</v>
      </c>
      <c r="Q616" s="101">
        <v>0</v>
      </c>
      <c r="S616" s="100">
        <v>0</v>
      </c>
      <c r="T616" s="100">
        <f>P616</f>
      </c>
      <c r="U616" s="100">
        <v>300</v>
      </c>
    </row>
    <row r="617">
      <c r="O617" s="98" t="s">
        <v>9420</v>
      </c>
      <c r="P617" s="100">
        <v>-300</v>
      </c>
      <c r="T617" s="100">
        <f>P617</f>
      </c>
      <c r="U617" s="100">
        <v>-300</v>
      </c>
    </row>
    <row r="618">
      <c r="O618" s="98" t="s">
        <v>9421</v>
      </c>
      <c r="P618" s="100">
        <v>639</v>
      </c>
      <c r="T618" s="100">
        <f>P618</f>
      </c>
      <c r="U618" s="100">
        <v>639</v>
      </c>
    </row>
    <row r="619">
      <c r="O619" s="96" t="s">
        <v>9422</v>
      </c>
      <c r="P619" s="84">
        <f>SUM(P616:P618)</f>
      </c>
    </row>
    <row r="620">
      <c r="A620" s="98" t="s">
        <v>9423</v>
      </c>
      <c r="B620" s="98" t="s">
        <v>9424</v>
      </c>
      <c r="C620" s="98" t="s">
        <v>9425</v>
      </c>
      <c r="D620" s="98" t="s">
        <v>9426</v>
      </c>
      <c r="E620" s="98" t="s">
        <v>9427</v>
      </c>
      <c r="F620" s="98" t="s">
        <v>9428</v>
      </c>
      <c r="G620" s="99">
        <v>12</v>
      </c>
      <c r="H620" s="104">
        <v>45505</v>
      </c>
      <c r="I620" s="104">
        <v>45869</v>
      </c>
      <c r="J620" s="104">
        <v>45223</v>
      </c>
      <c r="K620" s="104">
        <v>45223</v>
      </c>
      <c r="L620" s="100">
        <v>0</v>
      </c>
      <c r="M620" s="100">
        <v>636.46000000000004</v>
      </c>
      <c r="N620" s="98" t="s">
        <v>9429</v>
      </c>
      <c r="O620" s="98" t="s">
        <v>9430</v>
      </c>
      <c r="P620" s="100">
        <v>300</v>
      </c>
      <c r="Q620" s="101">
        <v>0</v>
      </c>
      <c r="S620" s="100">
        <v>0</v>
      </c>
      <c r="T620" s="100">
        <f>P620</f>
      </c>
      <c r="U620" s="100">
        <v>300</v>
      </c>
    </row>
    <row r="621">
      <c r="O621" s="98" t="s">
        <v>9431</v>
      </c>
      <c r="P621" s="100">
        <v>-300</v>
      </c>
      <c r="T621" s="100">
        <f>P621</f>
      </c>
      <c r="U621" s="100">
        <v>-300</v>
      </c>
    </row>
    <row r="622">
      <c r="O622" s="98" t="s">
        <v>9432</v>
      </c>
      <c r="P622" s="100">
        <v>639</v>
      </c>
      <c r="T622" s="100">
        <f>P622</f>
      </c>
      <c r="U622" s="100">
        <v>639</v>
      </c>
    </row>
    <row r="623">
      <c r="O623" s="96" t="s">
        <v>9433</v>
      </c>
      <c r="P623" s="84">
        <f>SUM(P620:P622)</f>
      </c>
    </row>
    <row r="624">
      <c r="A624" s="98" t="s">
        <v>9434</v>
      </c>
      <c r="B624" s="98" t="s">
        <v>9435</v>
      </c>
      <c r="C624" s="98" t="s">
        <v>9436</v>
      </c>
      <c r="D624" s="98" t="s">
        <v>9437</v>
      </c>
      <c r="E624" s="98" t="s">
        <v>9438</v>
      </c>
      <c r="F624" s="98" t="s">
        <v>9439</v>
      </c>
      <c r="G624" s="99">
        <v>12</v>
      </c>
      <c r="H624" s="104">
        <v>45521</v>
      </c>
      <c r="I624" s="104">
        <v>45869</v>
      </c>
      <c r="J624" s="104">
        <v>45299</v>
      </c>
      <c r="K624" s="104">
        <v>45299</v>
      </c>
      <c r="L624" s="100">
        <v>639</v>
      </c>
      <c r="M624" s="100">
        <v>636.46000000000004</v>
      </c>
      <c r="N624" s="98" t="s">
        <v>9440</v>
      </c>
      <c r="O624" s="98" t="s">
        <v>9441</v>
      </c>
      <c r="P624" s="100">
        <v>-300</v>
      </c>
      <c r="Q624" s="101">
        <v>0</v>
      </c>
      <c r="S624" s="100">
        <v>665</v>
      </c>
      <c r="T624" s="100">
        <f>P624</f>
      </c>
      <c r="U624" s="100">
        <v>-300</v>
      </c>
    </row>
    <row r="625">
      <c r="O625" s="98" t="s">
        <v>9442</v>
      </c>
      <c r="P625" s="100">
        <v>300</v>
      </c>
      <c r="T625" s="100">
        <f>P625</f>
      </c>
      <c r="U625" s="100">
        <v>300</v>
      </c>
    </row>
    <row r="626">
      <c r="O626" s="98" t="s">
        <v>9443</v>
      </c>
      <c r="P626" s="100">
        <v>639</v>
      </c>
      <c r="T626" s="100">
        <f>P626</f>
      </c>
      <c r="U626" s="100">
        <v>639</v>
      </c>
    </row>
    <row r="627">
      <c r="O627" s="98" t="s">
        <v>9444</v>
      </c>
      <c r="P627" s="100">
        <v>55</v>
      </c>
      <c r="T627" s="100">
        <f>P627</f>
      </c>
      <c r="U627" s="100">
        <v>55</v>
      </c>
    </row>
    <row r="628">
      <c r="O628" s="96" t="s">
        <v>9445</v>
      </c>
      <c r="P628" s="84">
        <f>SUM(P624:P627)</f>
      </c>
    </row>
    <row r="629">
      <c r="A629" s="98" t="s">
        <v>9446</v>
      </c>
      <c r="B629" s="98" t="s">
        <v>9447</v>
      </c>
      <c r="C629" s="98" t="s">
        <v>9448</v>
      </c>
      <c r="D629" s="98" t="s">
        <v>9449</v>
      </c>
      <c r="E629" s="98" t="s">
        <v>9450</v>
      </c>
      <c r="F629" s="98" t="s">
        <v>9451</v>
      </c>
      <c r="G629" s="99">
        <v>12</v>
      </c>
      <c r="H629" s="104">
        <v>45521</v>
      </c>
      <c r="I629" s="104">
        <v>45869</v>
      </c>
      <c r="J629" s="104">
        <v>45328</v>
      </c>
      <c r="K629" s="104">
        <v>45329</v>
      </c>
      <c r="L629" s="100">
        <v>0</v>
      </c>
      <c r="M629" s="100">
        <v>661.46000000000004</v>
      </c>
      <c r="N629" s="98" t="s">
        <v>9452</v>
      </c>
      <c r="O629" s="98" t="s">
        <v>9453</v>
      </c>
      <c r="P629" s="100">
        <v>30</v>
      </c>
      <c r="Q629" s="101">
        <v>0</v>
      </c>
      <c r="S629" s="100">
        <v>0</v>
      </c>
      <c r="T629" s="100">
        <f>P629</f>
      </c>
      <c r="U629" s="100">
        <v>30</v>
      </c>
    </row>
    <row r="630">
      <c r="O630" s="98" t="s">
        <v>9454</v>
      </c>
      <c r="P630" s="100">
        <v>704</v>
      </c>
      <c r="T630" s="100">
        <f>P630</f>
      </c>
      <c r="U630" s="100">
        <v>704</v>
      </c>
    </row>
    <row r="631">
      <c r="O631" s="96" t="s">
        <v>9455</v>
      </c>
      <c r="P631" s="84">
        <f>SUM(P629:P630)</f>
      </c>
    </row>
    <row r="632">
      <c r="A632" s="98" t="s">
        <v>9456</v>
      </c>
      <c r="B632" s="98" t="s">
        <v>9457</v>
      </c>
      <c r="C632" s="98" t="s">
        <v>9458</v>
      </c>
      <c r="D632" s="98" t="s">
        <v>9459</v>
      </c>
      <c r="E632" s="98" t="s">
        <v>9460</v>
      </c>
      <c r="F632" s="98" t="s">
        <v>9461</v>
      </c>
      <c r="G632" s="99">
        <v>12</v>
      </c>
      <c r="H632" s="104">
        <v>45521</v>
      </c>
      <c r="I632" s="104">
        <v>45869</v>
      </c>
      <c r="J632" s="104">
        <v>45327</v>
      </c>
      <c r="K632" s="104">
        <v>45328</v>
      </c>
      <c r="L632" s="100">
        <v>0</v>
      </c>
      <c r="M632" s="100">
        <v>661.46000000000004</v>
      </c>
      <c r="N632" s="98" t="s">
        <v>9462</v>
      </c>
      <c r="O632" s="98" t="s">
        <v>9463</v>
      </c>
      <c r="P632" s="100">
        <v>30</v>
      </c>
      <c r="Q632" s="101">
        <v>0</v>
      </c>
      <c r="S632" s="100">
        <v>625</v>
      </c>
      <c r="T632" s="100">
        <f>P632</f>
      </c>
      <c r="U632" s="100">
        <v>30</v>
      </c>
    </row>
    <row r="633">
      <c r="O633" s="98" t="s">
        <v>9464</v>
      </c>
      <c r="P633" s="100">
        <v>704</v>
      </c>
      <c r="T633" s="100">
        <f>P633</f>
      </c>
      <c r="U633" s="100">
        <v>704</v>
      </c>
    </row>
    <row r="634">
      <c r="O634" s="96" t="s">
        <v>9465</v>
      </c>
      <c r="P634" s="84">
        <f>SUM(P632:P633)</f>
      </c>
    </row>
    <row r="635">
      <c r="A635" s="98" t="s">
        <v>9466</v>
      </c>
      <c r="B635" s="98" t="s">
        <v>9467</v>
      </c>
      <c r="C635" s="98" t="s">
        <v>9468</v>
      </c>
      <c r="D635" s="98" t="s">
        <v>9469</v>
      </c>
      <c r="E635" s="98" t="s">
        <v>9470</v>
      </c>
      <c r="F635" s="98" t="s">
        <v>9471</v>
      </c>
      <c r="G635" s="99">
        <v>12</v>
      </c>
      <c r="H635" s="104">
        <v>45521</v>
      </c>
      <c r="I635" s="104">
        <v>45869</v>
      </c>
      <c r="J635" s="104">
        <v>45328</v>
      </c>
      <c r="K635" s="104">
        <v>45329</v>
      </c>
      <c r="L635" s="100">
        <v>0</v>
      </c>
      <c r="M635" s="100">
        <v>661.46000000000004</v>
      </c>
      <c r="N635" s="98" t="s">
        <v>9472</v>
      </c>
      <c r="O635" s="98" t="s">
        <v>9473</v>
      </c>
      <c r="P635" s="100">
        <v>30</v>
      </c>
      <c r="Q635" s="101">
        <v>0</v>
      </c>
      <c r="S635" s="100">
        <v>0</v>
      </c>
      <c r="T635" s="100">
        <f>P635</f>
      </c>
      <c r="U635" s="100">
        <v>30</v>
      </c>
    </row>
    <row r="636">
      <c r="O636" s="98" t="s">
        <v>9474</v>
      </c>
      <c r="P636" s="100">
        <v>704</v>
      </c>
      <c r="T636" s="100">
        <f>P636</f>
      </c>
      <c r="U636" s="100">
        <v>704</v>
      </c>
    </row>
    <row r="637">
      <c r="O637" s="96" t="s">
        <v>9475</v>
      </c>
      <c r="P637" s="84">
        <f>SUM(P635:P636)</f>
      </c>
    </row>
    <row r="638">
      <c r="A638" s="98" t="s">
        <v>9476</v>
      </c>
      <c r="B638" s="98" t="s">
        <v>9477</v>
      </c>
      <c r="C638" s="98" t="s">
        <v>9478</v>
      </c>
      <c r="D638" s="98" t="s">
        <v>9479</v>
      </c>
      <c r="E638" s="98" t="s">
        <v>9480</v>
      </c>
      <c r="F638" s="98" t="s">
        <v>9481</v>
      </c>
      <c r="G638" s="99">
        <v>12</v>
      </c>
      <c r="H638" s="104">
        <v>45521</v>
      </c>
      <c r="I638" s="104">
        <v>45869</v>
      </c>
      <c r="J638" s="104">
        <v>45328</v>
      </c>
      <c r="K638" s="104">
        <v>45329</v>
      </c>
      <c r="L638" s="100">
        <v>0</v>
      </c>
      <c r="M638" s="100">
        <v>661.46000000000004</v>
      </c>
      <c r="N638" s="98" t="s">
        <v>9482</v>
      </c>
      <c r="O638" s="98" t="s">
        <v>9483</v>
      </c>
      <c r="P638" s="100">
        <v>30</v>
      </c>
      <c r="Q638" s="101">
        <v>0</v>
      </c>
      <c r="S638" s="100">
        <v>0</v>
      </c>
      <c r="T638" s="100">
        <f>P638</f>
      </c>
      <c r="U638" s="100">
        <v>30</v>
      </c>
    </row>
    <row r="639">
      <c r="O639" s="98" t="s">
        <v>9484</v>
      </c>
      <c r="P639" s="100">
        <v>704</v>
      </c>
      <c r="T639" s="100">
        <f>P639</f>
      </c>
      <c r="U639" s="100">
        <v>704</v>
      </c>
    </row>
    <row r="640">
      <c r="O640" s="96" t="s">
        <v>9485</v>
      </c>
      <c r="P640" s="84">
        <f>SUM(P638:P639)</f>
      </c>
    </row>
    <row r="641">
      <c r="A641" s="98" t="s">
        <v>9486</v>
      </c>
      <c r="B641" s="98" t="s">
        <v>9487</v>
      </c>
      <c r="C641" s="98" t="s">
        <v>9488</v>
      </c>
      <c r="D641" s="98" t="s">
        <v>9489</v>
      </c>
      <c r="E641" s="98" t="s">
        <v>9490</v>
      </c>
      <c r="F641" s="98" t="s">
        <v>9491</v>
      </c>
      <c r="G641" s="99">
        <v>12</v>
      </c>
      <c r="H641" s="104">
        <v>45521</v>
      </c>
      <c r="I641" s="104">
        <v>45869</v>
      </c>
      <c r="J641" s="104">
        <v>45222</v>
      </c>
      <c r="K641" s="104">
        <v>45223</v>
      </c>
      <c r="L641" s="100">
        <v>649</v>
      </c>
      <c r="M641" s="100">
        <v>636.46000000000004</v>
      </c>
      <c r="N641" s="98" t="s">
        <v>9492</v>
      </c>
      <c r="O641" s="98" t="s">
        <v>9493</v>
      </c>
      <c r="P641" s="100">
        <v>55</v>
      </c>
      <c r="Q641" s="101">
        <v>0</v>
      </c>
      <c r="S641" s="100">
        <v>0</v>
      </c>
      <c r="T641" s="100">
        <f>P641</f>
      </c>
      <c r="U641" s="100">
        <v>55</v>
      </c>
    </row>
    <row r="642">
      <c r="O642" s="98" t="s">
        <v>9494</v>
      </c>
      <c r="P642" s="100">
        <v>649</v>
      </c>
      <c r="T642" s="100">
        <f>P642</f>
      </c>
      <c r="U642" s="100">
        <v>649</v>
      </c>
    </row>
    <row r="643">
      <c r="O643" s="96" t="s">
        <v>9495</v>
      </c>
      <c r="P643" s="84">
        <f>SUM(P641:P642)</f>
      </c>
    </row>
    <row r="644">
      <c r="A644" s="98" t="s">
        <v>9496</v>
      </c>
      <c r="B644" s="98" t="s">
        <v>9497</v>
      </c>
      <c r="C644" s="98" t="s">
        <v>9498</v>
      </c>
      <c r="D644" s="98" t="s">
        <v>9499</v>
      </c>
      <c r="E644" s="98" t="s">
        <v>9500</v>
      </c>
      <c r="F644" s="98" t="s">
        <v>9501</v>
      </c>
      <c r="G644" s="99">
        <v>12</v>
      </c>
      <c r="H644" s="104">
        <v>45521</v>
      </c>
      <c r="I644" s="104">
        <v>45869</v>
      </c>
      <c r="J644" s="104">
        <v>45241</v>
      </c>
      <c r="K644" s="104">
        <v>45243</v>
      </c>
      <c r="L644" s="100">
        <v>649</v>
      </c>
      <c r="M644" s="100">
        <v>636.46000000000004</v>
      </c>
      <c r="N644" s="98" t="s">
        <v>9502</v>
      </c>
      <c r="O644" s="98" t="s">
        <v>9503</v>
      </c>
      <c r="P644" s="100">
        <v>649</v>
      </c>
      <c r="Q644" s="101">
        <v>0</v>
      </c>
      <c r="S644" s="100">
        <v>0</v>
      </c>
      <c r="T644" s="100">
        <f>P644</f>
      </c>
      <c r="U644" s="100">
        <v>649</v>
      </c>
    </row>
    <row r="645">
      <c r="O645" s="98" t="s">
        <v>9504</v>
      </c>
      <c r="P645" s="100">
        <v>55</v>
      </c>
      <c r="T645" s="100">
        <f>P645</f>
      </c>
      <c r="U645" s="100">
        <v>55</v>
      </c>
    </row>
    <row r="646">
      <c r="O646" s="96" t="s">
        <v>9505</v>
      </c>
      <c r="P646" s="84">
        <f>SUM(P644:P645)</f>
      </c>
    </row>
    <row r="647">
      <c r="A647" s="98" t="s">
        <v>9506</v>
      </c>
      <c r="B647" s="98" t="s">
        <v>9507</v>
      </c>
      <c r="C647" s="98" t="s">
        <v>9508</v>
      </c>
      <c r="D647" s="98" t="s">
        <v>9509</v>
      </c>
      <c r="E647" s="98" t="s">
        <v>9510</v>
      </c>
      <c r="F647" s="98" t="s">
        <v>9511</v>
      </c>
      <c r="G647" s="99">
        <v>12</v>
      </c>
      <c r="H647" s="104">
        <v>45521</v>
      </c>
      <c r="I647" s="104">
        <v>45869</v>
      </c>
      <c r="J647" s="104">
        <v>45229</v>
      </c>
      <c r="K647" s="104">
        <v>45229</v>
      </c>
      <c r="L647" s="100">
        <v>649</v>
      </c>
      <c r="M647" s="100">
        <v>636.46000000000004</v>
      </c>
      <c r="N647" s="98" t="s">
        <v>9512</v>
      </c>
      <c r="O647" s="98" t="s">
        <v>9513</v>
      </c>
      <c r="P647" s="100">
        <v>30</v>
      </c>
      <c r="Q647" s="101">
        <v>0</v>
      </c>
      <c r="S647" s="100">
        <v>0</v>
      </c>
      <c r="T647" s="100">
        <f>P647</f>
      </c>
      <c r="U647" s="100">
        <v>30</v>
      </c>
    </row>
    <row r="648">
      <c r="O648" s="98" t="s">
        <v>9514</v>
      </c>
      <c r="P648" s="100">
        <v>649</v>
      </c>
      <c r="T648" s="100">
        <f>P648</f>
      </c>
      <c r="U648" s="100">
        <v>649</v>
      </c>
    </row>
    <row r="649">
      <c r="O649" s="96" t="s">
        <v>9515</v>
      </c>
      <c r="P649" s="84">
        <f>SUM(P647:P648)</f>
      </c>
    </row>
    <row r="650">
      <c r="A650" s="98" t="s">
        <v>9516</v>
      </c>
      <c r="B650" s="98" t="s">
        <v>9517</v>
      </c>
      <c r="C650" s="98" t="s">
        <v>9518</v>
      </c>
      <c r="D650" s="98" t="s">
        <v>9519</v>
      </c>
      <c r="E650" s="98" t="s">
        <v>9520</v>
      </c>
      <c r="F650" s="98" t="s">
        <v>9521</v>
      </c>
      <c r="G650" s="99">
        <v>12</v>
      </c>
      <c r="H650" s="104">
        <v>45521</v>
      </c>
      <c r="I650" s="104">
        <v>45869</v>
      </c>
      <c r="J650" s="104">
        <v>45222</v>
      </c>
      <c r="K650" s="104">
        <v>45223</v>
      </c>
      <c r="L650" s="100">
        <v>649</v>
      </c>
      <c r="M650" s="100">
        <v>636.46000000000004</v>
      </c>
      <c r="N650" s="98" t="s">
        <v>9522</v>
      </c>
      <c r="O650" s="98" t="s">
        <v>9523</v>
      </c>
      <c r="P650" s="100">
        <v>649</v>
      </c>
      <c r="Q650" s="101">
        <v>0</v>
      </c>
      <c r="S650" s="100">
        <v>0</v>
      </c>
      <c r="T650" s="100">
        <f>P650</f>
      </c>
      <c r="U650" s="100">
        <v>649</v>
      </c>
    </row>
    <row r="651">
      <c r="O651" s="98" t="s">
        <v>9524</v>
      </c>
      <c r="P651" s="100">
        <v>55</v>
      </c>
      <c r="T651" s="100">
        <f>P651</f>
      </c>
      <c r="U651" s="100">
        <v>55</v>
      </c>
    </row>
    <row r="652">
      <c r="O652" s="96" t="s">
        <v>9525</v>
      </c>
      <c r="P652" s="84">
        <f>SUM(P650:P651)</f>
      </c>
    </row>
    <row r="653">
      <c r="A653" s="98" t="s">
        <v>9526</v>
      </c>
      <c r="B653" s="98" t="s">
        <v>9527</v>
      </c>
      <c r="C653" s="98" t="s">
        <v>9528</v>
      </c>
      <c r="D653" s="98" t="s">
        <v>9529</v>
      </c>
      <c r="E653" s="98" t="s">
        <v>9530</v>
      </c>
      <c r="F653" s="98" t="s">
        <v>9531</v>
      </c>
      <c r="G653" s="99">
        <v>12</v>
      </c>
      <c r="H653" s="104">
        <v>45521</v>
      </c>
      <c r="I653" s="104">
        <v>45869</v>
      </c>
      <c r="J653" s="104">
        <v>45273</v>
      </c>
      <c r="K653" s="104">
        <v>45273</v>
      </c>
      <c r="L653" s="100">
        <v>0</v>
      </c>
      <c r="M653" s="100">
        <v>636.46000000000004</v>
      </c>
      <c r="N653" s="98" t="s">
        <v>9532</v>
      </c>
      <c r="O653" s="98" t="s">
        <v>9533</v>
      </c>
      <c r="P653" s="100">
        <v>55</v>
      </c>
      <c r="Q653" s="101">
        <v>0</v>
      </c>
      <c r="S653" s="100">
        <v>665</v>
      </c>
      <c r="T653" s="100">
        <f>P653</f>
      </c>
      <c r="U653" s="100">
        <v>55</v>
      </c>
    </row>
    <row r="654">
      <c r="O654" s="98" t="s">
        <v>9534</v>
      </c>
      <c r="P654" s="100">
        <v>649</v>
      </c>
      <c r="T654" s="100">
        <f>P654</f>
      </c>
      <c r="U654" s="100">
        <v>649</v>
      </c>
    </row>
    <row r="655">
      <c r="O655" s="96" t="s">
        <v>9535</v>
      </c>
      <c r="P655" s="84">
        <f>SUM(P653:P654)</f>
      </c>
    </row>
    <row r="656">
      <c r="A656" s="98" t="s">
        <v>9536</v>
      </c>
      <c r="B656" s="98" t="s">
        <v>9537</v>
      </c>
      <c r="C656" s="98" t="s">
        <v>9538</v>
      </c>
      <c r="D656" s="98" t="s">
        <v>9539</v>
      </c>
      <c r="E656" s="98" t="s">
        <v>9540</v>
      </c>
      <c r="F656" s="98" t="s">
        <v>9541</v>
      </c>
      <c r="G656" s="99">
        <v>12</v>
      </c>
      <c r="H656" s="104">
        <v>45521</v>
      </c>
      <c r="I656" s="104">
        <v>45869</v>
      </c>
      <c r="J656" s="104">
        <v>45237</v>
      </c>
      <c r="K656" s="104">
        <v>45239</v>
      </c>
      <c r="L656" s="100">
        <v>0</v>
      </c>
      <c r="M656" s="100">
        <v>636.46000000000004</v>
      </c>
      <c r="N656" s="98" t="s">
        <v>9542</v>
      </c>
      <c r="O656" s="98" t="s">
        <v>9543</v>
      </c>
      <c r="P656" s="100">
        <v>649</v>
      </c>
      <c r="Q656" s="101">
        <v>0</v>
      </c>
      <c r="S656" s="100">
        <v>625</v>
      </c>
      <c r="T656" s="100">
        <f>P656</f>
      </c>
      <c r="U656" s="100">
        <v>649</v>
      </c>
    </row>
    <row r="657">
      <c r="O657" s="98" t="s">
        <v>9544</v>
      </c>
      <c r="P657" s="100">
        <v>30</v>
      </c>
      <c r="T657" s="100">
        <f>P657</f>
      </c>
      <c r="U657" s="100">
        <v>30</v>
      </c>
    </row>
    <row r="658">
      <c r="O658" s="98" t="s">
        <v>9545</v>
      </c>
      <c r="P658" s="100">
        <v>-100</v>
      </c>
      <c r="T658" s="100">
        <f>P658</f>
      </c>
      <c r="U658" s="100">
        <v>-100</v>
      </c>
    </row>
    <row r="659">
      <c r="O659" s="98" t="s">
        <v>9546</v>
      </c>
      <c r="P659" s="100">
        <v>100</v>
      </c>
      <c r="T659" s="100">
        <f>P659</f>
      </c>
      <c r="U659" s="100">
        <v>100</v>
      </c>
    </row>
    <row r="660">
      <c r="O660" s="96" t="s">
        <v>9547</v>
      </c>
      <c r="P660" s="84">
        <f>SUM(P656:P659)</f>
      </c>
    </row>
    <row r="661">
      <c r="A661" s="98" t="s">
        <v>9548</v>
      </c>
      <c r="B661" s="98" t="s">
        <v>9549</v>
      </c>
      <c r="C661" s="98" t="s">
        <v>9550</v>
      </c>
      <c r="D661" s="98" t="s">
        <v>9551</v>
      </c>
      <c r="E661" s="98" t="s">
        <v>9552</v>
      </c>
      <c r="F661" s="98" t="s">
        <v>9553</v>
      </c>
      <c r="G661" s="99">
        <v>12</v>
      </c>
      <c r="H661" s="104">
        <v>45521</v>
      </c>
      <c r="I661" s="104">
        <v>45869</v>
      </c>
      <c r="J661" s="104">
        <v>45230</v>
      </c>
      <c r="K661" s="104">
        <v>45230</v>
      </c>
      <c r="L661" s="100">
        <v>0</v>
      </c>
      <c r="M661" s="100">
        <v>636.46000000000004</v>
      </c>
      <c r="N661" s="98" t="s">
        <v>9554</v>
      </c>
      <c r="O661" s="98" t="s">
        <v>9555</v>
      </c>
      <c r="P661" s="100">
        <v>649</v>
      </c>
      <c r="Q661" s="101">
        <v>0</v>
      </c>
      <c r="S661" s="100">
        <v>0</v>
      </c>
      <c r="T661" s="100">
        <f>P661</f>
      </c>
      <c r="U661" s="100">
        <v>649</v>
      </c>
    </row>
    <row r="662">
      <c r="O662" s="98" t="s">
        <v>9556</v>
      </c>
      <c r="P662" s="100">
        <v>55</v>
      </c>
      <c r="T662" s="100">
        <f>P662</f>
      </c>
      <c r="U662" s="100">
        <v>55</v>
      </c>
    </row>
    <row r="663">
      <c r="O663" s="96" t="s">
        <v>9557</v>
      </c>
      <c r="P663" s="84">
        <f>SUM(P661:P662)</f>
      </c>
    </row>
    <row r="664">
      <c r="A664" s="98" t="s">
        <v>9558</v>
      </c>
      <c r="B664" s="98" t="s">
        <v>9559</v>
      </c>
      <c r="C664" s="98" t="s">
        <v>9560</v>
      </c>
      <c r="D664" s="98" t="s">
        <v>9561</v>
      </c>
      <c r="E664" s="98" t="s">
        <v>9562</v>
      </c>
      <c r="F664" s="98" t="s">
        <v>9563</v>
      </c>
      <c r="G664" s="99">
        <v>12</v>
      </c>
      <c r="H664" s="104">
        <v>45521</v>
      </c>
      <c r="I664" s="104">
        <v>45869</v>
      </c>
      <c r="J664" s="104">
        <v>45257</v>
      </c>
      <c r="K664" s="104">
        <v>45257</v>
      </c>
      <c r="L664" s="100">
        <v>0</v>
      </c>
      <c r="M664" s="100">
        <v>636.46000000000004</v>
      </c>
      <c r="N664" s="98" t="s">
        <v>9564</v>
      </c>
      <c r="O664" s="98" t="s">
        <v>9565</v>
      </c>
      <c r="P664" s="100">
        <v>649</v>
      </c>
      <c r="Q664" s="101">
        <v>0</v>
      </c>
      <c r="S664" s="100">
        <v>0</v>
      </c>
      <c r="T664" s="100">
        <f>P664</f>
      </c>
      <c r="U664" s="100">
        <v>649</v>
      </c>
    </row>
    <row r="665">
      <c r="O665" s="98" t="s">
        <v>9566</v>
      </c>
      <c r="P665" s="100">
        <v>30</v>
      </c>
      <c r="T665" s="100">
        <f>P665</f>
      </c>
      <c r="U665" s="100">
        <v>30</v>
      </c>
    </row>
    <row r="666">
      <c r="O666" s="96" t="s">
        <v>9567</v>
      </c>
      <c r="P666" s="84">
        <f>SUM(P664:P665)</f>
      </c>
    </row>
    <row r="667">
      <c r="A667" s="98" t="s">
        <v>9568</v>
      </c>
      <c r="B667" s="98" t="s">
        <v>9569</v>
      </c>
      <c r="C667" s="98" t="s">
        <v>9570</v>
      </c>
      <c r="D667" s="98" t="s">
        <v>9571</v>
      </c>
      <c r="E667" s="98" t="s">
        <v>9572</v>
      </c>
      <c r="F667" s="98" t="s">
        <v>9573</v>
      </c>
      <c r="G667" s="99">
        <v>12</v>
      </c>
      <c r="H667" s="104">
        <v>45505</v>
      </c>
      <c r="I667" s="104">
        <v>45869</v>
      </c>
      <c r="J667" s="104">
        <v>45211</v>
      </c>
      <c r="K667" s="104">
        <v>45212</v>
      </c>
      <c r="L667" s="100">
        <v>645</v>
      </c>
      <c r="M667" s="100">
        <v>636.46000000000004</v>
      </c>
      <c r="N667" s="98" t="s">
        <v>9574</v>
      </c>
      <c r="O667" s="98" t="s">
        <v>9575</v>
      </c>
      <c r="P667" s="100">
        <v>639</v>
      </c>
      <c r="Q667" s="101">
        <v>0</v>
      </c>
      <c r="S667" s="100">
        <v>0</v>
      </c>
      <c r="T667" s="100">
        <f>P667</f>
      </c>
      <c r="U667" s="100">
        <v>639</v>
      </c>
    </row>
    <row r="668">
      <c r="O668" s="98" t="s">
        <v>9576</v>
      </c>
      <c r="P668" s="100">
        <v>-300</v>
      </c>
      <c r="T668" s="100">
        <f>P668</f>
      </c>
      <c r="U668" s="100">
        <v>-300</v>
      </c>
    </row>
    <row r="669">
      <c r="O669" s="98" t="s">
        <v>9577</v>
      </c>
      <c r="P669" s="100">
        <v>300</v>
      </c>
      <c r="T669" s="100">
        <f>P669</f>
      </c>
      <c r="U669" s="100">
        <v>300</v>
      </c>
    </row>
    <row r="670">
      <c r="O670" s="98" t="s">
        <v>9578</v>
      </c>
      <c r="P670" s="100">
        <v>30</v>
      </c>
      <c r="T670" s="100">
        <f>P670</f>
      </c>
      <c r="U670" s="100">
        <v>30</v>
      </c>
    </row>
    <row r="671">
      <c r="O671" s="96" t="s">
        <v>9579</v>
      </c>
      <c r="P671" s="84">
        <f>SUM(P667:P670)</f>
      </c>
    </row>
    <row r="672">
      <c r="A672" s="98" t="s">
        <v>9580</v>
      </c>
      <c r="B672" s="98" t="s">
        <v>9581</v>
      </c>
      <c r="C672" s="98" t="s">
        <v>9582</v>
      </c>
      <c r="D672" s="98" t="s">
        <v>9583</v>
      </c>
      <c r="E672" s="98" t="s">
        <v>9584</v>
      </c>
      <c r="F672" s="98" t="s">
        <v>9585</v>
      </c>
      <c r="G672" s="99">
        <v>12</v>
      </c>
      <c r="H672" s="104">
        <v>45521</v>
      </c>
      <c r="I672" s="104">
        <v>45869</v>
      </c>
      <c r="J672" s="104">
        <v>45245</v>
      </c>
      <c r="K672" s="104">
        <v>45245</v>
      </c>
      <c r="L672" s="100">
        <v>0</v>
      </c>
      <c r="M672" s="100">
        <v>636.46000000000004</v>
      </c>
      <c r="N672" s="98" t="s">
        <v>9586</v>
      </c>
      <c r="O672" s="98" t="s">
        <v>9587</v>
      </c>
      <c r="P672" s="100">
        <v>30</v>
      </c>
      <c r="Q672" s="101">
        <v>0</v>
      </c>
      <c r="S672" s="100">
        <v>0</v>
      </c>
      <c r="T672" s="100">
        <f>P672</f>
      </c>
      <c r="U672" s="100">
        <v>30</v>
      </c>
    </row>
    <row r="673">
      <c r="O673" s="98" t="s">
        <v>9588</v>
      </c>
      <c r="P673" s="100">
        <v>649</v>
      </c>
      <c r="T673" s="100">
        <f>P673</f>
      </c>
      <c r="U673" s="100">
        <v>649</v>
      </c>
    </row>
    <row r="674">
      <c r="O674" s="96" t="s">
        <v>9589</v>
      </c>
      <c r="P674" s="84">
        <f>SUM(P672:P673)</f>
      </c>
    </row>
    <row r="675">
      <c r="A675" s="98" t="s">
        <v>9590</v>
      </c>
      <c r="B675" s="98" t="s">
        <v>9591</v>
      </c>
      <c r="C675" s="98" t="s">
        <v>9592</v>
      </c>
      <c r="D675" s="98" t="s">
        <v>9593</v>
      </c>
      <c r="E675" s="98" t="s">
        <v>9594</v>
      </c>
      <c r="F675" s="98" t="s">
        <v>9595</v>
      </c>
      <c r="G675" s="99">
        <v>12</v>
      </c>
      <c r="H675" s="104">
        <v>45505</v>
      </c>
      <c r="I675" s="104">
        <v>45869</v>
      </c>
      <c r="J675" s="104">
        <v>45208</v>
      </c>
      <c r="K675" s="104">
        <v>45208</v>
      </c>
      <c r="L675" s="100">
        <v>0</v>
      </c>
      <c r="M675" s="100">
        <v>636.46000000000004</v>
      </c>
      <c r="N675" s="98" t="s">
        <v>9596</v>
      </c>
      <c r="O675" s="98" t="s">
        <v>9597</v>
      </c>
      <c r="P675" s="100">
        <v>300</v>
      </c>
      <c r="Q675" s="101">
        <v>0</v>
      </c>
      <c r="S675" s="100">
        <v>0</v>
      </c>
      <c r="T675" s="100">
        <f>P675</f>
      </c>
      <c r="U675" s="100">
        <v>300</v>
      </c>
    </row>
    <row r="676">
      <c r="O676" s="98" t="s">
        <v>9598</v>
      </c>
      <c r="P676" s="100">
        <v>639</v>
      </c>
      <c r="T676" s="100">
        <f>P676</f>
      </c>
      <c r="U676" s="100">
        <v>639</v>
      </c>
    </row>
    <row r="677">
      <c r="O677" s="98" t="s">
        <v>9599</v>
      </c>
      <c r="P677" s="100">
        <v>-300</v>
      </c>
      <c r="T677" s="100">
        <f>P677</f>
      </c>
      <c r="U677" s="100">
        <v>-300</v>
      </c>
    </row>
    <row r="678">
      <c r="O678" s="98" t="s">
        <v>9600</v>
      </c>
      <c r="P678" s="100">
        <v>55</v>
      </c>
      <c r="T678" s="100">
        <f>P678</f>
      </c>
      <c r="U678" s="100">
        <v>55</v>
      </c>
    </row>
    <row r="679">
      <c r="O679" s="96" t="s">
        <v>9601</v>
      </c>
      <c r="P679" s="84">
        <f>SUM(P675:P678)</f>
      </c>
    </row>
    <row r="680">
      <c r="A680" s="98" t="s">
        <v>9602</v>
      </c>
      <c r="B680" s="98" t="s">
        <v>9603</v>
      </c>
      <c r="C680" s="98" t="s">
        <v>9604</v>
      </c>
      <c r="D680" s="98" t="s">
        <v>9605</v>
      </c>
      <c r="E680" s="98" t="s">
        <v>9606</v>
      </c>
      <c r="F680" s="98" t="s">
        <v>9607</v>
      </c>
      <c r="G680" s="99">
        <v>12</v>
      </c>
      <c r="H680" s="104">
        <v>45505</v>
      </c>
      <c r="I680" s="104">
        <v>45869</v>
      </c>
      <c r="J680" s="104">
        <v>45205</v>
      </c>
      <c r="K680" s="104">
        <v>45205</v>
      </c>
      <c r="L680" s="100">
        <v>645</v>
      </c>
      <c r="M680" s="100">
        <v>636.46000000000004</v>
      </c>
      <c r="N680" s="98" t="s">
        <v>9608</v>
      </c>
      <c r="O680" s="98" t="s">
        <v>9609</v>
      </c>
      <c r="P680" s="100">
        <v>300</v>
      </c>
      <c r="Q680" s="101">
        <v>0</v>
      </c>
      <c r="S680" s="100">
        <v>0</v>
      </c>
      <c r="T680" s="100">
        <f>P680</f>
      </c>
      <c r="U680" s="100">
        <v>300</v>
      </c>
    </row>
    <row r="681">
      <c r="O681" s="98" t="s">
        <v>9610</v>
      </c>
      <c r="P681" s="100">
        <v>-300</v>
      </c>
      <c r="T681" s="100">
        <f>P681</f>
      </c>
      <c r="U681" s="100">
        <v>-300</v>
      </c>
    </row>
    <row r="682">
      <c r="O682" s="98" t="s">
        <v>9611</v>
      </c>
      <c r="P682" s="100">
        <v>55</v>
      </c>
      <c r="T682" s="100">
        <f>P682</f>
      </c>
      <c r="U682" s="100">
        <v>55</v>
      </c>
    </row>
    <row r="683">
      <c r="O683" s="98" t="s">
        <v>9612</v>
      </c>
      <c r="P683" s="100">
        <v>639</v>
      </c>
      <c r="T683" s="100">
        <f>P683</f>
      </c>
      <c r="U683" s="100">
        <v>639</v>
      </c>
    </row>
    <row r="684">
      <c r="O684" s="96" t="s">
        <v>9613</v>
      </c>
      <c r="P684" s="84">
        <f>SUM(P680:P683)</f>
      </c>
    </row>
    <row r="685">
      <c r="A685" s="98" t="s">
        <v>9614</v>
      </c>
      <c r="B685" s="98" t="s">
        <v>9615</v>
      </c>
      <c r="C685" s="98" t="s">
        <v>9616</v>
      </c>
      <c r="D685" s="98" t="s">
        <v>9617</v>
      </c>
      <c r="E685" s="98" t="s">
        <v>9618</v>
      </c>
      <c r="F685" s="98" t="s">
        <v>9619</v>
      </c>
      <c r="G685" s="99">
        <v>12</v>
      </c>
      <c r="H685" s="104">
        <v>45521</v>
      </c>
      <c r="I685" s="104">
        <v>45869</v>
      </c>
      <c r="J685" s="104">
        <v>45308</v>
      </c>
      <c r="K685" s="104">
        <v>45308</v>
      </c>
      <c r="L685" s="100">
        <v>0</v>
      </c>
      <c r="M685" s="100">
        <v>636.46000000000004</v>
      </c>
      <c r="N685" s="98" t="s">
        <v>9620</v>
      </c>
      <c r="O685" s="98" t="s">
        <v>9621</v>
      </c>
      <c r="P685" s="100">
        <v>669</v>
      </c>
      <c r="Q685" s="101">
        <v>0</v>
      </c>
      <c r="S685" s="100">
        <v>0</v>
      </c>
      <c r="T685" s="100">
        <f>P685</f>
      </c>
      <c r="U685" s="100">
        <v>669</v>
      </c>
    </row>
    <row r="686">
      <c r="O686" s="98" t="s">
        <v>9622</v>
      </c>
      <c r="P686" s="100">
        <v>55</v>
      </c>
      <c r="T686" s="100">
        <f>P686</f>
      </c>
      <c r="U686" s="100">
        <v>55</v>
      </c>
    </row>
    <row r="687">
      <c r="O687" s="96" t="s">
        <v>9623</v>
      </c>
      <c r="P687" s="84">
        <f>SUM(P685:P686)</f>
      </c>
    </row>
    <row r="688">
      <c r="A688" s="98" t="s">
        <v>9624</v>
      </c>
      <c r="B688" s="98" t="s">
        <v>9625</v>
      </c>
      <c r="C688" s="98" t="s">
        <v>9626</v>
      </c>
      <c r="D688" s="98" t="s">
        <v>9627</v>
      </c>
      <c r="E688" s="98" t="s">
        <v>9628</v>
      </c>
      <c r="F688" s="98" t="s">
        <v>9629</v>
      </c>
      <c r="G688" s="99">
        <v>12</v>
      </c>
      <c r="H688" s="104">
        <v>45521</v>
      </c>
      <c r="I688" s="104">
        <v>45869</v>
      </c>
      <c r="J688" s="104">
        <v>45316</v>
      </c>
      <c r="K688" s="104">
        <v>45316</v>
      </c>
      <c r="L688" s="100">
        <v>0</v>
      </c>
      <c r="M688" s="100">
        <v>636.46000000000004</v>
      </c>
      <c r="N688" s="98" t="s">
        <v>9630</v>
      </c>
      <c r="O688" s="98" t="s">
        <v>9631</v>
      </c>
      <c r="P688" s="100">
        <v>55</v>
      </c>
      <c r="Q688" s="101">
        <v>0</v>
      </c>
      <c r="S688" s="100">
        <v>0</v>
      </c>
      <c r="T688" s="100">
        <f>P688</f>
      </c>
      <c r="U688" s="100">
        <v>55</v>
      </c>
    </row>
    <row r="689">
      <c r="O689" s="98" t="s">
        <v>9632</v>
      </c>
      <c r="P689" s="100">
        <v>669</v>
      </c>
      <c r="T689" s="100">
        <f>P689</f>
      </c>
      <c r="U689" s="100">
        <v>669</v>
      </c>
    </row>
    <row r="690">
      <c r="O690" s="96" t="s">
        <v>9633</v>
      </c>
      <c r="P690" s="84">
        <f>SUM(P688:P689)</f>
      </c>
    </row>
    <row r="691">
      <c r="A691" s="98" t="s">
        <v>9634</v>
      </c>
      <c r="B691" s="98" t="s">
        <v>9635</v>
      </c>
      <c r="C691" s="98" t="s">
        <v>9636</v>
      </c>
      <c r="D691" s="98" t="s">
        <v>9637</v>
      </c>
      <c r="E691" s="98" t="s">
        <v>9638</v>
      </c>
      <c r="F691" s="98" t="s">
        <v>9639</v>
      </c>
      <c r="G691" s="99">
        <v>12</v>
      </c>
      <c r="H691" s="104">
        <v>45521</v>
      </c>
      <c r="I691" s="104">
        <v>45869</v>
      </c>
      <c r="J691" s="104">
        <v>45389</v>
      </c>
      <c r="K691" s="104">
        <v>45390</v>
      </c>
      <c r="L691" s="100">
        <v>0</v>
      </c>
      <c r="M691" s="100">
        <v>636.46000000000004</v>
      </c>
      <c r="N691" s="98" t="s">
        <v>9640</v>
      </c>
      <c r="O691" s="98" t="s">
        <v>9641</v>
      </c>
      <c r="P691" s="100">
        <v>55</v>
      </c>
      <c r="Q691" s="101">
        <v>0</v>
      </c>
      <c r="S691" s="100">
        <v>0</v>
      </c>
      <c r="T691" s="100">
        <f>P691</f>
      </c>
      <c r="U691" s="100">
        <v>55</v>
      </c>
    </row>
    <row r="692">
      <c r="O692" s="98" t="s">
        <v>9642</v>
      </c>
      <c r="P692" s="100">
        <v>689</v>
      </c>
      <c r="T692" s="100">
        <f>P692</f>
      </c>
      <c r="U692" s="100">
        <v>689</v>
      </c>
    </row>
    <row r="693">
      <c r="O693" s="96" t="s">
        <v>9643</v>
      </c>
      <c r="P693" s="84">
        <f>SUM(P691:P692)</f>
      </c>
    </row>
    <row r="694">
      <c r="A694" s="98" t="s">
        <v>9644</v>
      </c>
      <c r="B694" s="98" t="s">
        <v>9645</v>
      </c>
      <c r="C694" s="98" t="s">
        <v>9646</v>
      </c>
      <c r="D694" s="98" t="s">
        <v>9647</v>
      </c>
      <c r="E694" s="98" t="s">
        <v>9648</v>
      </c>
      <c r="F694" s="98" t="s">
        <v>9649</v>
      </c>
      <c r="G694" s="99">
        <v>12</v>
      </c>
      <c r="H694" s="104">
        <v>45521</v>
      </c>
      <c r="I694" s="104">
        <v>45869</v>
      </c>
      <c r="J694" s="104">
        <v>45323</v>
      </c>
      <c r="K694" s="104">
        <v>45323</v>
      </c>
      <c r="L694" s="100">
        <v>0</v>
      </c>
      <c r="M694" s="100">
        <v>636.46000000000004</v>
      </c>
      <c r="N694" s="98" t="s">
        <v>9650</v>
      </c>
      <c r="O694" s="98" t="s">
        <v>9651</v>
      </c>
      <c r="P694" s="100">
        <v>669</v>
      </c>
      <c r="Q694" s="101">
        <v>0</v>
      </c>
      <c r="S694" s="100">
        <v>0</v>
      </c>
      <c r="T694" s="100">
        <f>P694</f>
      </c>
      <c r="U694" s="100">
        <v>669</v>
      </c>
    </row>
    <row r="695">
      <c r="O695" s="98" t="s">
        <v>9652</v>
      </c>
      <c r="P695" s="100">
        <v>55</v>
      </c>
      <c r="T695" s="100">
        <f>P695</f>
      </c>
      <c r="U695" s="100">
        <v>55</v>
      </c>
    </row>
    <row r="696">
      <c r="O696" s="96" t="s">
        <v>9653</v>
      </c>
      <c r="P696" s="84">
        <f>SUM(P694:P695)</f>
      </c>
    </row>
    <row r="697">
      <c r="A697" s="98" t="s">
        <v>9654</v>
      </c>
      <c r="B697" s="98" t="s">
        <v>9655</v>
      </c>
      <c r="C697" s="98" t="s">
        <v>9656</v>
      </c>
      <c r="D697" s="98" t="s">
        <v>9657</v>
      </c>
      <c r="E697" s="98" t="s">
        <v>9658</v>
      </c>
      <c r="F697" s="98" t="s">
        <v>9659</v>
      </c>
      <c r="G697" s="99">
        <v>12</v>
      </c>
      <c r="H697" s="104">
        <v>45505</v>
      </c>
      <c r="I697" s="104">
        <v>45869</v>
      </c>
      <c r="J697" s="104">
        <v>45341</v>
      </c>
      <c r="K697" s="104">
        <v>45341</v>
      </c>
      <c r="L697" s="100">
        <v>0</v>
      </c>
      <c r="M697" s="100">
        <v>661.46000000000004</v>
      </c>
      <c r="N697" s="98" t="s">
        <v>9660</v>
      </c>
      <c r="O697" s="98" t="s">
        <v>9661</v>
      </c>
      <c r="P697" s="100">
        <v>704</v>
      </c>
      <c r="Q697" s="101">
        <v>0</v>
      </c>
      <c r="S697" s="100">
        <v>680</v>
      </c>
      <c r="T697" s="100">
        <f>P697</f>
      </c>
      <c r="U697" s="100">
        <v>704</v>
      </c>
    </row>
    <row r="698">
      <c r="O698" s="96" t="s">
        <v>9662</v>
      </c>
      <c r="P698" s="84">
        <f>SUM(P697:P697)</f>
      </c>
    </row>
    <row r="699">
      <c r="A699" s="98" t="s">
        <v>9663</v>
      </c>
      <c r="B699" s="98" t="s">
        <v>9664</v>
      </c>
      <c r="C699" s="98" t="s">
        <v>9665</v>
      </c>
      <c r="D699" s="98" t="s">
        <v>9666</v>
      </c>
      <c r="E699" s="98" t="s">
        <v>9667</v>
      </c>
      <c r="F699" s="98" t="s">
        <v>9668</v>
      </c>
      <c r="G699" s="99">
        <v>12</v>
      </c>
      <c r="H699" s="104">
        <v>45505</v>
      </c>
      <c r="I699" s="104">
        <v>45869</v>
      </c>
      <c r="J699" s="104">
        <v>45405</v>
      </c>
      <c r="K699" s="104">
        <v>45406</v>
      </c>
      <c r="L699" s="100">
        <v>680</v>
      </c>
      <c r="M699" s="100">
        <v>661.46000000000004</v>
      </c>
      <c r="N699" s="98" t="s">
        <v>9669</v>
      </c>
      <c r="O699" s="98" t="s">
        <v>9670</v>
      </c>
      <c r="P699" s="100">
        <v>724</v>
      </c>
      <c r="Q699" s="101">
        <v>0</v>
      </c>
      <c r="S699" s="100">
        <v>625</v>
      </c>
      <c r="T699" s="100">
        <f>P699</f>
      </c>
      <c r="U699" s="100">
        <v>724</v>
      </c>
    </row>
    <row r="700">
      <c r="O700" s="96" t="s">
        <v>9671</v>
      </c>
      <c r="P700" s="84">
        <f>SUM(P699:P699)</f>
      </c>
    </row>
    <row r="701">
      <c r="A701" s="98" t="s">
        <v>9672</v>
      </c>
      <c r="B701" s="98" t="s">
        <v>9673</v>
      </c>
      <c r="C701" s="98" t="s">
        <v>9674</v>
      </c>
      <c r="D701" s="98" t="s">
        <v>9675</v>
      </c>
      <c r="E701" s="98" t="s">
        <v>9676</v>
      </c>
      <c r="F701" s="98" t="s">
        <v>9677</v>
      </c>
      <c r="G701" s="99">
        <v>12</v>
      </c>
      <c r="H701" s="104">
        <v>45505</v>
      </c>
      <c r="I701" s="104">
        <v>45869</v>
      </c>
      <c r="J701" s="104">
        <v>45341</v>
      </c>
      <c r="K701" s="104">
        <v>45341</v>
      </c>
      <c r="L701" s="100">
        <v>0</v>
      </c>
      <c r="M701" s="100">
        <v>661.46000000000004</v>
      </c>
      <c r="N701" s="98" t="s">
        <v>9678</v>
      </c>
      <c r="O701" s="98" t="s">
        <v>9679</v>
      </c>
      <c r="P701" s="100">
        <v>704</v>
      </c>
      <c r="Q701" s="101">
        <v>0</v>
      </c>
      <c r="S701" s="100">
        <v>0</v>
      </c>
      <c r="T701" s="100">
        <f>P701</f>
      </c>
      <c r="U701" s="100">
        <v>704</v>
      </c>
    </row>
    <row r="702">
      <c r="O702" s="98" t="s">
        <v>9680</v>
      </c>
      <c r="P702" s="100">
        <v>55</v>
      </c>
      <c r="T702" s="100">
        <f>P702</f>
      </c>
      <c r="U702" s="100">
        <v>55</v>
      </c>
    </row>
    <row r="703">
      <c r="O703" s="96" t="s">
        <v>9681</v>
      </c>
      <c r="P703" s="84">
        <f>SUM(P701:P702)</f>
      </c>
    </row>
    <row r="704">
      <c r="A704" s="98" t="s">
        <v>9682</v>
      </c>
      <c r="B704" s="98" t="s">
        <v>9683</v>
      </c>
      <c r="C704" s="98" t="s">
        <v>9684</v>
      </c>
      <c r="D704" s="98" t="s">
        <v>9685</v>
      </c>
      <c r="E704" s="98" t="s">
        <v>9686</v>
      </c>
      <c r="F704" s="98" t="s">
        <v>9687</v>
      </c>
      <c r="G704" s="99">
        <v>12</v>
      </c>
      <c r="H704" s="104">
        <v>45505</v>
      </c>
      <c r="I704" s="104">
        <v>45869</v>
      </c>
      <c r="J704" s="104">
        <v>45406</v>
      </c>
      <c r="K704" s="104">
        <v>45406</v>
      </c>
      <c r="L704" s="100">
        <v>0</v>
      </c>
      <c r="M704" s="100">
        <v>661.46000000000004</v>
      </c>
      <c r="N704" s="98" t="s">
        <v>9688</v>
      </c>
      <c r="O704" s="98" t="s">
        <v>9689</v>
      </c>
      <c r="P704" s="100">
        <v>724</v>
      </c>
      <c r="Q704" s="101">
        <v>0</v>
      </c>
      <c r="S704" s="100">
        <v>625</v>
      </c>
      <c r="T704" s="100">
        <f>P704</f>
      </c>
      <c r="U704" s="100">
        <v>724</v>
      </c>
    </row>
    <row r="705">
      <c r="O705" s="96" t="s">
        <v>9690</v>
      </c>
      <c r="P705" s="84">
        <f>SUM(P704:P704)</f>
      </c>
    </row>
    <row r="706">
      <c r="A706" s="98" t="s">
        <v>9691</v>
      </c>
      <c r="B706" s="98" t="s">
        <v>9692</v>
      </c>
      <c r="C706" s="98" t="s">
        <v>9693</v>
      </c>
      <c r="D706" s="98" t="s">
        <v>9694</v>
      </c>
      <c r="E706" s="98" t="s">
        <v>9695</v>
      </c>
      <c r="F706" s="98" t="s">
        <v>9696</v>
      </c>
      <c r="G706" s="99">
        <v>12</v>
      </c>
      <c r="H706" s="104">
        <v>45505</v>
      </c>
      <c r="I706" s="104">
        <v>45869</v>
      </c>
      <c r="J706" s="104">
        <v>45226</v>
      </c>
      <c r="K706" s="104">
        <v>45226</v>
      </c>
      <c r="L706" s="100">
        <v>0</v>
      </c>
      <c r="M706" s="100">
        <v>636.46000000000004</v>
      </c>
      <c r="N706" s="98" t="s">
        <v>9697</v>
      </c>
      <c r="O706" s="98" t="s">
        <v>9698</v>
      </c>
      <c r="P706" s="100">
        <v>55</v>
      </c>
      <c r="Q706" s="101">
        <v>0</v>
      </c>
      <c r="S706" s="100">
        <v>0</v>
      </c>
      <c r="T706" s="100">
        <f>P706</f>
      </c>
      <c r="U706" s="100">
        <v>55</v>
      </c>
    </row>
    <row r="707">
      <c r="O707" s="98" t="s">
        <v>9699</v>
      </c>
      <c r="P707" s="100">
        <v>-300</v>
      </c>
      <c r="T707" s="100">
        <f>P707</f>
      </c>
      <c r="U707" s="100">
        <v>-300</v>
      </c>
    </row>
    <row r="708">
      <c r="O708" s="98" t="s">
        <v>9700</v>
      </c>
      <c r="P708" s="100">
        <v>639</v>
      </c>
      <c r="T708" s="100">
        <f>P708</f>
      </c>
      <c r="U708" s="100">
        <v>639</v>
      </c>
    </row>
    <row r="709">
      <c r="O709" s="98" t="s">
        <v>9701</v>
      </c>
      <c r="P709" s="100">
        <v>300</v>
      </c>
      <c r="T709" s="100">
        <f>P709</f>
      </c>
      <c r="U709" s="100">
        <v>300</v>
      </c>
    </row>
    <row r="710">
      <c r="O710" s="96" t="s">
        <v>9702</v>
      </c>
      <c r="P710" s="84">
        <f>SUM(P706:P709)</f>
      </c>
    </row>
    <row r="711">
      <c r="A711" s="98" t="s">
        <v>9703</v>
      </c>
      <c r="B711" s="98" t="s">
        <v>9704</v>
      </c>
      <c r="C711" s="98" t="s">
        <v>9705</v>
      </c>
      <c r="D711" s="98" t="s">
        <v>9706</v>
      </c>
      <c r="E711" s="98" t="s">
        <v>9707</v>
      </c>
      <c r="F711" s="98" t="s">
        <v>9708</v>
      </c>
      <c r="G711" s="99">
        <v>12</v>
      </c>
      <c r="H711" s="104">
        <v>45505</v>
      </c>
      <c r="I711" s="104">
        <v>45869</v>
      </c>
      <c r="J711" s="104">
        <v>45216</v>
      </c>
      <c r="K711" s="104">
        <v>45216</v>
      </c>
      <c r="L711" s="100">
        <v>0</v>
      </c>
      <c r="M711" s="100">
        <v>636.46000000000004</v>
      </c>
      <c r="N711" s="98" t="s">
        <v>9709</v>
      </c>
      <c r="O711" s="98" t="s">
        <v>9710</v>
      </c>
      <c r="P711" s="100">
        <v>639</v>
      </c>
      <c r="Q711" s="101">
        <v>0</v>
      </c>
      <c r="S711" s="100">
        <v>0</v>
      </c>
      <c r="T711" s="100">
        <f>P711</f>
      </c>
      <c r="U711" s="100">
        <v>639</v>
      </c>
    </row>
    <row r="712">
      <c r="O712" s="98" t="s">
        <v>9711</v>
      </c>
      <c r="P712" s="100">
        <v>300</v>
      </c>
      <c r="T712" s="100">
        <f>P712</f>
      </c>
      <c r="U712" s="100">
        <v>300</v>
      </c>
    </row>
    <row r="713">
      <c r="O713" s="98" t="s">
        <v>9712</v>
      </c>
      <c r="P713" s="100">
        <v>-300</v>
      </c>
      <c r="T713" s="100">
        <f>P713</f>
      </c>
      <c r="U713" s="100">
        <v>-300</v>
      </c>
    </row>
    <row r="714">
      <c r="O714" s="96" t="s">
        <v>9713</v>
      </c>
      <c r="P714" s="84">
        <f>SUM(P711:P713)</f>
      </c>
    </row>
    <row r="715">
      <c r="A715" s="98" t="s">
        <v>9714</v>
      </c>
      <c r="B715" s="98" t="s">
        <v>9715</v>
      </c>
      <c r="C715" s="98" t="s">
        <v>9716</v>
      </c>
      <c r="D715" s="98" t="s">
        <v>9717</v>
      </c>
      <c r="E715" s="98" t="s">
        <v>9718</v>
      </c>
      <c r="F715" s="98" t="s">
        <v>9719</v>
      </c>
      <c r="G715" s="99">
        <v>12</v>
      </c>
      <c r="H715" s="104">
        <v>45505</v>
      </c>
      <c r="I715" s="104">
        <v>45869</v>
      </c>
      <c r="J715" s="104">
        <v>45231</v>
      </c>
      <c r="K715" s="104">
        <v>45231</v>
      </c>
      <c r="L715" s="100">
        <v>0</v>
      </c>
      <c r="M715" s="100">
        <v>636.46000000000004</v>
      </c>
      <c r="N715" s="98" t="s">
        <v>9720</v>
      </c>
      <c r="O715" s="98" t="s">
        <v>9721</v>
      </c>
      <c r="P715" s="100">
        <v>649</v>
      </c>
      <c r="Q715" s="101">
        <v>0</v>
      </c>
      <c r="S715" s="100">
        <v>0</v>
      </c>
      <c r="T715" s="100">
        <f>P715</f>
      </c>
      <c r="U715" s="100">
        <v>649</v>
      </c>
    </row>
    <row r="716">
      <c r="O716" s="98" t="s">
        <v>9722</v>
      </c>
      <c r="P716" s="100">
        <v>-300</v>
      </c>
      <c r="T716" s="100">
        <f>P716</f>
      </c>
      <c r="U716" s="100">
        <v>-300</v>
      </c>
    </row>
    <row r="717">
      <c r="O717" s="98" t="s">
        <v>9723</v>
      </c>
      <c r="P717" s="100">
        <v>300</v>
      </c>
      <c r="T717" s="100">
        <f>P717</f>
      </c>
      <c r="U717" s="100">
        <v>300</v>
      </c>
    </row>
    <row r="718">
      <c r="O718" s="96" t="s">
        <v>9724</v>
      </c>
      <c r="P718" s="84">
        <f>SUM(P715:P717)</f>
      </c>
    </row>
    <row r="719">
      <c r="A719" s="98" t="s">
        <v>9725</v>
      </c>
      <c r="B719" s="98" t="s">
        <v>9726</v>
      </c>
      <c r="C719" s="98" t="s">
        <v>9727</v>
      </c>
      <c r="D719" s="98" t="s">
        <v>9728</v>
      </c>
      <c r="E719" s="98" t="s">
        <v>9729</v>
      </c>
      <c r="F719" s="98" t="s">
        <v>9730</v>
      </c>
      <c r="G719" s="99">
        <v>12</v>
      </c>
      <c r="H719" s="104">
        <v>45505</v>
      </c>
      <c r="I719" s="104">
        <v>45869</v>
      </c>
      <c r="J719" s="104">
        <v>45229</v>
      </c>
      <c r="K719" s="104">
        <v>45229</v>
      </c>
      <c r="L719" s="100">
        <v>0</v>
      </c>
      <c r="M719" s="100">
        <v>636.46000000000004</v>
      </c>
      <c r="N719" s="98" t="s">
        <v>9731</v>
      </c>
      <c r="O719" s="98" t="s">
        <v>9732</v>
      </c>
      <c r="P719" s="100">
        <v>-300</v>
      </c>
      <c r="Q719" s="101">
        <v>0</v>
      </c>
      <c r="S719" s="100">
        <v>0</v>
      </c>
      <c r="T719" s="100">
        <f>P719</f>
      </c>
      <c r="U719" s="100">
        <v>-300</v>
      </c>
    </row>
    <row r="720">
      <c r="O720" s="98" t="s">
        <v>9733</v>
      </c>
      <c r="P720" s="100">
        <v>300</v>
      </c>
      <c r="T720" s="100">
        <f>P720</f>
      </c>
      <c r="U720" s="100">
        <v>300</v>
      </c>
    </row>
    <row r="721">
      <c r="O721" s="98" t="s">
        <v>9734</v>
      </c>
      <c r="P721" s="100">
        <v>639</v>
      </c>
      <c r="T721" s="100">
        <f>P721</f>
      </c>
      <c r="U721" s="100">
        <v>639</v>
      </c>
    </row>
    <row r="722">
      <c r="O722" s="96" t="s">
        <v>9735</v>
      </c>
      <c r="P722" s="84">
        <f>SUM(P719:P721)</f>
      </c>
    </row>
    <row r="723">
      <c r="A723" s="98" t="s">
        <v>9736</v>
      </c>
      <c r="B723" s="98" t="s">
        <v>9737</v>
      </c>
      <c r="C723" s="98" t="s">
        <v>9738</v>
      </c>
      <c r="D723" s="98" t="s">
        <v>9739</v>
      </c>
      <c r="E723" s="98" t="s">
        <v>9740</v>
      </c>
      <c r="F723" s="98" t="s">
        <v>9741</v>
      </c>
      <c r="G723" s="99">
        <v>12</v>
      </c>
      <c r="H723" s="104">
        <v>45521</v>
      </c>
      <c r="I723" s="104">
        <v>45869</v>
      </c>
      <c r="J723" s="104">
        <v>45231</v>
      </c>
      <c r="K723" s="104">
        <v>45231</v>
      </c>
      <c r="L723" s="100">
        <v>649</v>
      </c>
      <c r="M723" s="100">
        <v>636.46000000000004</v>
      </c>
      <c r="N723" s="98" t="s">
        <v>9742</v>
      </c>
      <c r="O723" s="98" t="s">
        <v>9743</v>
      </c>
      <c r="P723" s="100">
        <v>55</v>
      </c>
      <c r="Q723" s="101">
        <v>0</v>
      </c>
      <c r="S723" s="100">
        <v>0</v>
      </c>
      <c r="T723" s="100">
        <f>P723</f>
      </c>
      <c r="U723" s="100">
        <v>55</v>
      </c>
    </row>
    <row r="724">
      <c r="O724" s="98" t="s">
        <v>9744</v>
      </c>
      <c r="P724" s="100">
        <v>649</v>
      </c>
      <c r="T724" s="100">
        <f>P724</f>
      </c>
      <c r="U724" s="100">
        <v>649</v>
      </c>
    </row>
    <row r="725">
      <c r="O725" s="96" t="s">
        <v>9745</v>
      </c>
      <c r="P725" s="84">
        <f>SUM(P723:P724)</f>
      </c>
    </row>
    <row r="726">
      <c r="A726" s="98" t="s">
        <v>9746</v>
      </c>
      <c r="B726" s="98" t="s">
        <v>9747</v>
      </c>
      <c r="C726" s="98" t="s">
        <v>9748</v>
      </c>
      <c r="D726" s="98" t="s">
        <v>9749</v>
      </c>
      <c r="E726" s="98" t="s">
        <v>9750</v>
      </c>
      <c r="F726" s="98" t="s">
        <v>9751</v>
      </c>
      <c r="G726" s="99">
        <v>12</v>
      </c>
      <c r="H726" s="104">
        <v>45505</v>
      </c>
      <c r="I726" s="104">
        <v>45869</v>
      </c>
      <c r="J726" s="104">
        <v>45231</v>
      </c>
      <c r="K726" s="104">
        <v>45231</v>
      </c>
      <c r="L726" s="100">
        <v>0</v>
      </c>
      <c r="M726" s="100">
        <v>636.46000000000004</v>
      </c>
      <c r="N726" s="98" t="s">
        <v>9752</v>
      </c>
      <c r="O726" s="98" t="s">
        <v>9753</v>
      </c>
      <c r="P726" s="100">
        <v>55</v>
      </c>
      <c r="Q726" s="101">
        <v>0</v>
      </c>
      <c r="S726" s="100">
        <v>0</v>
      </c>
      <c r="T726" s="100">
        <f>P726</f>
      </c>
      <c r="U726" s="100">
        <v>55</v>
      </c>
    </row>
    <row r="727">
      <c r="O727" s="98" t="s">
        <v>9754</v>
      </c>
      <c r="P727" s="100">
        <v>300</v>
      </c>
      <c r="T727" s="100">
        <f>P727</f>
      </c>
      <c r="U727" s="100">
        <v>300</v>
      </c>
    </row>
    <row r="728">
      <c r="O728" s="98" t="s">
        <v>9755</v>
      </c>
      <c r="P728" s="100">
        <v>-300</v>
      </c>
      <c r="T728" s="100">
        <f>P728</f>
      </c>
      <c r="U728" s="100">
        <v>-300</v>
      </c>
    </row>
    <row r="729">
      <c r="O729" s="98" t="s">
        <v>9756</v>
      </c>
      <c r="P729" s="100">
        <v>649</v>
      </c>
      <c r="T729" s="100">
        <f>P729</f>
      </c>
      <c r="U729" s="100">
        <v>649</v>
      </c>
    </row>
    <row r="730">
      <c r="O730" s="96" t="s">
        <v>9757</v>
      </c>
      <c r="P730" s="84">
        <f>SUM(P726:P729)</f>
      </c>
    </row>
    <row r="731">
      <c r="A731" s="98" t="s">
        <v>9758</v>
      </c>
      <c r="B731" s="98" t="s">
        <v>9759</v>
      </c>
      <c r="C731" s="98" t="s">
        <v>9760</v>
      </c>
      <c r="D731" s="98" t="s">
        <v>9761</v>
      </c>
      <c r="E731" s="98" t="s">
        <v>9762</v>
      </c>
      <c r="F731" s="98" t="s">
        <v>9763</v>
      </c>
      <c r="G731" s="99">
        <v>12</v>
      </c>
      <c r="H731" s="104">
        <v>45505</v>
      </c>
      <c r="I731" s="104">
        <v>45869</v>
      </c>
      <c r="J731" s="104">
        <v>45231</v>
      </c>
      <c r="K731" s="104">
        <v>45231</v>
      </c>
      <c r="L731" s="100">
        <v>0</v>
      </c>
      <c r="M731" s="100">
        <v>636.46000000000004</v>
      </c>
      <c r="N731" s="98" t="s">
        <v>9764</v>
      </c>
      <c r="O731" s="98" t="s">
        <v>9765</v>
      </c>
      <c r="P731" s="100">
        <v>55</v>
      </c>
      <c r="Q731" s="101">
        <v>0</v>
      </c>
      <c r="S731" s="100">
        <v>625</v>
      </c>
      <c r="T731" s="100">
        <f>P731</f>
      </c>
      <c r="U731" s="100">
        <v>55</v>
      </c>
    </row>
    <row r="732">
      <c r="O732" s="98" t="s">
        <v>9766</v>
      </c>
      <c r="P732" s="100">
        <v>-300</v>
      </c>
      <c r="T732" s="100">
        <f>P732</f>
      </c>
      <c r="U732" s="100">
        <v>-300</v>
      </c>
    </row>
    <row r="733">
      <c r="O733" s="98" t="s">
        <v>9767</v>
      </c>
      <c r="P733" s="100">
        <v>300</v>
      </c>
      <c r="T733" s="100">
        <f>P733</f>
      </c>
      <c r="U733" s="100">
        <v>300</v>
      </c>
    </row>
    <row r="734">
      <c r="O734" s="98" t="s">
        <v>9768</v>
      </c>
      <c r="P734" s="100">
        <v>649</v>
      </c>
      <c r="T734" s="100">
        <f>P734</f>
      </c>
      <c r="U734" s="100">
        <v>649</v>
      </c>
    </row>
    <row r="735">
      <c r="O735" s="96" t="s">
        <v>9769</v>
      </c>
      <c r="P735" s="84">
        <f>SUM(P731:P734)</f>
      </c>
    </row>
    <row r="736">
      <c r="A736" s="98" t="s">
        <v>9770</v>
      </c>
      <c r="B736" s="98" t="s">
        <v>9771</v>
      </c>
      <c r="C736" s="98" t="s">
        <v>9772</v>
      </c>
      <c r="D736" s="98" t="s">
        <v>9773</v>
      </c>
      <c r="E736" s="98" t="s">
        <v>9774</v>
      </c>
      <c r="F736" s="98" t="s">
        <v>9775</v>
      </c>
      <c r="G736" s="99">
        <v>12</v>
      </c>
      <c r="H736" s="104">
        <v>45505</v>
      </c>
      <c r="I736" s="104">
        <v>45869</v>
      </c>
      <c r="J736" s="104">
        <v>45229</v>
      </c>
      <c r="K736" s="104">
        <v>45231</v>
      </c>
      <c r="L736" s="100">
        <v>625</v>
      </c>
      <c r="M736" s="100">
        <v>636.46000000000004</v>
      </c>
      <c r="N736" s="98" t="s">
        <v>9776</v>
      </c>
      <c r="O736" s="98" t="s">
        <v>9777</v>
      </c>
      <c r="P736" s="100">
        <v>300</v>
      </c>
      <c r="Q736" s="101">
        <v>0</v>
      </c>
      <c r="S736" s="100">
        <v>625</v>
      </c>
      <c r="T736" s="100">
        <f>P736</f>
      </c>
      <c r="U736" s="100">
        <v>300</v>
      </c>
    </row>
    <row r="737">
      <c r="O737" s="98" t="s">
        <v>9778</v>
      </c>
      <c r="P737" s="100">
        <v>55</v>
      </c>
      <c r="T737" s="100">
        <f>P737</f>
      </c>
      <c r="U737" s="100">
        <v>55</v>
      </c>
    </row>
    <row r="738">
      <c r="O738" s="98" t="s">
        <v>9779</v>
      </c>
      <c r="P738" s="100">
        <v>649</v>
      </c>
      <c r="T738" s="100">
        <f>P738</f>
      </c>
      <c r="U738" s="100">
        <v>649</v>
      </c>
    </row>
    <row r="739">
      <c r="O739" s="98" t="s">
        <v>9780</v>
      </c>
      <c r="P739" s="100">
        <v>-300</v>
      </c>
      <c r="T739" s="100">
        <f>P739</f>
      </c>
      <c r="U739" s="100">
        <v>-300</v>
      </c>
    </row>
    <row r="740">
      <c r="O740" s="96" t="s">
        <v>9781</v>
      </c>
      <c r="P740" s="84">
        <f>SUM(P736:P739)</f>
      </c>
    </row>
    <row r="741">
      <c r="A741" s="98" t="s">
        <v>9782</v>
      </c>
      <c r="B741" s="98" t="s">
        <v>9783</v>
      </c>
      <c r="C741" s="98" t="s">
        <v>9784</v>
      </c>
      <c r="D741" s="98" t="s">
        <v>9785</v>
      </c>
      <c r="E741" s="98" t="s">
        <v>9786</v>
      </c>
      <c r="F741" s="98" t="s">
        <v>9787</v>
      </c>
      <c r="G741" s="99">
        <v>12</v>
      </c>
      <c r="H741" s="104">
        <v>45521</v>
      </c>
      <c r="I741" s="104">
        <v>45869</v>
      </c>
      <c r="J741" s="104">
        <v>45245</v>
      </c>
      <c r="K741" s="104">
        <v>45245</v>
      </c>
      <c r="L741" s="100">
        <v>0</v>
      </c>
      <c r="M741" s="100">
        <v>636.46000000000004</v>
      </c>
      <c r="N741" s="98" t="s">
        <v>9788</v>
      </c>
      <c r="O741" s="98" t="s">
        <v>9789</v>
      </c>
      <c r="P741" s="100">
        <v>649</v>
      </c>
      <c r="Q741" s="101">
        <v>0</v>
      </c>
      <c r="S741" s="100">
        <v>0</v>
      </c>
      <c r="T741" s="100">
        <f>P741</f>
      </c>
      <c r="U741" s="100">
        <v>649</v>
      </c>
    </row>
    <row r="742">
      <c r="O742" s="98" t="s">
        <v>9790</v>
      </c>
      <c r="P742" s="100">
        <v>30</v>
      </c>
      <c r="T742" s="100">
        <f>P742</f>
      </c>
      <c r="U742" s="100">
        <v>30</v>
      </c>
    </row>
    <row r="743">
      <c r="O743" s="96" t="s">
        <v>9791</v>
      </c>
      <c r="P743" s="84">
        <f>SUM(P741:P742)</f>
      </c>
    </row>
    <row r="744">
      <c r="A744" s="98" t="s">
        <v>9792</v>
      </c>
      <c r="B744" s="98" t="s">
        <v>9793</v>
      </c>
      <c r="C744" s="98" t="s">
        <v>9794</v>
      </c>
      <c r="D744" s="98" t="s">
        <v>9795</v>
      </c>
      <c r="E744" s="98" t="s">
        <v>9796</v>
      </c>
      <c r="F744" s="98" t="s">
        <v>9797</v>
      </c>
      <c r="G744" s="99">
        <v>12</v>
      </c>
      <c r="H744" s="104">
        <v>45521</v>
      </c>
      <c r="I744" s="104">
        <v>45869</v>
      </c>
      <c r="J744" s="104">
        <v>45230</v>
      </c>
      <c r="K744" s="104">
        <v>45231</v>
      </c>
      <c r="L744" s="100">
        <v>649</v>
      </c>
      <c r="M744" s="100">
        <v>636.46000000000004</v>
      </c>
      <c r="N744" s="98" t="s">
        <v>9798</v>
      </c>
      <c r="O744" s="98" t="s">
        <v>9799</v>
      </c>
      <c r="P744" s="100">
        <v>649</v>
      </c>
      <c r="Q744" s="101">
        <v>0</v>
      </c>
      <c r="S744" s="100">
        <v>0</v>
      </c>
      <c r="T744" s="100">
        <f>P744</f>
      </c>
      <c r="U744" s="100">
        <v>649</v>
      </c>
    </row>
    <row r="745">
      <c r="O745" s="98" t="s">
        <v>9800</v>
      </c>
      <c r="P745" s="100">
        <v>30</v>
      </c>
      <c r="T745" s="100">
        <f>P745</f>
      </c>
      <c r="U745" s="100">
        <v>30</v>
      </c>
    </row>
    <row r="746">
      <c r="O746" s="96" t="s">
        <v>9801</v>
      </c>
      <c r="P746" s="84">
        <f>SUM(P744:P745)</f>
      </c>
    </row>
    <row r="747">
      <c r="A747" s="98" t="s">
        <v>9802</v>
      </c>
      <c r="B747" s="98" t="s">
        <v>9803</v>
      </c>
      <c r="C747" s="98" t="s">
        <v>9804</v>
      </c>
      <c r="D747" s="98" t="s">
        <v>9805</v>
      </c>
      <c r="E747" s="98" t="s">
        <v>9806</v>
      </c>
      <c r="F747" s="98" t="s">
        <v>9807</v>
      </c>
      <c r="G747" s="99">
        <v>12</v>
      </c>
      <c r="H747" s="104">
        <v>45521</v>
      </c>
      <c r="I747" s="104">
        <v>45869</v>
      </c>
      <c r="J747" s="104">
        <v>45245</v>
      </c>
      <c r="K747" s="104">
        <v>45245</v>
      </c>
      <c r="L747" s="100">
        <v>0</v>
      </c>
      <c r="M747" s="100">
        <v>636.46000000000004</v>
      </c>
      <c r="N747" s="98" t="s">
        <v>9808</v>
      </c>
      <c r="O747" s="98" t="s">
        <v>9809</v>
      </c>
      <c r="P747" s="100">
        <v>649</v>
      </c>
      <c r="Q747" s="101">
        <v>0</v>
      </c>
      <c r="S747" s="100">
        <v>0</v>
      </c>
      <c r="T747" s="100">
        <f>P747</f>
      </c>
      <c r="U747" s="100">
        <v>649</v>
      </c>
    </row>
    <row r="748">
      <c r="O748" s="96" t="s">
        <v>9810</v>
      </c>
      <c r="P748" s="84">
        <f>SUM(P747:P747)</f>
      </c>
    </row>
    <row r="749">
      <c r="A749" s="98" t="s">
        <v>9811</v>
      </c>
      <c r="B749" s="98" t="s">
        <v>9812</v>
      </c>
      <c r="C749" s="98" t="s">
        <v>9813</v>
      </c>
      <c r="D749" s="98" t="s">
        <v>9814</v>
      </c>
      <c r="E749" s="98" t="s">
        <v>9815</v>
      </c>
      <c r="F749" s="98" t="s">
        <v>9816</v>
      </c>
      <c r="G749" s="99">
        <v>12</v>
      </c>
      <c r="H749" s="104">
        <v>45521</v>
      </c>
      <c r="I749" s="104">
        <v>45869</v>
      </c>
      <c r="J749" s="104">
        <v>45250</v>
      </c>
      <c r="K749" s="104">
        <v>45251</v>
      </c>
      <c r="L749" s="100">
        <v>0</v>
      </c>
      <c r="M749" s="100">
        <v>636.46000000000004</v>
      </c>
      <c r="N749" s="98" t="s">
        <v>9817</v>
      </c>
      <c r="O749" s="98" t="s">
        <v>9818</v>
      </c>
      <c r="P749" s="100">
        <v>649</v>
      </c>
      <c r="Q749" s="101">
        <v>0</v>
      </c>
      <c r="S749" s="100">
        <v>0</v>
      </c>
      <c r="T749" s="100">
        <f>P749</f>
      </c>
      <c r="U749" s="100">
        <v>649</v>
      </c>
    </row>
    <row r="750">
      <c r="O750" s="96" t="s">
        <v>9819</v>
      </c>
      <c r="P750" s="84">
        <f>SUM(P749:P749)</f>
      </c>
    </row>
    <row r="751">
      <c r="A751" s="98" t="s">
        <v>9820</v>
      </c>
      <c r="B751" s="98" t="s">
        <v>9821</v>
      </c>
      <c r="C751" s="98" t="s">
        <v>9822</v>
      </c>
      <c r="D751" s="98" t="s">
        <v>9823</v>
      </c>
      <c r="E751" s="98" t="s">
        <v>9824</v>
      </c>
      <c r="F751" s="98" t="s">
        <v>9825</v>
      </c>
      <c r="G751" s="99">
        <v>12</v>
      </c>
      <c r="H751" s="104">
        <v>45505</v>
      </c>
      <c r="I751" s="104">
        <v>45869</v>
      </c>
      <c r="J751" s="104">
        <v>45341</v>
      </c>
      <c r="K751" s="104">
        <v>45342</v>
      </c>
      <c r="L751" s="100">
        <v>580</v>
      </c>
      <c r="M751" s="100">
        <v>661.46000000000004</v>
      </c>
      <c r="N751" s="98" t="s">
        <v>9826</v>
      </c>
      <c r="O751" s="98" t="s">
        <v>9827</v>
      </c>
      <c r="P751" s="100">
        <v>704</v>
      </c>
      <c r="Q751" s="101">
        <v>0</v>
      </c>
      <c r="S751" s="100">
        <v>625</v>
      </c>
      <c r="T751" s="100">
        <f>P751</f>
      </c>
      <c r="U751" s="100">
        <v>704</v>
      </c>
    </row>
    <row r="752">
      <c r="O752" s="96" t="s">
        <v>9828</v>
      </c>
      <c r="P752" s="84">
        <f>SUM(P751:P751)</f>
      </c>
    </row>
    <row r="753">
      <c r="A753" s="98" t="s">
        <v>9829</v>
      </c>
      <c r="B753" s="98" t="s">
        <v>9830</v>
      </c>
      <c r="C753" s="98" t="s">
        <v>9831</v>
      </c>
      <c r="D753" s="98" t="s">
        <v>9832</v>
      </c>
      <c r="E753" s="98" t="s">
        <v>9833</v>
      </c>
      <c r="F753" s="98" t="s">
        <v>9834</v>
      </c>
      <c r="G753" s="99">
        <v>12</v>
      </c>
      <c r="H753" s="104">
        <v>45505</v>
      </c>
      <c r="I753" s="104">
        <v>45869</v>
      </c>
      <c r="J753" s="104">
        <v>45341</v>
      </c>
      <c r="K753" s="104">
        <v>45342</v>
      </c>
      <c r="L753" s="100">
        <v>680</v>
      </c>
      <c r="M753" s="100">
        <v>661.46000000000004</v>
      </c>
      <c r="N753" s="98" t="s">
        <v>9835</v>
      </c>
      <c r="O753" s="98" t="s">
        <v>9836</v>
      </c>
      <c r="P753" s="100">
        <v>704</v>
      </c>
      <c r="Q753" s="101">
        <v>0</v>
      </c>
      <c r="S753" s="100">
        <v>0</v>
      </c>
      <c r="T753" s="100">
        <f>P753</f>
      </c>
      <c r="U753" s="100">
        <v>704</v>
      </c>
    </row>
    <row r="754">
      <c r="O754" s="96" t="s">
        <v>9837</v>
      </c>
      <c r="P754" s="84">
        <f>SUM(P753:P753)</f>
      </c>
    </row>
    <row r="755">
      <c r="A755" s="98" t="s">
        <v>9838</v>
      </c>
      <c r="B755" s="98" t="s">
        <v>9839</v>
      </c>
      <c r="C755" s="98" t="s">
        <v>9840</v>
      </c>
      <c r="D755" s="98" t="s">
        <v>9841</v>
      </c>
      <c r="E755" s="98" t="s">
        <v>9842</v>
      </c>
      <c r="F755" s="98" t="s">
        <v>9843</v>
      </c>
      <c r="G755" s="99">
        <v>12</v>
      </c>
      <c r="H755" s="104">
        <v>45505</v>
      </c>
      <c r="I755" s="104">
        <v>45869</v>
      </c>
      <c r="J755" s="104">
        <v>45341</v>
      </c>
      <c r="K755" s="104">
        <v>45342</v>
      </c>
      <c r="L755" s="100">
        <v>680</v>
      </c>
      <c r="M755" s="100">
        <v>661.46000000000004</v>
      </c>
      <c r="N755" s="98" t="s">
        <v>9844</v>
      </c>
      <c r="O755" s="98" t="s">
        <v>9845</v>
      </c>
      <c r="P755" s="100">
        <v>704</v>
      </c>
      <c r="Q755" s="101">
        <v>0</v>
      </c>
      <c r="S755" s="100">
        <v>0</v>
      </c>
      <c r="T755" s="100">
        <f>P755</f>
      </c>
      <c r="U755" s="100">
        <v>704</v>
      </c>
    </row>
    <row r="756">
      <c r="O756" s="96" t="s">
        <v>9846</v>
      </c>
      <c r="P756" s="84">
        <f>SUM(P755:P755)</f>
      </c>
    </row>
    <row r="757">
      <c r="A757" s="98" t="s">
        <v>9847</v>
      </c>
      <c r="B757" s="98" t="s">
        <v>9848</v>
      </c>
      <c r="C757" s="98" t="s">
        <v>9849</v>
      </c>
      <c r="D757" s="98" t="s">
        <v>9850</v>
      </c>
      <c r="E757" s="98" t="s">
        <v>9851</v>
      </c>
      <c r="F757" s="98" t="s">
        <v>9852</v>
      </c>
      <c r="G757" s="99">
        <v>12</v>
      </c>
      <c r="H757" s="104">
        <v>45505</v>
      </c>
      <c r="I757" s="104">
        <v>45869</v>
      </c>
      <c r="J757" s="104">
        <v>45231</v>
      </c>
      <c r="K757" s="104">
        <v>45231</v>
      </c>
      <c r="L757" s="100">
        <v>0</v>
      </c>
      <c r="M757" s="100">
        <v>636.46000000000004</v>
      </c>
      <c r="N757" s="98" t="s">
        <v>9853</v>
      </c>
      <c r="O757" s="98" t="s">
        <v>9854</v>
      </c>
      <c r="P757" s="100">
        <v>300</v>
      </c>
      <c r="Q757" s="101">
        <v>0</v>
      </c>
      <c r="S757" s="100">
        <v>0</v>
      </c>
      <c r="T757" s="100">
        <f>P757</f>
      </c>
      <c r="U757" s="100">
        <v>300</v>
      </c>
    </row>
    <row r="758">
      <c r="O758" s="98" t="s">
        <v>9855</v>
      </c>
      <c r="P758" s="100">
        <v>649</v>
      </c>
      <c r="T758" s="100">
        <f>P758</f>
      </c>
      <c r="U758" s="100">
        <v>649</v>
      </c>
    </row>
    <row r="759">
      <c r="O759" s="98" t="s">
        <v>9856</v>
      </c>
      <c r="P759" s="100">
        <v>55</v>
      </c>
      <c r="T759" s="100">
        <f>P759</f>
      </c>
      <c r="U759" s="100">
        <v>55</v>
      </c>
    </row>
    <row r="760">
      <c r="O760" s="98" t="s">
        <v>9857</v>
      </c>
      <c r="P760" s="100">
        <v>-300</v>
      </c>
      <c r="T760" s="100">
        <f>P760</f>
      </c>
      <c r="U760" s="100">
        <v>-300</v>
      </c>
    </row>
    <row r="761">
      <c r="O761" s="96" t="s">
        <v>9858</v>
      </c>
      <c r="P761" s="84">
        <f>SUM(P757:P760)</f>
      </c>
    </row>
    <row r="762">
      <c r="A762" s="98" t="s">
        <v>9859</v>
      </c>
      <c r="B762" s="98" t="s">
        <v>9860</v>
      </c>
      <c r="C762" s="98" t="s">
        <v>9861</v>
      </c>
      <c r="D762" s="98" t="s">
        <v>9862</v>
      </c>
      <c r="E762" s="98" t="s">
        <v>9863</v>
      </c>
      <c r="F762" s="98" t="s">
        <v>9864</v>
      </c>
      <c r="G762" s="99">
        <v>12</v>
      </c>
      <c r="H762" s="104">
        <v>45521</v>
      </c>
      <c r="I762" s="104">
        <v>45869</v>
      </c>
      <c r="J762" s="104">
        <v>45446</v>
      </c>
      <c r="K762" s="104">
        <v>45447</v>
      </c>
      <c r="L762" s="100">
        <v>0</v>
      </c>
      <c r="M762" s="100">
        <v>636.46000000000004</v>
      </c>
      <c r="N762" s="98" t="s">
        <v>9865</v>
      </c>
      <c r="O762" s="98" t="s">
        <v>9866</v>
      </c>
      <c r="P762" s="100">
        <v>709</v>
      </c>
      <c r="Q762" s="101">
        <v>0</v>
      </c>
      <c r="S762" s="100">
        <v>0</v>
      </c>
      <c r="T762" s="100">
        <f>P762</f>
      </c>
      <c r="U762" s="100">
        <v>709</v>
      </c>
    </row>
    <row r="763">
      <c r="O763" s="96" t="s">
        <v>9867</v>
      </c>
      <c r="P763" s="84">
        <f>SUM(P762:P762)</f>
      </c>
    </row>
    <row r="764">
      <c r="A764" s="98" t="s">
        <v>9868</v>
      </c>
      <c r="B764" s="98" t="s">
        <v>9869</v>
      </c>
      <c r="C764" s="98" t="s">
        <v>9870</v>
      </c>
      <c r="D764" s="98" t="s">
        <v>9871</v>
      </c>
      <c r="E764" s="98" t="s">
        <v>9872</v>
      </c>
      <c r="F764" s="98" t="s">
        <v>9873</v>
      </c>
      <c r="G764" s="99">
        <v>12</v>
      </c>
      <c r="H764" s="104">
        <v>45521</v>
      </c>
      <c r="I764" s="104">
        <v>45869</v>
      </c>
      <c r="J764" s="104">
        <v>45442</v>
      </c>
      <c r="K764" s="104">
        <v>45442</v>
      </c>
      <c r="L764" s="100">
        <v>0</v>
      </c>
      <c r="M764" s="100">
        <v>636.46000000000004</v>
      </c>
      <c r="N764" s="98" t="s">
        <v>9874</v>
      </c>
      <c r="O764" s="98" t="s">
        <v>9875</v>
      </c>
      <c r="P764" s="100">
        <v>55</v>
      </c>
      <c r="Q764" s="101">
        <v>0</v>
      </c>
      <c r="S764" s="100">
        <v>0</v>
      </c>
      <c r="T764" s="100">
        <f>P764</f>
      </c>
      <c r="U764" s="100">
        <v>55</v>
      </c>
    </row>
    <row r="765">
      <c r="O765" s="98" t="s">
        <v>9876</v>
      </c>
      <c r="P765" s="100">
        <v>709</v>
      </c>
      <c r="T765" s="100">
        <f>P765</f>
      </c>
      <c r="U765" s="100">
        <v>709</v>
      </c>
    </row>
    <row r="766">
      <c r="O766" s="96" t="s">
        <v>9877</v>
      </c>
      <c r="P766" s="84">
        <f>SUM(P764:P765)</f>
      </c>
    </row>
    <row r="767">
      <c r="A767" s="98" t="s">
        <v>9878</v>
      </c>
      <c r="B767" s="98" t="s">
        <v>9879</v>
      </c>
      <c r="C767" s="98" t="s">
        <v>9880</v>
      </c>
      <c r="D767" s="98" t="s">
        <v>9881</v>
      </c>
      <c r="E767" s="98" t="s">
        <v>9882</v>
      </c>
      <c r="F767" s="98" t="s">
        <v>9883</v>
      </c>
      <c r="G767" s="99">
        <v>12</v>
      </c>
      <c r="H767" s="104">
        <v>45521</v>
      </c>
      <c r="I767" s="104">
        <v>45869</v>
      </c>
      <c r="J767" s="104">
        <v>45443</v>
      </c>
      <c r="K767" s="104">
        <v>45443</v>
      </c>
      <c r="L767" s="100">
        <v>0</v>
      </c>
      <c r="M767" s="100">
        <v>636.46000000000004</v>
      </c>
      <c r="N767" s="98" t="s">
        <v>9884</v>
      </c>
      <c r="O767" s="98" t="s">
        <v>9885</v>
      </c>
      <c r="P767" s="100">
        <v>55</v>
      </c>
      <c r="Q767" s="101">
        <v>0</v>
      </c>
      <c r="S767" s="100">
        <v>0</v>
      </c>
      <c r="T767" s="100">
        <f>P767</f>
      </c>
      <c r="U767" s="100">
        <v>55</v>
      </c>
    </row>
    <row r="768">
      <c r="O768" s="98" t="s">
        <v>9886</v>
      </c>
      <c r="P768" s="100">
        <v>709</v>
      </c>
      <c r="T768" s="100">
        <f>P768</f>
      </c>
      <c r="U768" s="100">
        <v>709</v>
      </c>
    </row>
    <row r="769">
      <c r="O769" s="96" t="s">
        <v>9887</v>
      </c>
      <c r="P769" s="84">
        <f>SUM(P767:P768)</f>
      </c>
    </row>
    <row r="770">
      <c r="A770" s="98" t="s">
        <v>9888</v>
      </c>
      <c r="B770" s="98" t="s">
        <v>9889</v>
      </c>
      <c r="C770" s="98" t="s">
        <v>9890</v>
      </c>
      <c r="D770" s="98" t="s">
        <v>9891</v>
      </c>
      <c r="E770" s="98" t="s">
        <v>9892</v>
      </c>
      <c r="F770" s="98" t="s">
        <v>9893</v>
      </c>
      <c r="G770" s="99">
        <v>12</v>
      </c>
      <c r="H770" s="104">
        <v>45505</v>
      </c>
      <c r="I770" s="104">
        <v>45869</v>
      </c>
      <c r="J770" s="104">
        <v>45230</v>
      </c>
      <c r="K770" s="104">
        <v>45231</v>
      </c>
      <c r="L770" s="100">
        <v>645</v>
      </c>
      <c r="M770" s="100">
        <v>636.46000000000004</v>
      </c>
      <c r="N770" s="98" t="s">
        <v>9894</v>
      </c>
      <c r="O770" s="98" t="s">
        <v>9895</v>
      </c>
      <c r="P770" s="100">
        <v>649</v>
      </c>
      <c r="Q770" s="101">
        <v>0</v>
      </c>
      <c r="S770" s="100">
        <v>0</v>
      </c>
      <c r="T770" s="100">
        <f>P770</f>
      </c>
      <c r="U770" s="100">
        <v>649</v>
      </c>
    </row>
    <row r="771">
      <c r="O771" s="98" t="s">
        <v>9896</v>
      </c>
      <c r="P771" s="100">
        <v>-300</v>
      </c>
      <c r="T771" s="100">
        <f>P771</f>
      </c>
      <c r="U771" s="100">
        <v>-300</v>
      </c>
    </row>
    <row r="772">
      <c r="O772" s="98" t="s">
        <v>9897</v>
      </c>
      <c r="P772" s="100">
        <v>300</v>
      </c>
      <c r="T772" s="100">
        <f>P772</f>
      </c>
      <c r="U772" s="100">
        <v>300</v>
      </c>
    </row>
    <row r="773">
      <c r="O773" s="96" t="s">
        <v>9898</v>
      </c>
      <c r="P773" s="84">
        <f>SUM(P770:P772)</f>
      </c>
    </row>
    <row r="774">
      <c r="A774" s="98" t="s">
        <v>9899</v>
      </c>
      <c r="B774" s="98" t="s">
        <v>9900</v>
      </c>
      <c r="C774" s="98" t="s">
        <v>9901</v>
      </c>
      <c r="D774" s="98" t="s">
        <v>9902</v>
      </c>
      <c r="E774" s="98" t="s">
        <v>9903</v>
      </c>
      <c r="F774" s="98" t="s">
        <v>9904</v>
      </c>
      <c r="G774" s="99">
        <v>12</v>
      </c>
      <c r="H774" s="104">
        <v>45505</v>
      </c>
      <c r="I774" s="104">
        <v>45869</v>
      </c>
      <c r="J774" s="104">
        <v>45231</v>
      </c>
      <c r="K774" s="104">
        <v>45231</v>
      </c>
      <c r="L774" s="100">
        <v>0</v>
      </c>
      <c r="M774" s="100">
        <v>636.46000000000004</v>
      </c>
      <c r="N774" s="98" t="s">
        <v>9905</v>
      </c>
      <c r="O774" s="98" t="s">
        <v>9906</v>
      </c>
      <c r="P774" s="100">
        <v>300</v>
      </c>
      <c r="Q774" s="101">
        <v>0</v>
      </c>
      <c r="S774" s="100">
        <v>0</v>
      </c>
      <c r="T774" s="100">
        <f>P774</f>
      </c>
      <c r="U774" s="100">
        <v>300</v>
      </c>
    </row>
    <row r="775">
      <c r="O775" s="98" t="s">
        <v>9907</v>
      </c>
      <c r="P775" s="100">
        <v>649</v>
      </c>
      <c r="T775" s="100">
        <f>P775</f>
      </c>
      <c r="U775" s="100">
        <v>649</v>
      </c>
    </row>
    <row r="776">
      <c r="O776" s="98" t="s">
        <v>9908</v>
      </c>
      <c r="P776" s="100">
        <v>-300</v>
      </c>
      <c r="T776" s="100">
        <f>P776</f>
      </c>
      <c r="U776" s="100">
        <v>-300</v>
      </c>
    </row>
    <row r="777">
      <c r="O777" s="96" t="s">
        <v>9909</v>
      </c>
      <c r="P777" s="84">
        <f>SUM(P774:P776)</f>
      </c>
    </row>
    <row r="778">
      <c r="A778" s="98" t="s">
        <v>9910</v>
      </c>
      <c r="B778" s="98" t="s">
        <v>9911</v>
      </c>
      <c r="C778" s="98" t="s">
        <v>9912</v>
      </c>
      <c r="D778" s="98" t="s">
        <v>9913</v>
      </c>
      <c r="E778" s="98" t="s">
        <v>9914</v>
      </c>
      <c r="F778" s="98" t="s">
        <v>9915</v>
      </c>
      <c r="G778" s="99">
        <v>12</v>
      </c>
      <c r="H778" s="104">
        <v>45521</v>
      </c>
      <c r="I778" s="104">
        <v>45869</v>
      </c>
      <c r="J778" s="104">
        <v>45290</v>
      </c>
      <c r="K778" s="104">
        <v>45293</v>
      </c>
      <c r="L778" s="100">
        <v>0</v>
      </c>
      <c r="M778" s="100">
        <v>636.46000000000004</v>
      </c>
      <c r="N778" s="98" t="s">
        <v>9916</v>
      </c>
      <c r="O778" s="98" t="s">
        <v>9917</v>
      </c>
      <c r="P778" s="100">
        <v>649</v>
      </c>
      <c r="Q778" s="101">
        <v>0</v>
      </c>
      <c r="S778" s="100">
        <v>0</v>
      </c>
      <c r="T778" s="100">
        <f>P778</f>
      </c>
      <c r="U778" s="100">
        <v>649</v>
      </c>
    </row>
    <row r="779">
      <c r="O779" s="98" t="s">
        <v>9918</v>
      </c>
      <c r="P779" s="100">
        <v>30</v>
      </c>
      <c r="T779" s="100">
        <f>P779</f>
      </c>
      <c r="U779" s="100">
        <v>30</v>
      </c>
    </row>
    <row r="780">
      <c r="O780" s="96" t="s">
        <v>9919</v>
      </c>
      <c r="P780" s="84">
        <f>SUM(P778:P779)</f>
      </c>
    </row>
    <row r="781">
      <c r="A781" s="98" t="s">
        <v>9920</v>
      </c>
      <c r="B781" s="98" t="s">
        <v>9921</v>
      </c>
      <c r="C781" s="98" t="s">
        <v>9922</v>
      </c>
      <c r="D781" s="98" t="s">
        <v>9923</v>
      </c>
      <c r="E781" s="98" t="s">
        <v>9924</v>
      </c>
      <c r="F781" s="98" t="s">
        <v>9925</v>
      </c>
      <c r="G781" s="99">
        <v>12</v>
      </c>
      <c r="H781" s="104">
        <v>45505</v>
      </c>
      <c r="I781" s="104">
        <v>45869</v>
      </c>
      <c r="J781" s="104">
        <v>45230</v>
      </c>
      <c r="K781" s="104">
        <v>45231</v>
      </c>
      <c r="L781" s="100">
        <v>645</v>
      </c>
      <c r="M781" s="100">
        <v>636.46000000000004</v>
      </c>
      <c r="N781" s="98" t="s">
        <v>9926</v>
      </c>
      <c r="O781" s="98" t="s">
        <v>9927</v>
      </c>
      <c r="P781" s="100">
        <v>300</v>
      </c>
      <c r="Q781" s="101">
        <v>0</v>
      </c>
      <c r="S781" s="100">
        <v>0</v>
      </c>
      <c r="T781" s="100">
        <f>P781</f>
      </c>
      <c r="U781" s="100">
        <v>300</v>
      </c>
    </row>
    <row r="782">
      <c r="O782" s="98" t="s">
        <v>9928</v>
      </c>
      <c r="P782" s="100">
        <v>649</v>
      </c>
      <c r="T782" s="100">
        <f>P782</f>
      </c>
      <c r="U782" s="100">
        <v>649</v>
      </c>
    </row>
    <row r="783">
      <c r="O783" s="98" t="s">
        <v>9929</v>
      </c>
      <c r="P783" s="100">
        <v>-300</v>
      </c>
      <c r="T783" s="100">
        <f>P783</f>
      </c>
      <c r="U783" s="100">
        <v>-300</v>
      </c>
    </row>
    <row r="784">
      <c r="O784" s="96" t="s">
        <v>9930</v>
      </c>
      <c r="P784" s="84">
        <f>SUM(P781:P783)</f>
      </c>
    </row>
    <row r="785">
      <c r="A785" s="98" t="s">
        <v>9931</v>
      </c>
      <c r="B785" s="98" t="s">
        <v>9932</v>
      </c>
      <c r="C785" s="98" t="s">
        <v>9933</v>
      </c>
      <c r="D785" s="98" t="s">
        <v>9934</v>
      </c>
      <c r="E785" s="98" t="s">
        <v>9935</v>
      </c>
      <c r="F785" s="98" t="s">
        <v>9936</v>
      </c>
      <c r="G785" s="99">
        <v>12</v>
      </c>
      <c r="H785" s="104">
        <v>45505</v>
      </c>
      <c r="I785" s="104">
        <v>45869</v>
      </c>
      <c r="J785" s="104">
        <v>45447</v>
      </c>
      <c r="K785" s="104">
        <v>45447</v>
      </c>
      <c r="L785" s="100">
        <v>0</v>
      </c>
      <c r="M785" s="100">
        <v>636.46000000000004</v>
      </c>
      <c r="N785" s="98" t="s">
        <v>9937</v>
      </c>
      <c r="O785" s="98" t="s">
        <v>9938</v>
      </c>
      <c r="P785" s="100">
        <v>679</v>
      </c>
      <c r="Q785" s="101">
        <v>0</v>
      </c>
      <c r="S785" s="100">
        <v>0</v>
      </c>
      <c r="T785" s="100">
        <f>P785</f>
      </c>
      <c r="U785" s="100">
        <v>679</v>
      </c>
    </row>
    <row r="786">
      <c r="O786" s="98" t="s">
        <v>9939</v>
      </c>
      <c r="P786" s="100">
        <v>55</v>
      </c>
      <c r="T786" s="100">
        <f>P786</f>
      </c>
      <c r="U786" s="100">
        <v>55</v>
      </c>
    </row>
    <row r="787">
      <c r="O787" s="96" t="s">
        <v>9940</v>
      </c>
      <c r="P787" s="84">
        <f>SUM(P785:P786)</f>
      </c>
    </row>
    <row r="788">
      <c r="A788" s="98" t="s">
        <v>9941</v>
      </c>
      <c r="B788" s="98" t="s">
        <v>9942</v>
      </c>
      <c r="C788" s="98" t="s">
        <v>9943</v>
      </c>
      <c r="D788" s="98" t="s">
        <v>9944</v>
      </c>
      <c r="E788" s="98" t="s">
        <v>9945</v>
      </c>
      <c r="F788" s="98" t="s">
        <v>9946</v>
      </c>
      <c r="G788" s="99">
        <v>12</v>
      </c>
      <c r="H788" s="104">
        <v>45505</v>
      </c>
      <c r="I788" s="104">
        <v>45869</v>
      </c>
      <c r="J788" s="104">
        <v>45447</v>
      </c>
      <c r="K788" s="104">
        <v>45448</v>
      </c>
      <c r="L788" s="100">
        <v>669</v>
      </c>
      <c r="M788" s="100">
        <v>636.46000000000004</v>
      </c>
      <c r="N788" s="98" t="s">
        <v>9947</v>
      </c>
      <c r="O788" s="98" t="s">
        <v>9948</v>
      </c>
      <c r="P788" s="100">
        <v>669</v>
      </c>
      <c r="Q788" s="101">
        <v>0</v>
      </c>
      <c r="S788" s="100">
        <v>0</v>
      </c>
      <c r="T788" s="100">
        <f>P788</f>
      </c>
      <c r="U788" s="100">
        <v>669</v>
      </c>
    </row>
    <row r="789">
      <c r="E789" s="98" t="s">
        <v>9949</v>
      </c>
      <c r="H789" s="104">
        <v>45521</v>
      </c>
      <c r="J789" s="104">
        <v>45324</v>
      </c>
      <c r="K789" s="104">
        <v>45324</v>
      </c>
      <c r="O789" s="98" t="s">
        <v>9950</v>
      </c>
      <c r="P789" s="100">
        <v>669</v>
      </c>
      <c r="T789" s="100">
        <f>P789</f>
      </c>
      <c r="U789" s="100">
        <v>669</v>
      </c>
    </row>
    <row r="790">
      <c r="O790" s="96" t="s">
        <v>9951</v>
      </c>
      <c r="P790" s="84">
        <f>SUM(P788:P789)</f>
      </c>
    </row>
    <row r="791">
      <c r="A791" s="98" t="s">
        <v>9952</v>
      </c>
      <c r="B791" s="98" t="s">
        <v>9953</v>
      </c>
      <c r="C791" s="98" t="s">
        <v>9954</v>
      </c>
      <c r="D791" s="98" t="s">
        <v>9955</v>
      </c>
      <c r="E791" s="98" t="s">
        <v>9956</v>
      </c>
      <c r="F791" s="98" t="s">
        <v>9957</v>
      </c>
      <c r="G791" s="99">
        <v>12</v>
      </c>
      <c r="H791" s="104">
        <v>45505</v>
      </c>
      <c r="I791" s="104">
        <v>45869</v>
      </c>
      <c r="J791" s="104">
        <v>45446</v>
      </c>
      <c r="K791" s="104">
        <v>45446</v>
      </c>
      <c r="L791" s="100">
        <v>679</v>
      </c>
      <c r="M791" s="100">
        <v>636.46000000000004</v>
      </c>
      <c r="N791" s="98" t="s">
        <v>9958</v>
      </c>
      <c r="O791" s="98" t="s">
        <v>9959</v>
      </c>
      <c r="P791" s="100">
        <v>679</v>
      </c>
      <c r="Q791" s="101">
        <v>0</v>
      </c>
      <c r="S791" s="100">
        <v>625</v>
      </c>
      <c r="T791" s="100">
        <f>P791</f>
      </c>
      <c r="U791" s="100">
        <v>679</v>
      </c>
    </row>
    <row r="792">
      <c r="O792" s="98" t="s">
        <v>9960</v>
      </c>
      <c r="P792" s="100">
        <v>30</v>
      </c>
      <c r="T792" s="100">
        <f>P792</f>
      </c>
      <c r="U792" s="100">
        <v>30</v>
      </c>
    </row>
    <row r="793">
      <c r="O793" s="96" t="s">
        <v>9961</v>
      </c>
      <c r="P793" s="84">
        <f>SUM(P791:P792)</f>
      </c>
    </row>
    <row r="794">
      <c r="A794" s="98" t="s">
        <v>9962</v>
      </c>
      <c r="B794" s="98" t="s">
        <v>9963</v>
      </c>
      <c r="C794" s="98" t="s">
        <v>9964</v>
      </c>
      <c r="D794" s="98" t="s">
        <v>9965</v>
      </c>
      <c r="E794" s="98" t="s">
        <v>9966</v>
      </c>
      <c r="F794" s="98" t="s">
        <v>9967</v>
      </c>
      <c r="G794" s="99">
        <v>12</v>
      </c>
      <c r="H794" s="104">
        <v>45505</v>
      </c>
      <c r="I794" s="104">
        <v>45869</v>
      </c>
      <c r="J794" s="104">
        <v>45301</v>
      </c>
      <c r="K794" s="104">
        <v>45301</v>
      </c>
      <c r="L794" s="100">
        <v>0</v>
      </c>
      <c r="M794" s="100">
        <v>636.46000000000004</v>
      </c>
      <c r="N794" s="98" t="s">
        <v>9968</v>
      </c>
      <c r="O794" s="98" t="s">
        <v>9969</v>
      </c>
      <c r="P794" s="100">
        <v>30</v>
      </c>
      <c r="Q794" s="101">
        <v>0</v>
      </c>
      <c r="S794" s="100">
        <v>0</v>
      </c>
      <c r="T794" s="100">
        <f>P794</f>
      </c>
      <c r="U794" s="100">
        <v>30</v>
      </c>
    </row>
    <row r="795">
      <c r="O795" s="98" t="s">
        <v>9970</v>
      </c>
      <c r="P795" s="100">
        <v>659</v>
      </c>
      <c r="T795" s="100">
        <f>P795</f>
      </c>
      <c r="U795" s="100">
        <v>659</v>
      </c>
    </row>
    <row r="796">
      <c r="O796" s="96" t="s">
        <v>9971</v>
      </c>
      <c r="P796" s="84">
        <f>SUM(P794:P795)</f>
      </c>
    </row>
    <row r="797">
      <c r="A797" s="98" t="s">
        <v>9972</v>
      </c>
      <c r="B797" s="98" t="s">
        <v>9973</v>
      </c>
      <c r="C797" s="98" t="s">
        <v>9974</v>
      </c>
      <c r="D797" s="98" t="s">
        <v>9975</v>
      </c>
      <c r="E797" s="98" t="s">
        <v>9976</v>
      </c>
      <c r="F797" s="98" t="s">
        <v>9977</v>
      </c>
      <c r="G797" s="99">
        <v>12</v>
      </c>
      <c r="H797" s="104">
        <v>45505</v>
      </c>
      <c r="I797" s="104">
        <v>45869</v>
      </c>
      <c r="J797" s="104">
        <v>45231</v>
      </c>
      <c r="K797" s="104">
        <v>45231</v>
      </c>
      <c r="L797" s="100">
        <v>0</v>
      </c>
      <c r="M797" s="100">
        <v>636.46000000000004</v>
      </c>
      <c r="N797" s="98" t="s">
        <v>9978</v>
      </c>
      <c r="O797" s="98" t="s">
        <v>9979</v>
      </c>
      <c r="P797" s="100">
        <v>-300</v>
      </c>
      <c r="Q797" s="101">
        <v>0</v>
      </c>
      <c r="S797" s="100">
        <v>0</v>
      </c>
      <c r="T797" s="100">
        <f>P797</f>
      </c>
      <c r="U797" s="100">
        <v>-300</v>
      </c>
    </row>
    <row r="798">
      <c r="O798" s="98" t="s">
        <v>9980</v>
      </c>
      <c r="P798" s="100">
        <v>300</v>
      </c>
      <c r="T798" s="100">
        <f>P798</f>
      </c>
      <c r="U798" s="100">
        <v>300</v>
      </c>
    </row>
    <row r="799">
      <c r="O799" s="98" t="s">
        <v>9981</v>
      </c>
      <c r="P799" s="100">
        <v>55</v>
      </c>
      <c r="T799" s="100">
        <f>P799</f>
      </c>
      <c r="U799" s="100">
        <v>55</v>
      </c>
    </row>
    <row r="800">
      <c r="O800" s="98" t="s">
        <v>9982</v>
      </c>
      <c r="P800" s="100">
        <v>649</v>
      </c>
      <c r="T800" s="100">
        <f>P800</f>
      </c>
      <c r="U800" s="100">
        <v>649</v>
      </c>
    </row>
    <row r="801">
      <c r="O801" s="96" t="s">
        <v>9983</v>
      </c>
      <c r="P801" s="84">
        <f>SUM(P797:P800)</f>
      </c>
    </row>
    <row r="802">
      <c r="A802" s="98" t="s">
        <v>9984</v>
      </c>
      <c r="B802" s="98" t="s">
        <v>9985</v>
      </c>
      <c r="C802" s="98" t="s">
        <v>9986</v>
      </c>
      <c r="D802" s="98" t="s">
        <v>9987</v>
      </c>
      <c r="E802" s="98" t="s">
        <v>9988</v>
      </c>
      <c r="F802" s="98" t="s">
        <v>9989</v>
      </c>
      <c r="G802" s="99">
        <v>12</v>
      </c>
      <c r="H802" s="104">
        <v>45505</v>
      </c>
      <c r="I802" s="104">
        <v>45869</v>
      </c>
      <c r="J802" s="104">
        <v>45231</v>
      </c>
      <c r="K802" s="104">
        <v>45231</v>
      </c>
      <c r="L802" s="100">
        <v>0</v>
      </c>
      <c r="M802" s="100">
        <v>636.46000000000004</v>
      </c>
      <c r="N802" s="98" t="s">
        <v>9990</v>
      </c>
      <c r="O802" s="98" t="s">
        <v>9991</v>
      </c>
      <c r="P802" s="100">
        <v>649</v>
      </c>
      <c r="Q802" s="101">
        <v>0</v>
      </c>
      <c r="S802" s="100">
        <v>0</v>
      </c>
      <c r="T802" s="100">
        <f>P802</f>
      </c>
      <c r="U802" s="100">
        <v>649</v>
      </c>
    </row>
    <row r="803">
      <c r="O803" s="98" t="s">
        <v>9992</v>
      </c>
      <c r="P803" s="100">
        <v>-300</v>
      </c>
      <c r="T803" s="100">
        <f>P803</f>
      </c>
      <c r="U803" s="100">
        <v>-300</v>
      </c>
    </row>
    <row r="804">
      <c r="O804" s="98" t="s">
        <v>9993</v>
      </c>
      <c r="P804" s="100">
        <v>300</v>
      </c>
      <c r="T804" s="100">
        <f>P804</f>
      </c>
      <c r="U804" s="100">
        <v>300</v>
      </c>
    </row>
    <row r="805">
      <c r="O805" s="98" t="s">
        <v>9994</v>
      </c>
      <c r="P805" s="100">
        <v>30</v>
      </c>
      <c r="T805" s="100">
        <f>P805</f>
      </c>
      <c r="U805" s="100">
        <v>30</v>
      </c>
    </row>
    <row r="806">
      <c r="O806" s="96" t="s">
        <v>9995</v>
      </c>
      <c r="P806" s="84">
        <f>SUM(P802:P805)</f>
      </c>
    </row>
    <row r="807">
      <c r="A807" s="98" t="s">
        <v>9996</v>
      </c>
      <c r="B807" s="98" t="s">
        <v>9997</v>
      </c>
      <c r="C807" s="98" t="s">
        <v>9998</v>
      </c>
      <c r="D807" s="98" t="s">
        <v>9999</v>
      </c>
      <c r="E807" s="98" t="s">
        <v>10000</v>
      </c>
      <c r="F807" s="98" t="s">
        <v>10001</v>
      </c>
      <c r="G807" s="99">
        <v>12</v>
      </c>
      <c r="H807" s="104">
        <v>45521</v>
      </c>
      <c r="I807" s="104">
        <v>45869</v>
      </c>
      <c r="J807" s="104">
        <v>45411</v>
      </c>
      <c r="K807" s="104">
        <v>45411</v>
      </c>
      <c r="L807" s="100">
        <v>0</v>
      </c>
      <c r="M807" s="100">
        <v>636.46000000000004</v>
      </c>
      <c r="N807" s="98" t="s">
        <v>10002</v>
      </c>
      <c r="O807" s="98" t="s">
        <v>10003</v>
      </c>
      <c r="P807" s="100">
        <v>649</v>
      </c>
      <c r="Q807" s="101">
        <v>0</v>
      </c>
      <c r="S807" s="100">
        <v>665</v>
      </c>
      <c r="T807" s="100">
        <f>P807</f>
      </c>
      <c r="U807" s="100">
        <v>649</v>
      </c>
    </row>
    <row r="808">
      <c r="O808" s="98" t="s">
        <v>10004</v>
      </c>
      <c r="P808" s="100">
        <v>30</v>
      </c>
      <c r="T808" s="100">
        <f>P808</f>
      </c>
      <c r="U808" s="100">
        <v>30</v>
      </c>
    </row>
    <row r="809">
      <c r="O809" s="96" t="s">
        <v>10005</v>
      </c>
      <c r="P809" s="84">
        <f>SUM(P807:P808)</f>
      </c>
    </row>
    <row r="810">
      <c r="A810" s="98" t="s">
        <v>10006</v>
      </c>
      <c r="B810" s="98" t="s">
        <v>10007</v>
      </c>
      <c r="C810" s="98" t="s">
        <v>10008</v>
      </c>
      <c r="D810" s="98" t="s">
        <v>10009</v>
      </c>
      <c r="E810" s="98" t="s">
        <v>10010</v>
      </c>
      <c r="F810" s="98" t="s">
        <v>10011</v>
      </c>
      <c r="G810" s="99">
        <v>12</v>
      </c>
      <c r="H810" s="104">
        <v>45505</v>
      </c>
      <c r="I810" s="104">
        <v>45869</v>
      </c>
      <c r="J810" s="104">
        <v>45231</v>
      </c>
      <c r="K810" s="104">
        <v>45231</v>
      </c>
      <c r="L810" s="100">
        <v>0</v>
      </c>
      <c r="M810" s="100">
        <v>636.46000000000004</v>
      </c>
      <c r="N810" s="98" t="s">
        <v>10012</v>
      </c>
      <c r="O810" s="98" t="s">
        <v>10013</v>
      </c>
      <c r="P810" s="100">
        <v>300</v>
      </c>
      <c r="Q810" s="101">
        <v>0</v>
      </c>
      <c r="S810" s="100">
        <v>0</v>
      </c>
      <c r="T810" s="100">
        <f>P810</f>
      </c>
      <c r="U810" s="100">
        <v>300</v>
      </c>
    </row>
    <row r="811">
      <c r="O811" s="98" t="s">
        <v>10014</v>
      </c>
      <c r="P811" s="100">
        <v>55</v>
      </c>
      <c r="T811" s="100">
        <f>P811</f>
      </c>
      <c r="U811" s="100">
        <v>55</v>
      </c>
    </row>
    <row r="812">
      <c r="O812" s="98" t="s">
        <v>10015</v>
      </c>
      <c r="P812" s="100">
        <v>649</v>
      </c>
      <c r="T812" s="100">
        <f>P812</f>
      </c>
      <c r="U812" s="100">
        <v>649</v>
      </c>
    </row>
    <row r="813">
      <c r="O813" s="98" t="s">
        <v>10016</v>
      </c>
      <c r="P813" s="100">
        <v>-300</v>
      </c>
      <c r="T813" s="100">
        <f>P813</f>
      </c>
      <c r="U813" s="100">
        <v>-300</v>
      </c>
    </row>
    <row r="814">
      <c r="O814" s="96" t="s">
        <v>10017</v>
      </c>
      <c r="P814" s="84">
        <f>SUM(P810:P813)</f>
      </c>
    </row>
    <row r="815">
      <c r="A815" s="98" t="s">
        <v>10018</v>
      </c>
      <c r="B815" s="98" t="s">
        <v>10019</v>
      </c>
      <c r="C815" s="98" t="s">
        <v>10020</v>
      </c>
      <c r="D815" s="98" t="s">
        <v>10021</v>
      </c>
      <c r="E815" s="98" t="s">
        <v>10022</v>
      </c>
      <c r="F815" s="98" t="s">
        <v>10023</v>
      </c>
      <c r="G815" s="99">
        <v>12</v>
      </c>
      <c r="H815" s="104">
        <v>45521</v>
      </c>
      <c r="I815" s="104">
        <v>45869</v>
      </c>
      <c r="J815" s="104">
        <v>45363</v>
      </c>
      <c r="K815" s="104">
        <v>45363</v>
      </c>
      <c r="L815" s="100">
        <v>0</v>
      </c>
      <c r="M815" s="100">
        <v>661.46000000000004</v>
      </c>
      <c r="N815" s="98" t="s">
        <v>10024</v>
      </c>
      <c r="O815" s="98" t="s">
        <v>10025</v>
      </c>
      <c r="P815" s="100">
        <v>714</v>
      </c>
      <c r="Q815" s="101">
        <v>0</v>
      </c>
      <c r="S815" s="100">
        <v>0</v>
      </c>
      <c r="T815" s="100">
        <f>P815</f>
      </c>
      <c r="U815" s="100">
        <v>714</v>
      </c>
    </row>
    <row r="816">
      <c r="O816" s="96" t="s">
        <v>10026</v>
      </c>
      <c r="P816" s="84">
        <f>SUM(P815:P815)</f>
      </c>
    </row>
    <row r="817">
      <c r="A817" s="98" t="s">
        <v>10027</v>
      </c>
      <c r="B817" s="98" t="s">
        <v>10028</v>
      </c>
      <c r="C817" s="98" t="s">
        <v>10029</v>
      </c>
      <c r="D817" s="98" t="s">
        <v>10030</v>
      </c>
      <c r="E817" s="98" t="s">
        <v>10031</v>
      </c>
      <c r="F817" s="98" t="s">
        <v>10032</v>
      </c>
      <c r="G817" s="99">
        <v>12</v>
      </c>
      <c r="H817" s="104">
        <v>45521</v>
      </c>
      <c r="I817" s="104">
        <v>45869</v>
      </c>
      <c r="J817" s="104">
        <v>45369</v>
      </c>
      <c r="K817" s="104">
        <v>45370</v>
      </c>
      <c r="L817" s="100">
        <v>0</v>
      </c>
      <c r="M817" s="100">
        <v>661.46000000000004</v>
      </c>
      <c r="N817" s="98" t="s">
        <v>10033</v>
      </c>
      <c r="O817" s="98" t="s">
        <v>10034</v>
      </c>
      <c r="P817" s="100">
        <v>30</v>
      </c>
      <c r="Q817" s="101">
        <v>0</v>
      </c>
      <c r="S817" s="100">
        <v>0</v>
      </c>
      <c r="T817" s="100">
        <f>P817</f>
      </c>
      <c r="U817" s="100">
        <v>30</v>
      </c>
    </row>
    <row r="818">
      <c r="O818" s="98" t="s">
        <v>10035</v>
      </c>
      <c r="P818" s="100">
        <v>714</v>
      </c>
      <c r="T818" s="100">
        <f>P818</f>
      </c>
      <c r="U818" s="100">
        <v>714</v>
      </c>
    </row>
    <row r="819">
      <c r="O819" s="96" t="s">
        <v>10036</v>
      </c>
      <c r="P819" s="84">
        <f>SUM(P817:P818)</f>
      </c>
    </row>
    <row r="820">
      <c r="A820" s="98" t="s">
        <v>10037</v>
      </c>
      <c r="B820" s="98" t="s">
        <v>10038</v>
      </c>
      <c r="C820" s="98" t="s">
        <v>10039</v>
      </c>
      <c r="D820" s="98" t="s">
        <v>10040</v>
      </c>
      <c r="E820" s="98" t="s">
        <v>10041</v>
      </c>
      <c r="F820" s="98" t="s">
        <v>10042</v>
      </c>
      <c r="G820" s="99">
        <v>12</v>
      </c>
      <c r="H820" s="104">
        <v>45521</v>
      </c>
      <c r="I820" s="104">
        <v>45869</v>
      </c>
      <c r="J820" s="104">
        <v>45391</v>
      </c>
      <c r="K820" s="104">
        <v>45391</v>
      </c>
      <c r="L820" s="100">
        <v>0</v>
      </c>
      <c r="M820" s="100">
        <v>661.46000000000004</v>
      </c>
      <c r="N820" s="98" t="s">
        <v>10043</v>
      </c>
      <c r="O820" s="98" t="s">
        <v>10044</v>
      </c>
      <c r="P820" s="100">
        <v>684</v>
      </c>
      <c r="Q820" s="101">
        <v>0</v>
      </c>
      <c r="S820" s="100">
        <v>625</v>
      </c>
      <c r="T820" s="100">
        <f>P820</f>
      </c>
      <c r="U820" s="100">
        <v>684</v>
      </c>
    </row>
    <row r="821">
      <c r="O821" s="96" t="s">
        <v>10045</v>
      </c>
      <c r="P821" s="84">
        <f>SUM(P820:P820)</f>
      </c>
    </row>
    <row r="822">
      <c r="A822" s="98" t="s">
        <v>10046</v>
      </c>
      <c r="B822" s="98" t="s">
        <v>10047</v>
      </c>
      <c r="C822" s="98" t="s">
        <v>10048</v>
      </c>
      <c r="D822" s="98" t="s">
        <v>10049</v>
      </c>
      <c r="E822" s="98" t="s">
        <v>10050</v>
      </c>
      <c r="F822" s="98" t="s">
        <v>10051</v>
      </c>
      <c r="G822" s="99">
        <v>12</v>
      </c>
      <c r="H822" s="104">
        <v>45521</v>
      </c>
      <c r="I822" s="104">
        <v>45869</v>
      </c>
      <c r="J822" s="104">
        <v>45363</v>
      </c>
      <c r="K822" s="104">
        <v>45364</v>
      </c>
      <c r="L822" s="100">
        <v>0</v>
      </c>
      <c r="M822" s="100">
        <v>661.46000000000004</v>
      </c>
      <c r="N822" s="98" t="s">
        <v>10052</v>
      </c>
      <c r="O822" s="98" t="s">
        <v>10053</v>
      </c>
      <c r="P822" s="100">
        <v>714</v>
      </c>
      <c r="Q822" s="101">
        <v>0</v>
      </c>
      <c r="S822" s="100">
        <v>0</v>
      </c>
      <c r="T822" s="100">
        <f>P822</f>
      </c>
      <c r="U822" s="100">
        <v>714</v>
      </c>
    </row>
    <row r="823">
      <c r="O823" s="96" t="s">
        <v>10054</v>
      </c>
      <c r="P823" s="84">
        <f>SUM(P822:P822)</f>
      </c>
    </row>
    <row r="824">
      <c r="A824" s="98" t="s">
        <v>10055</v>
      </c>
      <c r="B824" s="98" t="s">
        <v>10056</v>
      </c>
      <c r="C824" s="98" t="s">
        <v>10057</v>
      </c>
      <c r="D824" s="98" t="s">
        <v>10058</v>
      </c>
      <c r="E824" s="98" t="s">
        <v>10059</v>
      </c>
      <c r="F824" s="98" t="s">
        <v>10060</v>
      </c>
      <c r="G824" s="99">
        <v>12</v>
      </c>
      <c r="H824" s="104">
        <v>45521</v>
      </c>
      <c r="I824" s="104">
        <v>45869</v>
      </c>
      <c r="J824" s="104">
        <v>45300</v>
      </c>
      <c r="K824" s="104">
        <v>45301</v>
      </c>
      <c r="L824" s="100">
        <v>659</v>
      </c>
      <c r="M824" s="100">
        <v>636.46000000000004</v>
      </c>
      <c r="N824" s="98" t="s">
        <v>10061</v>
      </c>
      <c r="O824" s="98" t="s">
        <v>10062</v>
      </c>
      <c r="P824" s="100">
        <v>659</v>
      </c>
      <c r="Q824" s="101">
        <v>0</v>
      </c>
      <c r="S824" s="100">
        <v>0</v>
      </c>
      <c r="T824" s="100">
        <f>P824</f>
      </c>
      <c r="U824" s="100">
        <v>659</v>
      </c>
    </row>
    <row r="825">
      <c r="O825" s="96" t="s">
        <v>10063</v>
      </c>
      <c r="P825" s="84">
        <f>SUM(P824:P824)</f>
      </c>
    </row>
    <row r="826">
      <c r="A826" s="98" t="s">
        <v>10064</v>
      </c>
      <c r="B826" s="98" t="s">
        <v>10065</v>
      </c>
      <c r="C826" s="98" t="s">
        <v>10066</v>
      </c>
      <c r="D826" s="98" t="s">
        <v>10067</v>
      </c>
      <c r="E826" s="98" t="s">
        <v>10068</v>
      </c>
      <c r="F826" s="98" t="s">
        <v>10069</v>
      </c>
      <c r="G826" s="99">
        <v>12</v>
      </c>
      <c r="H826" s="104">
        <v>45505</v>
      </c>
      <c r="I826" s="104">
        <v>45869</v>
      </c>
      <c r="J826" s="104">
        <v>45435</v>
      </c>
      <c r="K826" s="104">
        <v>45435</v>
      </c>
      <c r="L826" s="100">
        <v>679</v>
      </c>
      <c r="M826" s="100">
        <v>636.46000000000004</v>
      </c>
      <c r="N826" s="98" t="s">
        <v>10070</v>
      </c>
      <c r="O826" s="98" t="s">
        <v>10071</v>
      </c>
      <c r="P826" s="100">
        <v>679</v>
      </c>
      <c r="Q826" s="101">
        <v>0</v>
      </c>
      <c r="S826" s="100">
        <v>0</v>
      </c>
      <c r="T826" s="100">
        <f>P826</f>
      </c>
      <c r="U826" s="100">
        <v>679</v>
      </c>
    </row>
    <row r="827">
      <c r="O827" s="96" t="s">
        <v>10072</v>
      </c>
      <c r="P827" s="84">
        <f>SUM(P826:P826)</f>
      </c>
    </row>
    <row r="828">
      <c r="A828" s="98" t="s">
        <v>10073</v>
      </c>
      <c r="B828" s="98" t="s">
        <v>10074</v>
      </c>
      <c r="C828" s="98" t="s">
        <v>10075</v>
      </c>
      <c r="D828" s="98" t="s">
        <v>10076</v>
      </c>
      <c r="E828" s="98" t="s">
        <v>10077</v>
      </c>
      <c r="F828" s="98" t="s">
        <v>10078</v>
      </c>
      <c r="G828" s="99">
        <v>12</v>
      </c>
      <c r="H828" s="104">
        <v>45521</v>
      </c>
      <c r="I828" s="104">
        <v>45869</v>
      </c>
      <c r="J828" s="104">
        <v>45313</v>
      </c>
      <c r="K828" s="104">
        <v>45313</v>
      </c>
      <c r="L828" s="100">
        <v>0</v>
      </c>
      <c r="M828" s="100">
        <v>636.46000000000004</v>
      </c>
      <c r="N828" s="98" t="s">
        <v>10079</v>
      </c>
      <c r="O828" s="98" t="s">
        <v>10080</v>
      </c>
      <c r="P828" s="100">
        <v>669</v>
      </c>
      <c r="Q828" s="101">
        <v>0</v>
      </c>
      <c r="S828" s="100">
        <v>0</v>
      </c>
      <c r="T828" s="100">
        <f>P828</f>
      </c>
      <c r="U828" s="100">
        <v>669</v>
      </c>
    </row>
    <row r="829">
      <c r="O829" s="96" t="s">
        <v>10081</v>
      </c>
      <c r="P829" s="84">
        <f>SUM(P828:P828)</f>
      </c>
    </row>
    <row r="830">
      <c r="A830" s="98" t="s">
        <v>10082</v>
      </c>
      <c r="B830" s="98" t="s">
        <v>10083</v>
      </c>
      <c r="C830" s="98" t="s">
        <v>10084</v>
      </c>
      <c r="D830" s="98" t="s">
        <v>10085</v>
      </c>
      <c r="E830" s="98" t="s">
        <v>10086</v>
      </c>
      <c r="F830" s="98" t="s">
        <v>10087</v>
      </c>
      <c r="G830" s="99">
        <v>12</v>
      </c>
      <c r="H830" s="104">
        <v>45505</v>
      </c>
      <c r="I830" s="104">
        <v>45869</v>
      </c>
      <c r="J830" s="104">
        <v>45216</v>
      </c>
      <c r="K830" s="104">
        <v>45218</v>
      </c>
      <c r="L830" s="100">
        <v>655</v>
      </c>
      <c r="M830" s="100">
        <v>636.46000000000004</v>
      </c>
      <c r="N830" s="98" t="s">
        <v>10088</v>
      </c>
      <c r="O830" s="98" t="s">
        <v>10089</v>
      </c>
      <c r="P830" s="100">
        <v>-300</v>
      </c>
      <c r="Q830" s="101">
        <v>0</v>
      </c>
      <c r="S830" s="100">
        <v>0</v>
      </c>
      <c r="T830" s="100">
        <f>P830</f>
      </c>
      <c r="U830" s="100">
        <v>-300</v>
      </c>
    </row>
    <row r="831">
      <c r="O831" s="98" t="s">
        <v>10090</v>
      </c>
      <c r="P831" s="100">
        <v>300</v>
      </c>
      <c r="T831" s="100">
        <f>P831</f>
      </c>
      <c r="U831" s="100">
        <v>300</v>
      </c>
    </row>
    <row r="832">
      <c r="O832" s="98" t="s">
        <v>10091</v>
      </c>
      <c r="P832" s="100">
        <v>639</v>
      </c>
      <c r="T832" s="100">
        <f>P832</f>
      </c>
      <c r="U832" s="100">
        <v>639</v>
      </c>
    </row>
    <row r="833">
      <c r="O833" s="96" t="s">
        <v>10092</v>
      </c>
      <c r="P833" s="84">
        <f>SUM(P830:P832)</f>
      </c>
    </row>
    <row r="834">
      <c r="A834" s="98" t="s">
        <v>10093</v>
      </c>
      <c r="B834" s="98" t="s">
        <v>10094</v>
      </c>
      <c r="C834" s="98" t="s">
        <v>10095</v>
      </c>
      <c r="D834" s="98" t="s">
        <v>10096</v>
      </c>
      <c r="E834" s="98" t="s">
        <v>10097</v>
      </c>
      <c r="F834" s="98" t="s">
        <v>10098</v>
      </c>
      <c r="G834" s="99">
        <v>12</v>
      </c>
      <c r="H834" s="104">
        <v>45521</v>
      </c>
      <c r="I834" s="104">
        <v>45869</v>
      </c>
      <c r="J834" s="104">
        <v>45435</v>
      </c>
      <c r="K834" s="104">
        <v>45435</v>
      </c>
      <c r="L834" s="100">
        <v>709</v>
      </c>
      <c r="M834" s="100">
        <v>636.46000000000004</v>
      </c>
      <c r="N834" s="98" t="s">
        <v>10099</v>
      </c>
      <c r="O834" s="98" t="s">
        <v>10100</v>
      </c>
      <c r="P834" s="100">
        <v>709</v>
      </c>
      <c r="Q834" s="101">
        <v>0</v>
      </c>
      <c r="S834" s="100">
        <v>625</v>
      </c>
      <c r="T834" s="100">
        <f>P834</f>
      </c>
      <c r="U834" s="100">
        <v>709</v>
      </c>
    </row>
    <row r="835">
      <c r="O835" s="96" t="s">
        <v>10101</v>
      </c>
      <c r="P835" s="84">
        <f>SUM(P834:P834)</f>
      </c>
    </row>
    <row r="836">
      <c r="A836" s="98" t="s">
        <v>10102</v>
      </c>
      <c r="B836" s="98" t="s">
        <v>10103</v>
      </c>
      <c r="C836" s="98" t="s">
        <v>10104</v>
      </c>
      <c r="D836" s="98" t="s">
        <v>10105</v>
      </c>
      <c r="E836" s="98" t="s">
        <v>10106</v>
      </c>
      <c r="F836" s="98" t="s">
        <v>10107</v>
      </c>
      <c r="G836" s="99">
        <v>12</v>
      </c>
      <c r="H836" s="104">
        <v>45505</v>
      </c>
      <c r="I836" s="104">
        <v>45869</v>
      </c>
      <c r="J836" s="104">
        <v>45321</v>
      </c>
      <c r="K836" s="104">
        <v>45321</v>
      </c>
      <c r="L836" s="100">
        <v>665</v>
      </c>
      <c r="M836" s="100">
        <v>636.46000000000004</v>
      </c>
      <c r="N836" s="98" t="s">
        <v>10108</v>
      </c>
      <c r="O836" s="98" t="s">
        <v>10109</v>
      </c>
      <c r="P836" s="100">
        <v>669</v>
      </c>
      <c r="Q836" s="101">
        <v>0</v>
      </c>
      <c r="S836" s="100">
        <v>625</v>
      </c>
      <c r="T836" s="100">
        <f>P836</f>
      </c>
      <c r="U836" s="100">
        <v>669</v>
      </c>
    </row>
    <row r="837">
      <c r="O837" s="96" t="s">
        <v>10110</v>
      </c>
      <c r="P837" s="84">
        <f>SUM(P836:P836)</f>
      </c>
    </row>
    <row r="838">
      <c r="A838" s="98" t="s">
        <v>10111</v>
      </c>
      <c r="B838" s="98" t="s">
        <v>10112</v>
      </c>
      <c r="C838" s="98" t="s">
        <v>10113</v>
      </c>
      <c r="D838" s="98" t="s">
        <v>10114</v>
      </c>
      <c r="E838" s="98" t="s">
        <v>10115</v>
      </c>
      <c r="F838" s="98" t="s">
        <v>10116</v>
      </c>
      <c r="G838" s="99">
        <v>12</v>
      </c>
      <c r="H838" s="104">
        <v>45521</v>
      </c>
      <c r="I838" s="104">
        <v>45869</v>
      </c>
      <c r="J838" s="104">
        <v>45385</v>
      </c>
      <c r="K838" s="104">
        <v>45385</v>
      </c>
      <c r="L838" s="100">
        <v>0</v>
      </c>
      <c r="M838" s="100">
        <v>636.46000000000004</v>
      </c>
      <c r="N838" s="98" t="s">
        <v>10117</v>
      </c>
      <c r="O838" s="98" t="s">
        <v>10118</v>
      </c>
      <c r="P838" s="100">
        <v>689</v>
      </c>
      <c r="Q838" s="101">
        <v>0</v>
      </c>
      <c r="S838" s="100">
        <v>665</v>
      </c>
      <c r="T838" s="100">
        <f>P838</f>
      </c>
      <c r="U838" s="100">
        <v>689</v>
      </c>
    </row>
    <row r="839">
      <c r="O839" s="96" t="s">
        <v>10119</v>
      </c>
      <c r="P839" s="84">
        <f>SUM(P838:P838)</f>
      </c>
    </row>
    <row r="840">
      <c r="A840" s="98" t="s">
        <v>10120</v>
      </c>
      <c r="B840" s="98" t="s">
        <v>10121</v>
      </c>
      <c r="C840" s="98" t="s">
        <v>10122</v>
      </c>
      <c r="D840" s="98" t="s">
        <v>10123</v>
      </c>
      <c r="E840" s="98" t="s">
        <v>10124</v>
      </c>
      <c r="F840" s="98" t="s">
        <v>10125</v>
      </c>
      <c r="G840" s="99">
        <v>12</v>
      </c>
      <c r="H840" s="104">
        <v>45521</v>
      </c>
      <c r="I840" s="104">
        <v>45869</v>
      </c>
      <c r="J840" s="104">
        <v>45384</v>
      </c>
      <c r="K840" s="104">
        <v>45384</v>
      </c>
      <c r="L840" s="100">
        <v>0</v>
      </c>
      <c r="M840" s="100">
        <v>636.46000000000004</v>
      </c>
      <c r="N840" s="98" t="s">
        <v>10126</v>
      </c>
      <c r="O840" s="98" t="s">
        <v>10127</v>
      </c>
      <c r="P840" s="100">
        <v>689</v>
      </c>
      <c r="Q840" s="101">
        <v>0</v>
      </c>
      <c r="S840" s="100">
        <v>665</v>
      </c>
      <c r="T840" s="100">
        <f>P840</f>
      </c>
      <c r="U840" s="100">
        <v>689</v>
      </c>
    </row>
    <row r="841">
      <c r="O841" s="96" t="s">
        <v>10128</v>
      </c>
      <c r="P841" s="84">
        <f>SUM(P840:P840)</f>
      </c>
    </row>
    <row r="842">
      <c r="A842" s="98" t="s">
        <v>10129</v>
      </c>
      <c r="B842" s="98" t="s">
        <v>10130</v>
      </c>
      <c r="C842" s="98" t="s">
        <v>10131</v>
      </c>
      <c r="D842" s="98" t="s">
        <v>10132</v>
      </c>
      <c r="E842" s="98" t="s">
        <v>10133</v>
      </c>
      <c r="F842" s="98" t="s">
        <v>10134</v>
      </c>
      <c r="G842" s="99">
        <v>12</v>
      </c>
      <c r="H842" s="104">
        <v>45521</v>
      </c>
      <c r="I842" s="104">
        <v>45869</v>
      </c>
      <c r="J842" s="104">
        <v>45370</v>
      </c>
      <c r="K842" s="104">
        <v>45370</v>
      </c>
      <c r="L842" s="100">
        <v>0</v>
      </c>
      <c r="M842" s="100">
        <v>636.46000000000004</v>
      </c>
      <c r="N842" s="98" t="s">
        <v>10135</v>
      </c>
      <c r="O842" s="98" t="s">
        <v>10136</v>
      </c>
      <c r="P842" s="100">
        <v>689</v>
      </c>
      <c r="Q842" s="101">
        <v>0</v>
      </c>
      <c r="S842" s="100">
        <v>0</v>
      </c>
      <c r="T842" s="100">
        <f>P842</f>
      </c>
      <c r="U842" s="100">
        <v>689</v>
      </c>
    </row>
    <row r="843">
      <c r="O843" s="96" t="s">
        <v>10137</v>
      </c>
      <c r="P843" s="84">
        <f>SUM(P842:P842)</f>
      </c>
    </row>
    <row r="844">
      <c r="A844" s="98" t="s">
        <v>10138</v>
      </c>
      <c r="B844" s="98" t="s">
        <v>10139</v>
      </c>
      <c r="C844" s="98" t="s">
        <v>10140</v>
      </c>
      <c r="D844" s="98" t="s">
        <v>10141</v>
      </c>
      <c r="E844" s="98" t="s">
        <v>10142</v>
      </c>
      <c r="F844" s="98" t="s">
        <v>10143</v>
      </c>
      <c r="G844" s="99">
        <v>12</v>
      </c>
      <c r="H844" s="104">
        <v>45521</v>
      </c>
      <c r="I844" s="104">
        <v>45869</v>
      </c>
      <c r="J844" s="104">
        <v>45261</v>
      </c>
      <c r="K844" s="104">
        <v>45261</v>
      </c>
      <c r="L844" s="100">
        <v>0</v>
      </c>
      <c r="M844" s="100">
        <v>636.46000000000004</v>
      </c>
      <c r="N844" s="98" t="s">
        <v>10144</v>
      </c>
      <c r="O844" s="98" t="s">
        <v>10145</v>
      </c>
      <c r="P844" s="100">
        <v>55</v>
      </c>
      <c r="Q844" s="101">
        <v>0</v>
      </c>
      <c r="S844" s="100">
        <v>0</v>
      </c>
      <c r="T844" s="100">
        <f>P844</f>
      </c>
      <c r="U844" s="100">
        <v>55</v>
      </c>
    </row>
    <row r="845">
      <c r="O845" s="98" t="s">
        <v>10146</v>
      </c>
      <c r="P845" s="100">
        <v>649</v>
      </c>
      <c r="T845" s="100">
        <f>P845</f>
      </c>
      <c r="U845" s="100">
        <v>649</v>
      </c>
    </row>
    <row r="846">
      <c r="O846" s="96" t="s">
        <v>10147</v>
      </c>
      <c r="P846" s="84">
        <f>SUM(P844:P845)</f>
      </c>
    </row>
    <row r="847">
      <c r="A847" s="98" t="s">
        <v>10148</v>
      </c>
      <c r="B847" s="98" t="s">
        <v>10149</v>
      </c>
      <c r="C847" s="98" t="s">
        <v>10150</v>
      </c>
      <c r="D847" s="98" t="s">
        <v>10151</v>
      </c>
      <c r="E847" s="98" t="s">
        <v>10152</v>
      </c>
      <c r="F847" s="98" t="s">
        <v>10153</v>
      </c>
      <c r="G847" s="99">
        <v>12</v>
      </c>
      <c r="H847" s="104">
        <v>45521</v>
      </c>
      <c r="I847" s="104">
        <v>45869</v>
      </c>
      <c r="J847" s="104">
        <v>45257</v>
      </c>
      <c r="K847" s="104">
        <v>45259</v>
      </c>
      <c r="L847" s="100">
        <v>0</v>
      </c>
      <c r="M847" s="100">
        <v>636.46000000000004</v>
      </c>
      <c r="N847" s="98" t="s">
        <v>10154</v>
      </c>
      <c r="O847" s="98" t="s">
        <v>10155</v>
      </c>
      <c r="P847" s="100">
        <v>100</v>
      </c>
      <c r="Q847" s="101">
        <v>0</v>
      </c>
      <c r="S847" s="100">
        <v>0</v>
      </c>
      <c r="T847" s="100">
        <f>P847</f>
      </c>
      <c r="U847" s="100">
        <v>100</v>
      </c>
    </row>
    <row r="848">
      <c r="O848" s="98" t="s">
        <v>10156</v>
      </c>
      <c r="P848" s="100">
        <v>649</v>
      </c>
      <c r="T848" s="100">
        <f>P848</f>
      </c>
      <c r="U848" s="100">
        <v>649</v>
      </c>
    </row>
    <row r="849">
      <c r="O849" s="98" t="s">
        <v>10157</v>
      </c>
      <c r="P849" s="100">
        <v>55</v>
      </c>
      <c r="T849" s="100">
        <f>P849</f>
      </c>
      <c r="U849" s="100">
        <v>55</v>
      </c>
    </row>
    <row r="850">
      <c r="O850" s="98" t="s">
        <v>10158</v>
      </c>
      <c r="P850" s="100">
        <v>-100</v>
      </c>
      <c r="T850" s="100">
        <f>P850</f>
      </c>
      <c r="U850" s="100">
        <v>-100</v>
      </c>
    </row>
    <row r="851">
      <c r="O851" s="96" t="s">
        <v>10159</v>
      </c>
      <c r="P851" s="84">
        <f>SUM(P847:P850)</f>
      </c>
    </row>
    <row r="852">
      <c r="A852" s="98" t="s">
        <v>10160</v>
      </c>
      <c r="B852" s="98" t="s">
        <v>10161</v>
      </c>
      <c r="C852" s="98" t="s">
        <v>10162</v>
      </c>
      <c r="D852" s="98" t="s">
        <v>10163</v>
      </c>
      <c r="E852" s="98" t="s">
        <v>10164</v>
      </c>
      <c r="F852" s="98" t="s">
        <v>10165</v>
      </c>
      <c r="G852" s="99">
        <v>12</v>
      </c>
      <c r="H852" s="104">
        <v>45521</v>
      </c>
      <c r="I852" s="104">
        <v>45869</v>
      </c>
      <c r="J852" s="104">
        <v>45396</v>
      </c>
      <c r="K852" s="104">
        <v>45397</v>
      </c>
      <c r="L852" s="100">
        <v>0</v>
      </c>
      <c r="M852" s="100">
        <v>636.46000000000004</v>
      </c>
      <c r="N852" s="98" t="s">
        <v>10166</v>
      </c>
      <c r="O852" s="98" t="s">
        <v>10167</v>
      </c>
      <c r="P852" s="100">
        <v>689</v>
      </c>
      <c r="Q852" s="101">
        <v>0</v>
      </c>
      <c r="S852" s="100">
        <v>625</v>
      </c>
      <c r="T852" s="100">
        <f>P852</f>
      </c>
      <c r="U852" s="100">
        <v>689</v>
      </c>
    </row>
    <row r="853">
      <c r="O853" s="96" t="s">
        <v>10168</v>
      </c>
      <c r="P853" s="84">
        <f>SUM(P852:P852)</f>
      </c>
    </row>
    <row r="854">
      <c r="A854" s="98" t="s">
        <v>10169</v>
      </c>
      <c r="B854" s="98" t="s">
        <v>10170</v>
      </c>
      <c r="C854" s="98" t="s">
        <v>10171</v>
      </c>
      <c r="D854" s="98" t="s">
        <v>10172</v>
      </c>
      <c r="E854" s="98" t="s">
        <v>10173</v>
      </c>
      <c r="F854" s="98" t="s">
        <v>10174</v>
      </c>
      <c r="G854" s="99">
        <v>12</v>
      </c>
      <c r="H854" s="104">
        <v>45521</v>
      </c>
      <c r="I854" s="104">
        <v>45869</v>
      </c>
      <c r="J854" s="104">
        <v>45414</v>
      </c>
      <c r="K854" s="104">
        <v>45415</v>
      </c>
      <c r="L854" s="100">
        <v>694</v>
      </c>
      <c r="M854" s="100">
        <v>661.46000000000004</v>
      </c>
      <c r="N854" s="98" t="s">
        <v>10175</v>
      </c>
      <c r="O854" s="98" t="s">
        <v>10176</v>
      </c>
      <c r="P854" s="100">
        <v>694</v>
      </c>
      <c r="Q854" s="101">
        <v>0</v>
      </c>
      <c r="S854" s="100">
        <v>665</v>
      </c>
      <c r="T854" s="100">
        <f>P854</f>
      </c>
      <c r="U854" s="100">
        <v>694</v>
      </c>
    </row>
    <row r="855">
      <c r="O855" s="96" t="s">
        <v>10177</v>
      </c>
      <c r="P855" s="84">
        <f>SUM(P854:P854)</f>
      </c>
    </row>
    <row r="856">
      <c r="A856" s="98" t="s">
        <v>10178</v>
      </c>
      <c r="B856" s="98" t="s">
        <v>10179</v>
      </c>
      <c r="C856" s="98" t="s">
        <v>10180</v>
      </c>
      <c r="D856" s="98" t="s">
        <v>10181</v>
      </c>
      <c r="E856" s="98" t="s">
        <v>10182</v>
      </c>
      <c r="F856" s="98" t="s">
        <v>10183</v>
      </c>
      <c r="G856" s="99">
        <v>12</v>
      </c>
      <c r="H856" s="104">
        <v>45505</v>
      </c>
      <c r="I856" s="104">
        <v>45869</v>
      </c>
      <c r="J856" s="104">
        <v>45231</v>
      </c>
      <c r="K856" s="104">
        <v>45231</v>
      </c>
      <c r="L856" s="100">
        <v>0</v>
      </c>
      <c r="M856" s="100">
        <v>661.46000000000004</v>
      </c>
      <c r="N856" s="98" t="s">
        <v>10184</v>
      </c>
      <c r="O856" s="98" t="s">
        <v>10185</v>
      </c>
      <c r="P856" s="100">
        <v>674</v>
      </c>
      <c r="Q856" s="101">
        <v>0</v>
      </c>
      <c r="S856" s="100">
        <v>0</v>
      </c>
      <c r="T856" s="100">
        <f>P856</f>
      </c>
      <c r="U856" s="100">
        <v>674</v>
      </c>
    </row>
    <row r="857">
      <c r="O857" s="98" t="s">
        <v>10186</v>
      </c>
      <c r="P857" s="100">
        <v>300</v>
      </c>
      <c r="T857" s="100">
        <f>P857</f>
      </c>
      <c r="U857" s="100">
        <v>300</v>
      </c>
    </row>
    <row r="858">
      <c r="O858" s="98" t="s">
        <v>10187</v>
      </c>
      <c r="P858" s="100">
        <v>-300</v>
      </c>
      <c r="T858" s="100">
        <f>P858</f>
      </c>
      <c r="U858" s="100">
        <v>-300</v>
      </c>
    </row>
    <row r="859">
      <c r="O859" s="96" t="s">
        <v>10188</v>
      </c>
      <c r="P859" s="84">
        <f>SUM(P856:P858)</f>
      </c>
    </row>
    <row r="860">
      <c r="A860" s="98" t="s">
        <v>10189</v>
      </c>
      <c r="B860" s="98" t="s">
        <v>10190</v>
      </c>
      <c r="C860" s="98" t="s">
        <v>10191</v>
      </c>
      <c r="D860" s="98" t="s">
        <v>10192</v>
      </c>
      <c r="E860" s="98" t="s">
        <v>10193</v>
      </c>
      <c r="F860" s="98" t="s">
        <v>10194</v>
      </c>
      <c r="G860" s="99">
        <v>12</v>
      </c>
      <c r="H860" s="104">
        <v>45505</v>
      </c>
      <c r="I860" s="104">
        <v>45869</v>
      </c>
      <c r="J860" s="104">
        <v>45229</v>
      </c>
      <c r="K860" s="104">
        <v>45229</v>
      </c>
      <c r="L860" s="100">
        <v>0</v>
      </c>
      <c r="M860" s="100">
        <v>661.46000000000004</v>
      </c>
      <c r="N860" s="98" t="s">
        <v>10195</v>
      </c>
      <c r="O860" s="98" t="s">
        <v>10196</v>
      </c>
      <c r="P860" s="100">
        <v>300</v>
      </c>
      <c r="Q860" s="101">
        <v>0</v>
      </c>
      <c r="S860" s="100">
        <v>0</v>
      </c>
      <c r="T860" s="100">
        <f>P860</f>
      </c>
      <c r="U860" s="100">
        <v>300</v>
      </c>
    </row>
    <row r="861">
      <c r="O861" s="98" t="s">
        <v>10197</v>
      </c>
      <c r="P861" s="100">
        <v>-300</v>
      </c>
      <c r="T861" s="100">
        <f>P861</f>
      </c>
      <c r="U861" s="100">
        <v>-300</v>
      </c>
    </row>
    <row r="862">
      <c r="O862" s="98" t="s">
        <v>10198</v>
      </c>
      <c r="P862" s="100">
        <v>55</v>
      </c>
      <c r="T862" s="100">
        <f>P862</f>
      </c>
      <c r="U862" s="100">
        <v>55</v>
      </c>
    </row>
    <row r="863">
      <c r="O863" s="98" t="s">
        <v>10199</v>
      </c>
      <c r="P863" s="100">
        <v>664</v>
      </c>
      <c r="T863" s="100">
        <f>P863</f>
      </c>
      <c r="U863" s="100">
        <v>664</v>
      </c>
    </row>
    <row r="864">
      <c r="O864" s="96" t="s">
        <v>10200</v>
      </c>
      <c r="P864" s="84">
        <f>SUM(P860:P863)</f>
      </c>
    </row>
    <row r="865">
      <c r="A865" s="98" t="s">
        <v>10201</v>
      </c>
      <c r="B865" s="98" t="s">
        <v>10202</v>
      </c>
      <c r="C865" s="98" t="s">
        <v>10203</v>
      </c>
      <c r="D865" s="98" t="s">
        <v>10204</v>
      </c>
      <c r="E865" s="98" t="s">
        <v>10205</v>
      </c>
      <c r="F865" s="98" t="s">
        <v>10206</v>
      </c>
      <c r="G865" s="99">
        <v>12</v>
      </c>
      <c r="H865" s="104">
        <v>45521</v>
      </c>
      <c r="I865" s="104">
        <v>45869</v>
      </c>
      <c r="J865" s="104">
        <v>45265</v>
      </c>
      <c r="K865" s="104">
        <v>45266</v>
      </c>
      <c r="L865" s="100">
        <v>0</v>
      </c>
      <c r="M865" s="100">
        <v>661.46000000000004</v>
      </c>
      <c r="N865" s="98" t="s">
        <v>10207</v>
      </c>
      <c r="O865" s="98" t="s">
        <v>10208</v>
      </c>
      <c r="P865" s="100">
        <v>674</v>
      </c>
      <c r="Q865" s="101">
        <v>0</v>
      </c>
      <c r="S865" s="100">
        <v>0</v>
      </c>
      <c r="T865" s="100">
        <f>P865</f>
      </c>
      <c r="U865" s="100">
        <v>674</v>
      </c>
    </row>
    <row r="866">
      <c r="O866" s="96" t="s">
        <v>10209</v>
      </c>
      <c r="P866" s="84">
        <f>SUM(P865:P865)</f>
      </c>
    </row>
    <row r="867">
      <c r="A867" s="98" t="s">
        <v>10210</v>
      </c>
      <c r="B867" s="98" t="s">
        <v>10211</v>
      </c>
      <c r="C867" s="98" t="s">
        <v>10212</v>
      </c>
      <c r="D867" s="98" t="s">
        <v>10213</v>
      </c>
      <c r="E867" s="98" t="s">
        <v>10214</v>
      </c>
      <c r="F867" s="98" t="s">
        <v>10215</v>
      </c>
      <c r="G867" s="99">
        <v>12</v>
      </c>
      <c r="H867" s="104">
        <v>45505</v>
      </c>
      <c r="I867" s="104">
        <v>45869</v>
      </c>
      <c r="J867" s="104">
        <v>45371</v>
      </c>
      <c r="K867" s="104">
        <v>45371</v>
      </c>
      <c r="L867" s="100">
        <v>665</v>
      </c>
      <c r="M867" s="100">
        <v>636.46000000000004</v>
      </c>
      <c r="N867" s="98" t="s">
        <v>10216</v>
      </c>
      <c r="O867" s="98" t="s">
        <v>10217</v>
      </c>
      <c r="P867" s="100">
        <v>689</v>
      </c>
      <c r="Q867" s="101">
        <v>0</v>
      </c>
      <c r="S867" s="100">
        <v>0</v>
      </c>
      <c r="T867" s="100">
        <f>P867</f>
      </c>
      <c r="U867" s="100">
        <v>689</v>
      </c>
    </row>
    <row r="868">
      <c r="O868" s="96" t="s">
        <v>10218</v>
      </c>
      <c r="P868" s="84">
        <f>SUM(P867:P867)</f>
      </c>
    </row>
    <row r="869">
      <c r="A869" s="98" t="s">
        <v>10219</v>
      </c>
      <c r="B869" s="98" t="s">
        <v>10220</v>
      </c>
      <c r="C869" s="98" t="s">
        <v>10221</v>
      </c>
      <c r="D869" s="98" t="s">
        <v>10222</v>
      </c>
      <c r="E869" s="98" t="s">
        <v>10223</v>
      </c>
      <c r="F869" s="98" t="s">
        <v>10224</v>
      </c>
      <c r="G869" s="99">
        <v>12</v>
      </c>
      <c r="H869" s="104">
        <v>45505</v>
      </c>
      <c r="I869" s="104">
        <v>45869</v>
      </c>
      <c r="J869" s="104">
        <v>45369</v>
      </c>
      <c r="K869" s="104">
        <v>45370</v>
      </c>
      <c r="L869" s="100">
        <v>655</v>
      </c>
      <c r="M869" s="100">
        <v>636.46000000000004</v>
      </c>
      <c r="N869" s="98" t="s">
        <v>10225</v>
      </c>
      <c r="O869" s="98" t="s">
        <v>10226</v>
      </c>
      <c r="P869" s="100">
        <v>689</v>
      </c>
      <c r="Q869" s="101">
        <v>0</v>
      </c>
      <c r="S869" s="100">
        <v>0</v>
      </c>
      <c r="T869" s="100">
        <f>P869</f>
      </c>
      <c r="U869" s="100">
        <v>689</v>
      </c>
    </row>
    <row r="870">
      <c r="O870" s="96" t="s">
        <v>10227</v>
      </c>
      <c r="P870" s="84">
        <f>SUM(P869:P869)</f>
      </c>
    </row>
    <row r="871">
      <c r="A871" s="98" t="s">
        <v>10228</v>
      </c>
      <c r="B871" s="98" t="s">
        <v>10229</v>
      </c>
      <c r="C871" s="98" t="s">
        <v>10230</v>
      </c>
      <c r="D871" s="98" t="s">
        <v>10231</v>
      </c>
      <c r="E871" s="98" t="s">
        <v>10232</v>
      </c>
      <c r="F871" s="98" t="s">
        <v>10233</v>
      </c>
      <c r="G871" s="99">
        <v>12</v>
      </c>
      <c r="H871" s="104">
        <v>45505</v>
      </c>
      <c r="I871" s="104">
        <v>45869</v>
      </c>
      <c r="J871" s="104">
        <v>45369</v>
      </c>
      <c r="K871" s="104">
        <v>45370</v>
      </c>
      <c r="L871" s="100">
        <v>665</v>
      </c>
      <c r="M871" s="100">
        <v>636.46000000000004</v>
      </c>
      <c r="N871" s="98" t="s">
        <v>10234</v>
      </c>
      <c r="O871" s="98" t="s">
        <v>10235</v>
      </c>
      <c r="P871" s="100">
        <v>689</v>
      </c>
      <c r="Q871" s="101">
        <v>0</v>
      </c>
      <c r="S871" s="100">
        <v>0</v>
      </c>
      <c r="T871" s="100">
        <f>P871</f>
      </c>
      <c r="U871" s="100">
        <v>689</v>
      </c>
    </row>
    <row r="872">
      <c r="O872" s="96" t="s">
        <v>10236</v>
      </c>
      <c r="P872" s="84">
        <f>SUM(P871:P871)</f>
      </c>
    </row>
    <row r="873">
      <c r="A873" s="98" t="s">
        <v>10237</v>
      </c>
      <c r="B873" s="98" t="s">
        <v>10238</v>
      </c>
      <c r="C873" s="98" t="s">
        <v>10239</v>
      </c>
      <c r="D873" s="98" t="s">
        <v>10240</v>
      </c>
      <c r="E873" s="98" t="s">
        <v>10241</v>
      </c>
      <c r="F873" s="98" t="s">
        <v>10242</v>
      </c>
      <c r="G873" s="99">
        <v>12</v>
      </c>
      <c r="H873" s="104">
        <v>45505</v>
      </c>
      <c r="I873" s="104">
        <v>45869</v>
      </c>
      <c r="J873" s="104">
        <v>45434</v>
      </c>
      <c r="K873" s="104">
        <v>45435</v>
      </c>
      <c r="L873" s="100">
        <v>0</v>
      </c>
      <c r="M873" s="100">
        <v>636.46000000000004</v>
      </c>
      <c r="N873" s="98" t="s">
        <v>10243</v>
      </c>
      <c r="O873" s="98" t="s">
        <v>10244</v>
      </c>
      <c r="P873" s="100">
        <v>699</v>
      </c>
      <c r="Q873" s="101">
        <v>0</v>
      </c>
      <c r="S873" s="100">
        <v>0</v>
      </c>
      <c r="T873" s="100">
        <f>P873</f>
      </c>
      <c r="U873" s="100">
        <v>699</v>
      </c>
    </row>
    <row r="874">
      <c r="O874" s="96" t="s">
        <v>10245</v>
      </c>
      <c r="P874" s="84">
        <f>SUM(P873:P873)</f>
      </c>
    </row>
    <row r="875">
      <c r="A875" s="98" t="s">
        <v>10246</v>
      </c>
      <c r="B875" s="98" t="s">
        <v>10247</v>
      </c>
      <c r="C875" s="98" t="s">
        <v>10248</v>
      </c>
      <c r="D875" s="98" t="s">
        <v>10249</v>
      </c>
      <c r="E875" s="98" t="s">
        <v>10250</v>
      </c>
      <c r="F875" s="98" t="s">
        <v>10251</v>
      </c>
      <c r="G875" s="99">
        <v>12</v>
      </c>
      <c r="H875" s="104">
        <v>45521</v>
      </c>
      <c r="I875" s="104">
        <v>45869</v>
      </c>
      <c r="J875" s="104">
        <v>45254</v>
      </c>
      <c r="K875" s="104">
        <v>45257</v>
      </c>
      <c r="L875" s="100">
        <v>0</v>
      </c>
      <c r="M875" s="100">
        <v>636.46000000000004</v>
      </c>
      <c r="N875" s="98" t="s">
        <v>10252</v>
      </c>
      <c r="O875" s="98" t="s">
        <v>10253</v>
      </c>
      <c r="P875" s="100">
        <v>649</v>
      </c>
      <c r="Q875" s="101">
        <v>0</v>
      </c>
      <c r="S875" s="100">
        <v>0</v>
      </c>
      <c r="T875" s="100">
        <f>P875</f>
      </c>
      <c r="U875" s="100">
        <v>649</v>
      </c>
    </row>
    <row r="876">
      <c r="O876" s="98" t="s">
        <v>10254</v>
      </c>
      <c r="P876" s="100">
        <v>-100</v>
      </c>
      <c r="T876" s="100">
        <f>P876</f>
      </c>
      <c r="U876" s="100">
        <v>-100</v>
      </c>
    </row>
    <row r="877">
      <c r="O877" s="98" t="s">
        <v>10255</v>
      </c>
      <c r="P877" s="100">
        <v>100</v>
      </c>
      <c r="T877" s="100">
        <f>P877</f>
      </c>
      <c r="U877" s="100">
        <v>100</v>
      </c>
    </row>
    <row r="878">
      <c r="O878" s="96" t="s">
        <v>10256</v>
      </c>
      <c r="P878" s="84">
        <f>SUM(P875:P877)</f>
      </c>
    </row>
    <row r="879">
      <c r="A879" s="98" t="s">
        <v>10257</v>
      </c>
      <c r="B879" s="98" t="s">
        <v>10258</v>
      </c>
      <c r="C879" s="98" t="s">
        <v>10259</v>
      </c>
      <c r="D879" s="98" t="s">
        <v>10260</v>
      </c>
      <c r="E879" s="98" t="s">
        <v>10261</v>
      </c>
      <c r="F879" s="98" t="s">
        <v>10262</v>
      </c>
      <c r="G879" s="99">
        <v>12</v>
      </c>
      <c r="H879" s="104">
        <v>45521</v>
      </c>
      <c r="I879" s="104">
        <v>45869</v>
      </c>
      <c r="J879" s="104">
        <v>45257</v>
      </c>
      <c r="K879" s="104">
        <v>45259</v>
      </c>
      <c r="L879" s="100">
        <v>0</v>
      </c>
      <c r="M879" s="100">
        <v>636.46000000000004</v>
      </c>
      <c r="N879" s="98" t="s">
        <v>10263</v>
      </c>
      <c r="O879" s="98" t="s">
        <v>10264</v>
      </c>
      <c r="P879" s="100">
        <v>649</v>
      </c>
      <c r="Q879" s="101">
        <v>0</v>
      </c>
      <c r="S879" s="100">
        <v>0</v>
      </c>
      <c r="T879" s="100">
        <f>P879</f>
      </c>
      <c r="U879" s="100">
        <v>649</v>
      </c>
    </row>
    <row r="880">
      <c r="O880" s="98" t="s">
        <v>10265</v>
      </c>
      <c r="P880" s="100">
        <v>100</v>
      </c>
      <c r="T880" s="100">
        <f>P880</f>
      </c>
      <c r="U880" s="100">
        <v>100</v>
      </c>
    </row>
    <row r="881">
      <c r="O881" s="98" t="s">
        <v>10266</v>
      </c>
      <c r="P881" s="100">
        <v>-100</v>
      </c>
      <c r="T881" s="100">
        <f>P881</f>
      </c>
      <c r="U881" s="100">
        <v>-100</v>
      </c>
    </row>
    <row r="882">
      <c r="O882" s="96" t="s">
        <v>10267</v>
      </c>
      <c r="P882" s="84">
        <f>SUM(P879:P881)</f>
      </c>
    </row>
    <row r="883">
      <c r="A883" s="98" t="s">
        <v>10268</v>
      </c>
      <c r="B883" s="98" t="s">
        <v>10269</v>
      </c>
      <c r="C883" s="98" t="s">
        <v>10270</v>
      </c>
      <c r="D883" s="98" t="s">
        <v>10271</v>
      </c>
      <c r="E883" s="98" t="s">
        <v>10272</v>
      </c>
      <c r="F883" s="98" t="s">
        <v>10273</v>
      </c>
      <c r="G883" s="99">
        <v>12</v>
      </c>
      <c r="H883" s="104">
        <v>45521</v>
      </c>
      <c r="I883" s="104">
        <v>45869</v>
      </c>
      <c r="J883" s="104">
        <v>45254</v>
      </c>
      <c r="K883" s="104">
        <v>45257</v>
      </c>
      <c r="L883" s="100">
        <v>0</v>
      </c>
      <c r="M883" s="100">
        <v>636.46000000000004</v>
      </c>
      <c r="N883" s="98" t="s">
        <v>10274</v>
      </c>
      <c r="O883" s="98" t="s">
        <v>10275</v>
      </c>
      <c r="P883" s="100">
        <v>-100</v>
      </c>
      <c r="Q883" s="101">
        <v>0</v>
      </c>
      <c r="S883" s="100">
        <v>665</v>
      </c>
      <c r="T883" s="100">
        <f>P883</f>
      </c>
      <c r="U883" s="100">
        <v>-100</v>
      </c>
    </row>
    <row r="884">
      <c r="O884" s="98" t="s">
        <v>10276</v>
      </c>
      <c r="P884" s="100">
        <v>649</v>
      </c>
      <c r="T884" s="100">
        <f>P884</f>
      </c>
      <c r="U884" s="100">
        <v>649</v>
      </c>
    </row>
    <row r="885">
      <c r="O885" s="98" t="s">
        <v>10277</v>
      </c>
      <c r="P885" s="100">
        <v>100</v>
      </c>
      <c r="T885" s="100">
        <f>P885</f>
      </c>
      <c r="U885" s="100">
        <v>100</v>
      </c>
    </row>
    <row r="886">
      <c r="O886" s="96" t="s">
        <v>10278</v>
      </c>
      <c r="P886" s="84">
        <f>SUM(P883:P885)</f>
      </c>
    </row>
    <row r="887">
      <c r="A887" s="98" t="s">
        <v>10279</v>
      </c>
      <c r="B887" s="98" t="s">
        <v>10280</v>
      </c>
      <c r="C887" s="98" t="s">
        <v>10281</v>
      </c>
      <c r="D887" s="98" t="s">
        <v>10282</v>
      </c>
      <c r="E887" s="98" t="s">
        <v>10283</v>
      </c>
      <c r="F887" s="98" t="s">
        <v>10284</v>
      </c>
      <c r="G887" s="99">
        <v>12</v>
      </c>
      <c r="H887" s="104">
        <v>45521</v>
      </c>
      <c r="I887" s="104">
        <v>45869</v>
      </c>
      <c r="J887" s="104">
        <v>45257</v>
      </c>
      <c r="K887" s="104">
        <v>45259</v>
      </c>
      <c r="L887" s="100">
        <v>0</v>
      </c>
      <c r="M887" s="100">
        <v>636.46000000000004</v>
      </c>
      <c r="N887" s="98" t="s">
        <v>10285</v>
      </c>
      <c r="O887" s="98" t="s">
        <v>10286</v>
      </c>
      <c r="P887" s="100">
        <v>649</v>
      </c>
      <c r="Q887" s="101">
        <v>0</v>
      </c>
      <c r="S887" s="100">
        <v>0</v>
      </c>
      <c r="T887" s="100">
        <f>P887</f>
      </c>
      <c r="U887" s="100">
        <v>649</v>
      </c>
    </row>
    <row r="888">
      <c r="O888" s="98" t="s">
        <v>10287</v>
      </c>
      <c r="P888" s="100">
        <v>100</v>
      </c>
      <c r="T888" s="100">
        <f>P888</f>
      </c>
      <c r="U888" s="100">
        <v>100</v>
      </c>
    </row>
    <row r="889">
      <c r="O889" s="98" t="s">
        <v>10288</v>
      </c>
      <c r="P889" s="100">
        <v>-100</v>
      </c>
      <c r="T889" s="100">
        <f>P889</f>
      </c>
      <c r="U889" s="100">
        <v>-100</v>
      </c>
    </row>
    <row r="890">
      <c r="O890" s="98" t="s">
        <v>10289</v>
      </c>
      <c r="P890" s="100">
        <v>55</v>
      </c>
      <c r="T890" s="100">
        <f>P890</f>
      </c>
      <c r="U890" s="100">
        <v>55</v>
      </c>
    </row>
    <row r="891">
      <c r="O891" s="96" t="s">
        <v>10290</v>
      </c>
      <c r="P891" s="84">
        <f>SUM(P887:P890)</f>
      </c>
    </row>
    <row r="892">
      <c r="A892" s="98" t="s">
        <v>10291</v>
      </c>
      <c r="B892" s="98" t="s">
        <v>10292</v>
      </c>
      <c r="C892" s="98" t="s">
        <v>10293</v>
      </c>
      <c r="D892" s="98" t="s">
        <v>10294</v>
      </c>
      <c r="E892" s="98" t="s">
        <v>10295</v>
      </c>
      <c r="F892" s="98" t="s">
        <v>10296</v>
      </c>
      <c r="G892" s="99">
        <v>12</v>
      </c>
      <c r="H892" s="104">
        <v>45521</v>
      </c>
      <c r="I892" s="104">
        <v>45869</v>
      </c>
      <c r="J892" s="104">
        <v>45258</v>
      </c>
      <c r="K892" s="104">
        <v>45258</v>
      </c>
      <c r="L892" s="100">
        <v>649</v>
      </c>
      <c r="M892" s="100">
        <v>636.46000000000004</v>
      </c>
      <c r="N892" s="98" t="s">
        <v>10297</v>
      </c>
      <c r="O892" s="98" t="s">
        <v>10298</v>
      </c>
      <c r="P892" s="100">
        <v>100</v>
      </c>
      <c r="Q892" s="101">
        <v>0</v>
      </c>
      <c r="S892" s="100">
        <v>0</v>
      </c>
      <c r="T892" s="100">
        <f>P892</f>
      </c>
      <c r="U892" s="100">
        <v>100</v>
      </c>
    </row>
    <row r="893">
      <c r="O893" s="98" t="s">
        <v>10299</v>
      </c>
      <c r="P893" s="100">
        <v>649</v>
      </c>
      <c r="T893" s="100">
        <f>P893</f>
      </c>
      <c r="U893" s="100">
        <v>649</v>
      </c>
    </row>
    <row r="894">
      <c r="O894" s="98" t="s">
        <v>10300</v>
      </c>
      <c r="P894" s="100">
        <v>-100</v>
      </c>
      <c r="T894" s="100">
        <f>P894</f>
      </c>
      <c r="U894" s="100">
        <v>-100</v>
      </c>
    </row>
    <row r="895">
      <c r="O895" s="96" t="s">
        <v>10301</v>
      </c>
      <c r="P895" s="84">
        <f>SUM(P892:P894)</f>
      </c>
    </row>
    <row r="896">
      <c r="A896" s="98" t="s">
        <v>10302</v>
      </c>
      <c r="B896" s="98" t="s">
        <v>10303</v>
      </c>
      <c r="C896" s="98" t="s">
        <v>10304</v>
      </c>
      <c r="D896" s="98" t="s">
        <v>10305</v>
      </c>
      <c r="E896" s="98" t="s">
        <v>10306</v>
      </c>
      <c r="F896" s="98" t="s">
        <v>10307</v>
      </c>
      <c r="G896" s="99">
        <v>12</v>
      </c>
      <c r="H896" s="104">
        <v>45521</v>
      </c>
      <c r="I896" s="104">
        <v>45869</v>
      </c>
      <c r="J896" s="104">
        <v>45293</v>
      </c>
      <c r="K896" s="104">
        <v>45293</v>
      </c>
      <c r="L896" s="100">
        <v>0</v>
      </c>
      <c r="M896" s="100">
        <v>636.46000000000004</v>
      </c>
      <c r="N896" s="98" t="s">
        <v>10308</v>
      </c>
      <c r="O896" s="98" t="s">
        <v>10309</v>
      </c>
      <c r="P896" s="100">
        <v>659</v>
      </c>
      <c r="Q896" s="101">
        <v>0</v>
      </c>
      <c r="S896" s="100">
        <v>665</v>
      </c>
      <c r="T896" s="100">
        <f>P896</f>
      </c>
      <c r="U896" s="100">
        <v>659</v>
      </c>
    </row>
    <row r="897">
      <c r="O897" s="96" t="s">
        <v>10310</v>
      </c>
      <c r="P897" s="84">
        <f>SUM(P896:P896)</f>
      </c>
    </row>
    <row r="898">
      <c r="A898" s="98" t="s">
        <v>10311</v>
      </c>
      <c r="B898" s="98" t="s">
        <v>10312</v>
      </c>
      <c r="C898" s="98" t="s">
        <v>10313</v>
      </c>
      <c r="D898" s="98" t="s">
        <v>10314</v>
      </c>
      <c r="E898" s="98" t="s">
        <v>10315</v>
      </c>
      <c r="F898" s="98" t="s">
        <v>10316</v>
      </c>
      <c r="G898" s="99">
        <v>12</v>
      </c>
      <c r="H898" s="104">
        <v>45521</v>
      </c>
      <c r="I898" s="104">
        <v>45869</v>
      </c>
      <c r="J898" s="104">
        <v>45302</v>
      </c>
      <c r="K898" s="104">
        <v>45302</v>
      </c>
      <c r="L898" s="100">
        <v>0</v>
      </c>
      <c r="M898" s="100">
        <v>636.46000000000004</v>
      </c>
      <c r="N898" s="98" t="s">
        <v>10317</v>
      </c>
      <c r="O898" s="98" t="s">
        <v>10318</v>
      </c>
      <c r="P898" s="100">
        <v>659</v>
      </c>
      <c r="Q898" s="101">
        <v>0</v>
      </c>
      <c r="S898" s="100">
        <v>0</v>
      </c>
      <c r="T898" s="100">
        <f>P898</f>
      </c>
      <c r="U898" s="100">
        <v>659</v>
      </c>
    </row>
    <row r="899">
      <c r="O899" s="96" t="s">
        <v>10319</v>
      </c>
      <c r="P899" s="84">
        <f>SUM(P898:P898)</f>
      </c>
    </row>
    <row r="900">
      <c r="A900" s="98" t="s">
        <v>10320</v>
      </c>
      <c r="B900" s="98" t="s">
        <v>10321</v>
      </c>
      <c r="C900" s="98" t="s">
        <v>10322</v>
      </c>
      <c r="D900" s="98" t="s">
        <v>10323</v>
      </c>
      <c r="E900" s="98" t="s">
        <v>10324</v>
      </c>
      <c r="F900" s="98" t="s">
        <v>10325</v>
      </c>
      <c r="G900" s="99">
        <v>12</v>
      </c>
      <c r="H900" s="104">
        <v>45521</v>
      </c>
      <c r="I900" s="104">
        <v>45869</v>
      </c>
      <c r="J900" s="104">
        <v>45404</v>
      </c>
      <c r="K900" s="104">
        <v>45404</v>
      </c>
      <c r="L900" s="100">
        <v>0</v>
      </c>
      <c r="M900" s="100">
        <v>636.46000000000004</v>
      </c>
      <c r="N900" s="98" t="s">
        <v>10326</v>
      </c>
      <c r="O900" s="98" t="s">
        <v>10327</v>
      </c>
      <c r="P900" s="100">
        <v>689</v>
      </c>
      <c r="Q900" s="101">
        <v>0</v>
      </c>
      <c r="S900" s="100">
        <v>0</v>
      </c>
      <c r="T900" s="100">
        <f>P900</f>
      </c>
      <c r="U900" s="100">
        <v>689</v>
      </c>
    </row>
    <row r="901">
      <c r="O901" s="98" t="s">
        <v>10328</v>
      </c>
      <c r="P901" s="100">
        <v>55</v>
      </c>
      <c r="T901" s="100">
        <f>P901</f>
      </c>
      <c r="U901" s="100">
        <v>55</v>
      </c>
    </row>
    <row r="902">
      <c r="O902" s="96" t="s">
        <v>10329</v>
      </c>
      <c r="P902" s="84">
        <f>SUM(P900:P901)</f>
      </c>
    </row>
    <row r="903">
      <c r="A903" s="98" t="s">
        <v>10330</v>
      </c>
      <c r="B903" s="98" t="s">
        <v>10331</v>
      </c>
      <c r="C903" s="98" t="s">
        <v>10332</v>
      </c>
      <c r="D903" s="98" t="s">
        <v>10333</v>
      </c>
      <c r="E903" s="98" t="s">
        <v>10334</v>
      </c>
      <c r="F903" s="98" t="s">
        <v>10335</v>
      </c>
      <c r="G903" s="99">
        <v>12</v>
      </c>
      <c r="H903" s="104">
        <v>45521</v>
      </c>
      <c r="I903" s="104">
        <v>45869</v>
      </c>
      <c r="J903" s="104">
        <v>45293</v>
      </c>
      <c r="K903" s="104">
        <v>45294</v>
      </c>
      <c r="L903" s="100">
        <v>0</v>
      </c>
      <c r="M903" s="100">
        <v>636.46000000000004</v>
      </c>
      <c r="N903" s="98" t="s">
        <v>10336</v>
      </c>
      <c r="O903" s="98" t="s">
        <v>10337</v>
      </c>
      <c r="P903" s="100">
        <v>55</v>
      </c>
      <c r="Q903" s="101">
        <v>0</v>
      </c>
      <c r="S903" s="100">
        <v>625</v>
      </c>
      <c r="T903" s="100">
        <f>P903</f>
      </c>
      <c r="U903" s="100">
        <v>55</v>
      </c>
    </row>
    <row r="904">
      <c r="O904" s="98" t="s">
        <v>10338</v>
      </c>
      <c r="P904" s="100">
        <v>659</v>
      </c>
      <c r="T904" s="100">
        <f>P904</f>
      </c>
      <c r="U904" s="100">
        <v>659</v>
      </c>
    </row>
    <row r="905">
      <c r="O905" s="96" t="s">
        <v>10339</v>
      </c>
      <c r="P905" s="84">
        <f>SUM(P903:P904)</f>
      </c>
    </row>
    <row r="906">
      <c r="A906" s="98" t="s">
        <v>10340</v>
      </c>
      <c r="B906" s="98" t="s">
        <v>10341</v>
      </c>
      <c r="C906" s="98" t="s">
        <v>10342</v>
      </c>
      <c r="D906" s="98" t="s">
        <v>10343</v>
      </c>
      <c r="E906" s="98" t="s">
        <v>10344</v>
      </c>
      <c r="F906" s="98" t="s">
        <v>10345</v>
      </c>
      <c r="G906" s="99">
        <v>12</v>
      </c>
      <c r="H906" s="104">
        <v>45521</v>
      </c>
      <c r="I906" s="104">
        <v>45869</v>
      </c>
      <c r="J906" s="104">
        <v>45274</v>
      </c>
      <c r="K906" s="104">
        <v>45274</v>
      </c>
      <c r="L906" s="100">
        <v>659</v>
      </c>
      <c r="M906" s="100">
        <v>636.46000000000004</v>
      </c>
      <c r="N906" s="98" t="s">
        <v>10346</v>
      </c>
      <c r="O906" s="98" t="s">
        <v>10347</v>
      </c>
      <c r="P906" s="100">
        <v>659</v>
      </c>
      <c r="Q906" s="101">
        <v>0</v>
      </c>
      <c r="S906" s="100">
        <v>0</v>
      </c>
      <c r="T906" s="100">
        <f>P906</f>
      </c>
      <c r="U906" s="100">
        <v>659</v>
      </c>
    </row>
    <row r="907">
      <c r="O907" s="96" t="s">
        <v>10348</v>
      </c>
      <c r="P907" s="84">
        <f>SUM(P906:P906)</f>
      </c>
    </row>
    <row r="908">
      <c r="A908" s="98" t="s">
        <v>10349</v>
      </c>
      <c r="B908" s="98" t="s">
        <v>10350</v>
      </c>
      <c r="C908" s="98" t="s">
        <v>10351</v>
      </c>
      <c r="D908" s="98" t="s">
        <v>10352</v>
      </c>
      <c r="E908" s="98" t="s">
        <v>10353</v>
      </c>
      <c r="F908" s="98" t="s">
        <v>10354</v>
      </c>
      <c r="G908" s="99">
        <v>12</v>
      </c>
      <c r="H908" s="104">
        <v>45521</v>
      </c>
      <c r="I908" s="104">
        <v>45869</v>
      </c>
      <c r="J908" s="104">
        <v>45276</v>
      </c>
      <c r="K908" s="104">
        <v>45279</v>
      </c>
      <c r="L908" s="100">
        <v>0</v>
      </c>
      <c r="M908" s="100">
        <v>636.46000000000004</v>
      </c>
      <c r="N908" s="98" t="s">
        <v>10355</v>
      </c>
      <c r="O908" s="98" t="s">
        <v>10356</v>
      </c>
      <c r="P908" s="100">
        <v>659</v>
      </c>
      <c r="Q908" s="101">
        <v>0</v>
      </c>
      <c r="S908" s="100">
        <v>0</v>
      </c>
      <c r="T908" s="100">
        <f>P908</f>
      </c>
      <c r="U908" s="100">
        <v>659</v>
      </c>
    </row>
    <row r="909">
      <c r="O909" s="98" t="s">
        <v>10357</v>
      </c>
      <c r="P909" s="100">
        <v>30</v>
      </c>
      <c r="T909" s="100">
        <f>P909</f>
      </c>
      <c r="U909" s="100">
        <v>30</v>
      </c>
    </row>
    <row r="910">
      <c r="O910" s="96" t="s">
        <v>10358</v>
      </c>
      <c r="P910" s="84">
        <f>SUM(P908:P909)</f>
      </c>
    </row>
    <row r="911">
      <c r="A911" s="98" t="s">
        <v>10359</v>
      </c>
      <c r="B911" s="98" t="s">
        <v>10360</v>
      </c>
      <c r="C911" s="98" t="s">
        <v>10361</v>
      </c>
      <c r="D911" s="98" t="s">
        <v>10362</v>
      </c>
      <c r="E911" s="98" t="s">
        <v>10363</v>
      </c>
      <c r="F911" s="98" t="s">
        <v>10364</v>
      </c>
      <c r="G911" s="99">
        <v>12</v>
      </c>
      <c r="H911" s="104">
        <v>45521</v>
      </c>
      <c r="I911" s="104">
        <v>45869</v>
      </c>
      <c r="J911" s="104">
        <v>45277</v>
      </c>
      <c r="K911" s="104">
        <v>45278</v>
      </c>
      <c r="L911" s="100">
        <v>659</v>
      </c>
      <c r="M911" s="100">
        <v>636.46000000000004</v>
      </c>
      <c r="N911" s="98" t="s">
        <v>10365</v>
      </c>
      <c r="O911" s="98" t="s">
        <v>10366</v>
      </c>
      <c r="P911" s="100">
        <v>659</v>
      </c>
      <c r="Q911" s="101">
        <v>0</v>
      </c>
      <c r="S911" s="100">
        <v>0</v>
      </c>
      <c r="T911" s="100">
        <f>P911</f>
      </c>
      <c r="U911" s="100">
        <v>659</v>
      </c>
    </row>
    <row r="912">
      <c r="O912" s="96" t="s">
        <v>10367</v>
      </c>
      <c r="P912" s="84">
        <f>SUM(P911:P911)</f>
      </c>
    </row>
    <row r="913">
      <c r="A913" s="98" t="s">
        <v>10368</v>
      </c>
      <c r="B913" s="98" t="s">
        <v>10369</v>
      </c>
      <c r="C913" s="98" t="s">
        <v>10370</v>
      </c>
      <c r="D913" s="98" t="s">
        <v>10371</v>
      </c>
      <c r="E913" s="98" t="s">
        <v>10372</v>
      </c>
      <c r="F913" s="98" t="s">
        <v>10373</v>
      </c>
      <c r="G913" s="99">
        <v>12</v>
      </c>
      <c r="H913" s="104">
        <v>45521</v>
      </c>
      <c r="I913" s="104">
        <v>45869</v>
      </c>
      <c r="J913" s="104">
        <v>45275</v>
      </c>
      <c r="K913" s="104">
        <v>45275</v>
      </c>
      <c r="L913" s="100">
        <v>0</v>
      </c>
      <c r="M913" s="100">
        <v>661.46000000000004</v>
      </c>
      <c r="N913" s="98" t="s">
        <v>10374</v>
      </c>
      <c r="O913" s="98" t="s">
        <v>10375</v>
      </c>
      <c r="P913" s="100">
        <v>674</v>
      </c>
      <c r="Q913" s="101">
        <v>0</v>
      </c>
      <c r="S913" s="100">
        <v>0</v>
      </c>
      <c r="T913" s="100">
        <f>P913</f>
      </c>
      <c r="U913" s="100">
        <v>674</v>
      </c>
    </row>
    <row r="914">
      <c r="O914" s="96" t="s">
        <v>10376</v>
      </c>
      <c r="P914" s="84">
        <f>SUM(P913:P913)</f>
      </c>
    </row>
    <row r="915">
      <c r="A915" s="98" t="s">
        <v>10377</v>
      </c>
      <c r="B915" s="98" t="s">
        <v>10378</v>
      </c>
      <c r="C915" s="98" t="s">
        <v>10379</v>
      </c>
      <c r="D915" s="98" t="s">
        <v>10380</v>
      </c>
      <c r="E915" s="98" t="s">
        <v>10381</v>
      </c>
      <c r="F915" s="98" t="s">
        <v>10382</v>
      </c>
      <c r="G915" s="99">
        <v>12</v>
      </c>
      <c r="H915" s="104">
        <v>45521</v>
      </c>
      <c r="I915" s="104">
        <v>45869</v>
      </c>
      <c r="J915" s="104">
        <v>45359</v>
      </c>
      <c r="K915" s="104">
        <v>45359</v>
      </c>
      <c r="L915" s="100">
        <v>714</v>
      </c>
      <c r="M915" s="100">
        <v>661.46000000000004</v>
      </c>
      <c r="N915" s="98" t="s">
        <v>10383</v>
      </c>
      <c r="O915" s="98" t="s">
        <v>10384</v>
      </c>
      <c r="P915" s="100">
        <v>714</v>
      </c>
      <c r="Q915" s="101">
        <v>0</v>
      </c>
      <c r="S915" s="100">
        <v>0</v>
      </c>
      <c r="T915" s="100">
        <f>P915</f>
      </c>
      <c r="U915" s="100">
        <v>714</v>
      </c>
    </row>
    <row r="916">
      <c r="O916" s="98" t="s">
        <v>10385</v>
      </c>
      <c r="P916" s="100">
        <v>55</v>
      </c>
      <c r="T916" s="100">
        <f>P916</f>
      </c>
      <c r="U916" s="100">
        <v>55</v>
      </c>
    </row>
    <row r="917">
      <c r="O917" s="96" t="s">
        <v>10386</v>
      </c>
      <c r="P917" s="84">
        <f>SUM(P915:P916)</f>
      </c>
    </row>
    <row r="918">
      <c r="A918" s="98" t="s">
        <v>10387</v>
      </c>
      <c r="B918" s="98" t="s">
        <v>10388</v>
      </c>
      <c r="C918" s="98" t="s">
        <v>10389</v>
      </c>
      <c r="D918" s="98" t="s">
        <v>10390</v>
      </c>
      <c r="E918" s="98" t="s">
        <v>10391</v>
      </c>
      <c r="F918" s="98" t="s">
        <v>10392</v>
      </c>
      <c r="G918" s="99">
        <v>12</v>
      </c>
      <c r="H918" s="104">
        <v>45521</v>
      </c>
      <c r="I918" s="104">
        <v>45869</v>
      </c>
      <c r="J918" s="104">
        <v>45359</v>
      </c>
      <c r="K918" s="104">
        <v>45359</v>
      </c>
      <c r="L918" s="100">
        <v>0</v>
      </c>
      <c r="M918" s="100">
        <v>661.46000000000004</v>
      </c>
      <c r="N918" s="98" t="s">
        <v>10393</v>
      </c>
      <c r="O918" s="98" t="s">
        <v>10394</v>
      </c>
      <c r="P918" s="100">
        <v>714</v>
      </c>
      <c r="Q918" s="101">
        <v>0</v>
      </c>
      <c r="S918" s="100">
        <v>0</v>
      </c>
      <c r="T918" s="100">
        <f>P918</f>
      </c>
      <c r="U918" s="100">
        <v>714</v>
      </c>
    </row>
    <row r="919">
      <c r="O919" s="98" t="s">
        <v>10395</v>
      </c>
      <c r="P919" s="100">
        <v>55</v>
      </c>
      <c r="T919" s="100">
        <f>P919</f>
      </c>
      <c r="U919" s="100">
        <v>55</v>
      </c>
    </row>
    <row r="920">
      <c r="O920" s="96" t="s">
        <v>10396</v>
      </c>
      <c r="P920" s="84">
        <f>SUM(P918:P919)</f>
      </c>
    </row>
    <row r="921">
      <c r="A921" s="98" t="s">
        <v>10397</v>
      </c>
      <c r="B921" s="98" t="s">
        <v>10398</v>
      </c>
      <c r="C921" s="98" t="s">
        <v>10399</v>
      </c>
      <c r="D921" s="98" t="s">
        <v>10400</v>
      </c>
      <c r="E921" s="98" t="s">
        <v>10401</v>
      </c>
      <c r="F921" s="98" t="s">
        <v>10402</v>
      </c>
      <c r="G921" s="99">
        <v>12</v>
      </c>
      <c r="H921" s="104">
        <v>45521</v>
      </c>
      <c r="I921" s="104">
        <v>45869</v>
      </c>
      <c r="J921" s="104">
        <v>45400</v>
      </c>
      <c r="K921" s="104">
        <v>45401</v>
      </c>
      <c r="L921" s="100">
        <v>0</v>
      </c>
      <c r="M921" s="100">
        <v>661.46000000000004</v>
      </c>
      <c r="N921" s="98" t="s">
        <v>10403</v>
      </c>
      <c r="O921" s="98" t="s">
        <v>10404</v>
      </c>
      <c r="P921" s="100">
        <v>724</v>
      </c>
      <c r="Q921" s="101">
        <v>0</v>
      </c>
      <c r="S921" s="100">
        <v>0</v>
      </c>
      <c r="T921" s="100">
        <f>P921</f>
      </c>
      <c r="U921" s="100">
        <v>724</v>
      </c>
    </row>
    <row r="922">
      <c r="O922" s="98" t="s">
        <v>10405</v>
      </c>
      <c r="P922" s="100">
        <v>55</v>
      </c>
      <c r="T922" s="100">
        <f>P922</f>
      </c>
      <c r="U922" s="100">
        <v>55</v>
      </c>
    </row>
    <row r="923">
      <c r="O923" s="96" t="s">
        <v>10406</v>
      </c>
      <c r="P923" s="84">
        <f>SUM(P921:P922)</f>
      </c>
    </row>
    <row r="924">
      <c r="A924" s="98" t="s">
        <v>10407</v>
      </c>
      <c r="B924" s="98" t="s">
        <v>10408</v>
      </c>
      <c r="C924" s="98" t="s">
        <v>10409</v>
      </c>
      <c r="D924" s="98" t="s">
        <v>10410</v>
      </c>
      <c r="E924" s="98" t="s">
        <v>10411</v>
      </c>
      <c r="F924" s="98" t="s">
        <v>10412</v>
      </c>
      <c r="G924" s="99">
        <v>12</v>
      </c>
      <c r="H924" s="104">
        <v>45521</v>
      </c>
      <c r="I924" s="104">
        <v>45869</v>
      </c>
      <c r="J924" s="104">
        <v>45238</v>
      </c>
      <c r="K924" s="104">
        <v>45239</v>
      </c>
      <c r="L924" s="100">
        <v>0</v>
      </c>
      <c r="M924" s="100">
        <v>636.46000000000004</v>
      </c>
      <c r="N924" s="98" t="s">
        <v>10413</v>
      </c>
      <c r="O924" s="98" t="s">
        <v>10414</v>
      </c>
      <c r="P924" s="100">
        <v>55</v>
      </c>
      <c r="Q924" s="101">
        <v>0</v>
      </c>
      <c r="S924" s="100">
        <v>0</v>
      </c>
      <c r="T924" s="100">
        <f>P924</f>
      </c>
      <c r="U924" s="100">
        <v>55</v>
      </c>
    </row>
    <row r="925">
      <c r="O925" s="98" t="s">
        <v>10415</v>
      </c>
      <c r="P925" s="100">
        <v>649</v>
      </c>
      <c r="T925" s="100">
        <f>P925</f>
      </c>
      <c r="U925" s="100">
        <v>649</v>
      </c>
    </row>
    <row r="926">
      <c r="O926" s="98" t="s">
        <v>10416</v>
      </c>
      <c r="P926" s="100">
        <v>-100</v>
      </c>
      <c r="T926" s="100">
        <f>P926</f>
      </c>
      <c r="U926" s="100">
        <v>-100</v>
      </c>
    </row>
    <row r="927">
      <c r="O927" s="98" t="s">
        <v>10417</v>
      </c>
      <c r="P927" s="100">
        <v>100</v>
      </c>
      <c r="T927" s="100">
        <f>P927</f>
      </c>
      <c r="U927" s="100">
        <v>100</v>
      </c>
    </row>
    <row r="928">
      <c r="O928" s="96" t="s">
        <v>10418</v>
      </c>
      <c r="P928" s="84">
        <f>SUM(P924:P927)</f>
      </c>
    </row>
    <row r="929">
      <c r="A929" s="98" t="s">
        <v>10419</v>
      </c>
      <c r="B929" s="98" t="s">
        <v>10420</v>
      </c>
      <c r="C929" s="98" t="s">
        <v>10421</v>
      </c>
      <c r="D929" s="98" t="s">
        <v>10422</v>
      </c>
      <c r="E929" s="98" t="s">
        <v>10423</v>
      </c>
      <c r="F929" s="98" t="s">
        <v>10424</v>
      </c>
      <c r="G929" s="99">
        <v>12</v>
      </c>
      <c r="H929" s="104">
        <v>45521</v>
      </c>
      <c r="I929" s="104">
        <v>45869</v>
      </c>
      <c r="J929" s="104">
        <v>45237</v>
      </c>
      <c r="K929" s="104">
        <v>45239</v>
      </c>
      <c r="L929" s="100">
        <v>649</v>
      </c>
      <c r="M929" s="100">
        <v>636.46000000000004</v>
      </c>
      <c r="N929" s="98" t="s">
        <v>10425</v>
      </c>
      <c r="O929" s="98" t="s">
        <v>10426</v>
      </c>
      <c r="P929" s="100">
        <v>649</v>
      </c>
      <c r="Q929" s="101">
        <v>0</v>
      </c>
      <c r="S929" s="100">
        <v>0</v>
      </c>
      <c r="T929" s="100">
        <f>P929</f>
      </c>
      <c r="U929" s="100">
        <v>649</v>
      </c>
    </row>
    <row r="930">
      <c r="O930" s="98" t="s">
        <v>10427</v>
      </c>
      <c r="P930" s="100">
        <v>100</v>
      </c>
      <c r="T930" s="100">
        <f>P930</f>
      </c>
      <c r="U930" s="100">
        <v>100</v>
      </c>
    </row>
    <row r="931">
      <c r="O931" s="98" t="s">
        <v>10428</v>
      </c>
      <c r="P931" s="100">
        <v>-100</v>
      </c>
      <c r="T931" s="100">
        <f>P931</f>
      </c>
      <c r="U931" s="100">
        <v>-100</v>
      </c>
    </row>
    <row r="932">
      <c r="O932" s="98" t="s">
        <v>10429</v>
      </c>
      <c r="P932" s="100">
        <v>55</v>
      </c>
      <c r="T932" s="100">
        <f>P932</f>
      </c>
      <c r="U932" s="100">
        <v>55</v>
      </c>
    </row>
    <row r="933">
      <c r="O933" s="96" t="s">
        <v>10430</v>
      </c>
      <c r="P933" s="84">
        <f>SUM(P929:P932)</f>
      </c>
    </row>
    <row r="934">
      <c r="A934" s="98" t="s">
        <v>10431</v>
      </c>
      <c r="B934" s="98" t="s">
        <v>10432</v>
      </c>
      <c r="C934" s="98" t="s">
        <v>10433</v>
      </c>
      <c r="D934" s="98" t="s">
        <v>10434</v>
      </c>
      <c r="E934" s="98" t="s">
        <v>10435</v>
      </c>
      <c r="F934" s="98" t="s">
        <v>10436</v>
      </c>
      <c r="G934" s="99">
        <v>12</v>
      </c>
      <c r="H934" s="104">
        <v>45521</v>
      </c>
      <c r="I934" s="104">
        <v>45869</v>
      </c>
      <c r="J934" s="104">
        <v>45238</v>
      </c>
      <c r="K934" s="104">
        <v>45239</v>
      </c>
      <c r="L934" s="100">
        <v>0</v>
      </c>
      <c r="M934" s="100">
        <v>636.46000000000004</v>
      </c>
      <c r="N934" s="98" t="s">
        <v>10437</v>
      </c>
      <c r="O934" s="98" t="s">
        <v>10438</v>
      </c>
      <c r="P934" s="100">
        <v>649</v>
      </c>
      <c r="Q934" s="101">
        <v>0</v>
      </c>
      <c r="S934" s="100">
        <v>0</v>
      </c>
      <c r="T934" s="100">
        <f>P934</f>
      </c>
      <c r="U934" s="100">
        <v>649</v>
      </c>
    </row>
    <row r="935">
      <c r="O935" s="98" t="s">
        <v>10439</v>
      </c>
      <c r="P935" s="100">
        <v>100</v>
      </c>
      <c r="T935" s="100">
        <f>P935</f>
      </c>
      <c r="U935" s="100">
        <v>100</v>
      </c>
    </row>
    <row r="936">
      <c r="O936" s="98" t="s">
        <v>10440</v>
      </c>
      <c r="P936" s="100">
        <v>-100</v>
      </c>
      <c r="T936" s="100">
        <f>P936</f>
      </c>
      <c r="U936" s="100">
        <v>-100</v>
      </c>
    </row>
    <row r="937">
      <c r="O937" s="96" t="s">
        <v>10441</v>
      </c>
      <c r="P937" s="84">
        <f>SUM(P934:P936)</f>
      </c>
    </row>
    <row r="938">
      <c r="A938" s="98" t="s">
        <v>10442</v>
      </c>
      <c r="B938" s="98" t="s">
        <v>10443</v>
      </c>
      <c r="C938" s="98" t="s">
        <v>10444</v>
      </c>
      <c r="D938" s="98" t="s">
        <v>10445</v>
      </c>
      <c r="E938" s="98" t="s">
        <v>10446</v>
      </c>
      <c r="F938" s="98" t="s">
        <v>10447</v>
      </c>
      <c r="G938" s="99">
        <v>12</v>
      </c>
      <c r="H938" s="104">
        <v>45521</v>
      </c>
      <c r="I938" s="104">
        <v>45869</v>
      </c>
      <c r="J938" s="104">
        <v>45238</v>
      </c>
      <c r="K938" s="104">
        <v>45239</v>
      </c>
      <c r="L938" s="100">
        <v>0</v>
      </c>
      <c r="M938" s="100">
        <v>636.46000000000004</v>
      </c>
      <c r="N938" s="98" t="s">
        <v>10448</v>
      </c>
      <c r="O938" s="98" t="s">
        <v>10449</v>
      </c>
      <c r="P938" s="100">
        <v>100</v>
      </c>
      <c r="Q938" s="101">
        <v>0</v>
      </c>
      <c r="S938" s="100">
        <v>665</v>
      </c>
      <c r="T938" s="100">
        <f>P938</f>
      </c>
      <c r="U938" s="100">
        <v>100</v>
      </c>
    </row>
    <row r="939">
      <c r="O939" s="98" t="s">
        <v>10450</v>
      </c>
      <c r="P939" s="100">
        <v>-100</v>
      </c>
      <c r="T939" s="100">
        <f>P939</f>
      </c>
      <c r="U939" s="100">
        <v>-100</v>
      </c>
    </row>
    <row r="940">
      <c r="O940" s="98" t="s">
        <v>10451</v>
      </c>
      <c r="P940" s="100">
        <v>55</v>
      </c>
      <c r="T940" s="100">
        <f>P940</f>
      </c>
      <c r="U940" s="100">
        <v>55</v>
      </c>
    </row>
    <row r="941">
      <c r="O941" s="98" t="s">
        <v>10452</v>
      </c>
      <c r="P941" s="100">
        <v>649</v>
      </c>
      <c r="T941" s="100">
        <f>P941</f>
      </c>
      <c r="U941" s="100">
        <v>649</v>
      </c>
    </row>
    <row r="942">
      <c r="O942" s="96" t="s">
        <v>10453</v>
      </c>
      <c r="P942" s="84">
        <f>SUM(P938:P941)</f>
      </c>
    </row>
    <row r="943">
      <c r="A943" s="98" t="s">
        <v>10454</v>
      </c>
      <c r="B943" s="98" t="s">
        <v>10455</v>
      </c>
      <c r="C943" s="98" t="s">
        <v>10456</v>
      </c>
      <c r="D943" s="98" t="s">
        <v>10457</v>
      </c>
      <c r="E943" s="98" t="s">
        <v>10458</v>
      </c>
      <c r="F943" s="98" t="s">
        <v>10459</v>
      </c>
      <c r="G943" s="99">
        <v>12</v>
      </c>
      <c r="H943" s="104">
        <v>45505</v>
      </c>
      <c r="I943" s="104">
        <v>45869</v>
      </c>
      <c r="J943" s="104">
        <v>45226</v>
      </c>
      <c r="K943" s="104">
        <v>45226</v>
      </c>
      <c r="L943" s="100">
        <v>0</v>
      </c>
      <c r="M943" s="100">
        <v>636.46000000000004</v>
      </c>
      <c r="N943" s="98" t="s">
        <v>10460</v>
      </c>
      <c r="O943" s="98" t="s">
        <v>10461</v>
      </c>
      <c r="P943" s="100">
        <v>-300</v>
      </c>
      <c r="Q943" s="101">
        <v>0</v>
      </c>
      <c r="S943" s="100">
        <v>680</v>
      </c>
      <c r="T943" s="100">
        <f>P943</f>
      </c>
      <c r="U943" s="100">
        <v>-300</v>
      </c>
    </row>
    <row r="944">
      <c r="O944" s="98" t="s">
        <v>10462</v>
      </c>
      <c r="P944" s="100">
        <v>639</v>
      </c>
      <c r="T944" s="100">
        <f>P944</f>
      </c>
      <c r="U944" s="100">
        <v>639</v>
      </c>
    </row>
    <row r="945">
      <c r="O945" s="98" t="s">
        <v>10463</v>
      </c>
      <c r="P945" s="100">
        <v>30</v>
      </c>
      <c r="T945" s="100">
        <f>P945</f>
      </c>
      <c r="U945" s="100">
        <v>30</v>
      </c>
    </row>
    <row r="946">
      <c r="O946" s="98" t="s">
        <v>10464</v>
      </c>
      <c r="P946" s="100">
        <v>300</v>
      </c>
      <c r="T946" s="100">
        <f>P946</f>
      </c>
      <c r="U946" s="100">
        <v>300</v>
      </c>
    </row>
    <row r="947">
      <c r="O947" s="96" t="s">
        <v>10465</v>
      </c>
      <c r="P947" s="84">
        <f>SUM(P943:P946)</f>
      </c>
    </row>
    <row r="948">
      <c r="A948" s="98" t="s">
        <v>10466</v>
      </c>
      <c r="B948" s="98" t="s">
        <v>10467</v>
      </c>
      <c r="C948" s="98" t="s">
        <v>10468</v>
      </c>
      <c r="D948" s="98" t="s">
        <v>10469</v>
      </c>
      <c r="E948" s="98" t="s">
        <v>10470</v>
      </c>
      <c r="F948" s="98" t="s">
        <v>10471</v>
      </c>
      <c r="G948" s="99">
        <v>12</v>
      </c>
      <c r="H948" s="104">
        <v>45505</v>
      </c>
      <c r="I948" s="104">
        <v>45869</v>
      </c>
      <c r="J948" s="104">
        <v>45239</v>
      </c>
      <c r="K948" s="104">
        <v>45239</v>
      </c>
      <c r="L948" s="100">
        <v>0</v>
      </c>
      <c r="M948" s="100">
        <v>636.46000000000004</v>
      </c>
      <c r="N948" s="98" t="s">
        <v>10472</v>
      </c>
      <c r="O948" s="98" t="s">
        <v>10473</v>
      </c>
      <c r="P948" s="100">
        <v>30</v>
      </c>
      <c r="Q948" s="101">
        <v>0</v>
      </c>
      <c r="S948" s="100">
        <v>680</v>
      </c>
      <c r="T948" s="100">
        <f>P948</f>
      </c>
      <c r="U948" s="100">
        <v>30</v>
      </c>
    </row>
    <row r="949">
      <c r="O949" s="98" t="s">
        <v>10474</v>
      </c>
      <c r="P949" s="100">
        <v>649</v>
      </c>
      <c r="T949" s="100">
        <f>P949</f>
      </c>
      <c r="U949" s="100">
        <v>649</v>
      </c>
    </row>
    <row r="950">
      <c r="O950" s="96" t="s">
        <v>10475</v>
      </c>
      <c r="P950" s="84">
        <f>SUM(P948:P949)</f>
      </c>
    </row>
    <row r="951">
      <c r="A951" s="98" t="s">
        <v>10476</v>
      </c>
      <c r="B951" s="98" t="s">
        <v>10477</v>
      </c>
      <c r="C951" s="98" t="s">
        <v>10478</v>
      </c>
      <c r="D951" s="98" t="s">
        <v>10479</v>
      </c>
      <c r="E951" s="98" t="s">
        <v>10480</v>
      </c>
      <c r="F951" s="98" t="s">
        <v>10481</v>
      </c>
      <c r="G951" s="99">
        <v>12</v>
      </c>
      <c r="H951" s="104">
        <v>45505</v>
      </c>
      <c r="I951" s="104">
        <v>45869</v>
      </c>
      <c r="J951" s="104">
        <v>45342</v>
      </c>
      <c r="K951" s="104">
        <v>45342</v>
      </c>
      <c r="L951" s="100">
        <v>0</v>
      </c>
      <c r="M951" s="100">
        <v>636.46000000000004</v>
      </c>
      <c r="N951" s="98" t="s">
        <v>10482</v>
      </c>
      <c r="O951" s="98" t="s">
        <v>10483</v>
      </c>
      <c r="P951" s="100">
        <v>679</v>
      </c>
      <c r="Q951" s="101">
        <v>0</v>
      </c>
      <c r="S951" s="100">
        <v>625</v>
      </c>
      <c r="T951" s="100">
        <f>P951</f>
      </c>
      <c r="U951" s="100">
        <v>679</v>
      </c>
    </row>
    <row r="952">
      <c r="O952" s="96" t="s">
        <v>10484</v>
      </c>
      <c r="P952" s="84">
        <f>SUM(P951:P951)</f>
      </c>
    </row>
    <row r="953">
      <c r="A953" s="98" t="s">
        <v>10485</v>
      </c>
      <c r="B953" s="98" t="s">
        <v>10486</v>
      </c>
      <c r="C953" s="98" t="s">
        <v>10487</v>
      </c>
      <c r="D953" s="98" t="s">
        <v>10488</v>
      </c>
      <c r="E953" s="98" t="s">
        <v>10489</v>
      </c>
      <c r="F953" s="98" t="s">
        <v>10490</v>
      </c>
      <c r="G953" s="99">
        <v>12</v>
      </c>
      <c r="H953" s="104">
        <v>45505</v>
      </c>
      <c r="I953" s="104">
        <v>45869</v>
      </c>
      <c r="J953" s="104">
        <v>45342</v>
      </c>
      <c r="K953" s="104">
        <v>45342</v>
      </c>
      <c r="L953" s="100">
        <v>0</v>
      </c>
      <c r="M953" s="100">
        <v>636.46000000000004</v>
      </c>
      <c r="N953" s="98" t="s">
        <v>10491</v>
      </c>
      <c r="O953" s="98" t="s">
        <v>10492</v>
      </c>
      <c r="P953" s="100">
        <v>679</v>
      </c>
      <c r="Q953" s="101">
        <v>0</v>
      </c>
      <c r="S953" s="100">
        <v>625</v>
      </c>
      <c r="T953" s="100">
        <f>P953</f>
      </c>
      <c r="U953" s="100">
        <v>679</v>
      </c>
    </row>
    <row r="954">
      <c r="O954" s="96" t="s">
        <v>10493</v>
      </c>
      <c r="P954" s="84">
        <f>SUM(P953:P953)</f>
      </c>
    </row>
    <row r="955">
      <c r="A955" s="98" t="s">
        <v>10494</v>
      </c>
      <c r="B955" s="98" t="s">
        <v>10495</v>
      </c>
      <c r="C955" s="98" t="s">
        <v>10496</v>
      </c>
      <c r="D955" s="98" t="s">
        <v>10497</v>
      </c>
      <c r="E955" s="98" t="s">
        <v>10498</v>
      </c>
      <c r="F955" s="98" t="s">
        <v>10499</v>
      </c>
      <c r="G955" s="99">
        <v>12</v>
      </c>
      <c r="H955" s="104">
        <v>45521</v>
      </c>
      <c r="I955" s="104">
        <v>45869</v>
      </c>
      <c r="J955" s="104">
        <v>45434</v>
      </c>
      <c r="K955" s="104">
        <v>45435</v>
      </c>
      <c r="L955" s="100">
        <v>0</v>
      </c>
      <c r="M955" s="100">
        <v>661.46000000000004</v>
      </c>
      <c r="N955" s="98" t="s">
        <v>10500</v>
      </c>
      <c r="O955" s="98" t="s">
        <v>10501</v>
      </c>
      <c r="P955" s="100">
        <v>55</v>
      </c>
      <c r="Q955" s="101">
        <v>0</v>
      </c>
      <c r="S955" s="100">
        <v>0</v>
      </c>
      <c r="T955" s="100">
        <f>P955</f>
      </c>
      <c r="U955" s="100">
        <v>55</v>
      </c>
    </row>
    <row r="956">
      <c r="O956" s="98" t="s">
        <v>10502</v>
      </c>
      <c r="P956" s="100">
        <v>734</v>
      </c>
      <c r="T956" s="100">
        <f>P956</f>
      </c>
      <c r="U956" s="100">
        <v>734</v>
      </c>
    </row>
    <row r="957">
      <c r="O957" s="96" t="s">
        <v>10503</v>
      </c>
      <c r="P957" s="84">
        <f>SUM(P955:P956)</f>
      </c>
    </row>
    <row r="958">
      <c r="A958" s="98" t="s">
        <v>10504</v>
      </c>
      <c r="B958" s="98" t="s">
        <v>10505</v>
      </c>
      <c r="C958" s="98" t="s">
        <v>10506</v>
      </c>
      <c r="D958" s="98" t="s">
        <v>10507</v>
      </c>
      <c r="E958" s="98" t="s">
        <v>10508</v>
      </c>
      <c r="F958" s="98" t="s">
        <v>10509</v>
      </c>
      <c r="G958" s="99">
        <v>12</v>
      </c>
      <c r="H958" s="104">
        <v>45521</v>
      </c>
      <c r="I958" s="104">
        <v>45869</v>
      </c>
      <c r="J958" s="104">
        <v>45441</v>
      </c>
      <c r="K958" s="104">
        <v>45441</v>
      </c>
      <c r="L958" s="100">
        <v>0</v>
      </c>
      <c r="M958" s="100">
        <v>661.46000000000004</v>
      </c>
      <c r="N958" s="98" t="s">
        <v>10510</v>
      </c>
      <c r="O958" s="98" t="s">
        <v>10511</v>
      </c>
      <c r="P958" s="100">
        <v>55</v>
      </c>
      <c r="Q958" s="101">
        <v>0</v>
      </c>
      <c r="S958" s="100">
        <v>625</v>
      </c>
      <c r="T958" s="100">
        <f>P958</f>
      </c>
      <c r="U958" s="100">
        <v>55</v>
      </c>
    </row>
    <row r="959">
      <c r="O959" s="98" t="s">
        <v>10512</v>
      </c>
      <c r="P959" s="100">
        <v>734</v>
      </c>
      <c r="T959" s="100">
        <f>P959</f>
      </c>
      <c r="U959" s="100">
        <v>734</v>
      </c>
    </row>
    <row r="960">
      <c r="O960" s="96" t="s">
        <v>10513</v>
      </c>
      <c r="P960" s="84">
        <f>SUM(P958:P959)</f>
      </c>
    </row>
    <row r="961">
      <c r="A961" s="98" t="s">
        <v>10514</v>
      </c>
      <c r="B961" s="98" t="s">
        <v>10515</v>
      </c>
      <c r="C961" s="98" t="s">
        <v>10516</v>
      </c>
      <c r="D961" s="98" t="s">
        <v>10517</v>
      </c>
      <c r="E961" s="98" t="s">
        <v>10518</v>
      </c>
      <c r="F961" s="98" t="s">
        <v>10519</v>
      </c>
      <c r="G961" s="99">
        <v>12</v>
      </c>
      <c r="H961" s="104">
        <v>45521</v>
      </c>
      <c r="I961" s="104">
        <v>45869</v>
      </c>
      <c r="J961" s="104">
        <v>45435</v>
      </c>
      <c r="K961" s="104">
        <v>45435</v>
      </c>
      <c r="L961" s="100">
        <v>0</v>
      </c>
      <c r="M961" s="100">
        <v>661.46000000000004</v>
      </c>
      <c r="N961" s="98" t="s">
        <v>10520</v>
      </c>
      <c r="O961" s="98" t="s">
        <v>10521</v>
      </c>
      <c r="P961" s="100">
        <v>55</v>
      </c>
      <c r="Q961" s="101">
        <v>0</v>
      </c>
      <c r="S961" s="100">
        <v>680</v>
      </c>
      <c r="T961" s="100">
        <f>P961</f>
      </c>
      <c r="U961" s="100">
        <v>55</v>
      </c>
    </row>
    <row r="962">
      <c r="O962" s="98" t="s">
        <v>10522</v>
      </c>
      <c r="P962" s="100">
        <v>734</v>
      </c>
      <c r="T962" s="100">
        <f>P962</f>
      </c>
      <c r="U962" s="100">
        <v>734</v>
      </c>
    </row>
    <row r="963">
      <c r="O963" s="96" t="s">
        <v>10523</v>
      </c>
      <c r="P963" s="84">
        <f>SUM(P961:P962)</f>
      </c>
    </row>
    <row r="964">
      <c r="A964" s="98" t="s">
        <v>10524</v>
      </c>
      <c r="B964" s="98" t="s">
        <v>10525</v>
      </c>
      <c r="C964" s="98" t="s">
        <v>10526</v>
      </c>
      <c r="D964" s="98" t="s">
        <v>10527</v>
      </c>
      <c r="E964" s="98" t="s">
        <v>10528</v>
      </c>
      <c r="F964" s="98" t="s">
        <v>10529</v>
      </c>
      <c r="G964" s="99">
        <v>12</v>
      </c>
      <c r="H964" s="104">
        <v>45521</v>
      </c>
      <c r="I964" s="104">
        <v>45869</v>
      </c>
      <c r="J964" s="104">
        <v>45440</v>
      </c>
      <c r="K964" s="104">
        <v>45440</v>
      </c>
      <c r="L964" s="100">
        <v>0</v>
      </c>
      <c r="M964" s="100">
        <v>661.46000000000004</v>
      </c>
      <c r="N964" s="98" t="s">
        <v>10530</v>
      </c>
      <c r="O964" s="98" t="s">
        <v>10531</v>
      </c>
      <c r="P964" s="100">
        <v>734</v>
      </c>
      <c r="Q964" s="101">
        <v>0</v>
      </c>
      <c r="S964" s="100">
        <v>0</v>
      </c>
      <c r="T964" s="100">
        <f>P964</f>
      </c>
      <c r="U964" s="100">
        <v>734</v>
      </c>
    </row>
    <row r="965">
      <c r="O965" s="98" t="s">
        <v>10532</v>
      </c>
      <c r="P965" s="100">
        <v>55</v>
      </c>
      <c r="T965" s="100">
        <f>P965</f>
      </c>
      <c r="U965" s="100">
        <v>55</v>
      </c>
    </row>
    <row r="966">
      <c r="O966" s="96" t="s">
        <v>10533</v>
      </c>
      <c r="P966" s="84">
        <f>SUM(P964:P965)</f>
      </c>
    </row>
    <row r="967">
      <c r="A967" s="98" t="s">
        <v>10534</v>
      </c>
      <c r="B967" s="98" t="s">
        <v>10535</v>
      </c>
      <c r="C967" s="98" t="s">
        <v>10536</v>
      </c>
      <c r="D967" s="98" t="s">
        <v>10537</v>
      </c>
      <c r="E967" s="98" t="s">
        <v>10538</v>
      </c>
      <c r="F967" s="98" t="s">
        <v>10539</v>
      </c>
      <c r="G967" s="99">
        <v>12</v>
      </c>
      <c r="H967" s="104">
        <v>45505</v>
      </c>
      <c r="I967" s="104">
        <v>45869</v>
      </c>
      <c r="J967" s="104">
        <v>45385</v>
      </c>
      <c r="K967" s="104">
        <v>45385</v>
      </c>
      <c r="L967" s="100">
        <v>0</v>
      </c>
      <c r="M967" s="100">
        <v>636.46000000000004</v>
      </c>
      <c r="N967" s="98" t="s">
        <v>10540</v>
      </c>
      <c r="O967" s="98" t="s">
        <v>10541</v>
      </c>
      <c r="P967" s="100">
        <v>689</v>
      </c>
      <c r="Q967" s="101">
        <v>0</v>
      </c>
      <c r="S967" s="100">
        <v>0</v>
      </c>
      <c r="T967" s="100">
        <f>P967</f>
      </c>
      <c r="U967" s="100">
        <v>689</v>
      </c>
    </row>
    <row r="968">
      <c r="O968" s="96" t="s">
        <v>10542</v>
      </c>
      <c r="P968" s="84">
        <f>SUM(P967:P967)</f>
      </c>
    </row>
    <row r="969">
      <c r="A969" s="98" t="s">
        <v>10543</v>
      </c>
      <c r="B969" s="98" t="s">
        <v>10544</v>
      </c>
      <c r="C969" s="98" t="s">
        <v>10545</v>
      </c>
      <c r="D969" s="98" t="s">
        <v>10546</v>
      </c>
      <c r="E969" s="98" t="s">
        <v>10547</v>
      </c>
      <c r="F969" s="98" t="s">
        <v>10548</v>
      </c>
      <c r="G969" s="99">
        <v>12</v>
      </c>
      <c r="H969" s="104">
        <v>45505</v>
      </c>
      <c r="I969" s="104">
        <v>45869</v>
      </c>
      <c r="J969" s="104">
        <v>45388</v>
      </c>
      <c r="K969" s="104">
        <v>45390</v>
      </c>
      <c r="L969" s="100">
        <v>0</v>
      </c>
      <c r="M969" s="100">
        <v>636.46000000000004</v>
      </c>
      <c r="N969" s="98" t="s">
        <v>10549</v>
      </c>
      <c r="O969" s="98" t="s">
        <v>10550</v>
      </c>
      <c r="P969" s="100">
        <v>55</v>
      </c>
      <c r="Q969" s="101">
        <v>0</v>
      </c>
      <c r="S969" s="100">
        <v>0</v>
      </c>
      <c r="T969" s="100">
        <f>P969</f>
      </c>
      <c r="U969" s="100">
        <v>55</v>
      </c>
    </row>
    <row r="970">
      <c r="O970" s="98" t="s">
        <v>10551</v>
      </c>
      <c r="P970" s="100">
        <v>689</v>
      </c>
      <c r="T970" s="100">
        <f>P970</f>
      </c>
      <c r="U970" s="100">
        <v>689</v>
      </c>
    </row>
    <row r="971">
      <c r="O971" s="96" t="s">
        <v>10552</v>
      </c>
      <c r="P971" s="84">
        <f>SUM(P969:P970)</f>
      </c>
    </row>
    <row r="972">
      <c r="A972" s="98" t="s">
        <v>10553</v>
      </c>
      <c r="B972" s="98" t="s">
        <v>10554</v>
      </c>
      <c r="C972" s="98" t="s">
        <v>10555</v>
      </c>
      <c r="D972" s="98" t="s">
        <v>10556</v>
      </c>
      <c r="E972" s="98" t="s">
        <v>10557</v>
      </c>
      <c r="F972" s="98" t="s">
        <v>10558</v>
      </c>
      <c r="G972" s="99">
        <v>12</v>
      </c>
      <c r="H972" s="104">
        <v>45521</v>
      </c>
      <c r="I972" s="104">
        <v>45869</v>
      </c>
      <c r="J972" s="104">
        <v>45392</v>
      </c>
      <c r="K972" s="104">
        <v>45392</v>
      </c>
      <c r="L972" s="100">
        <v>0</v>
      </c>
      <c r="M972" s="100">
        <v>636.46000000000004</v>
      </c>
      <c r="N972" s="98" t="s">
        <v>10559</v>
      </c>
      <c r="O972" s="98" t="s">
        <v>10560</v>
      </c>
      <c r="P972" s="100">
        <v>689</v>
      </c>
      <c r="Q972" s="101">
        <v>0</v>
      </c>
      <c r="S972" s="100">
        <v>625</v>
      </c>
      <c r="T972" s="100">
        <f>P972</f>
      </c>
      <c r="U972" s="100">
        <v>689</v>
      </c>
    </row>
    <row r="973">
      <c r="O973" s="96" t="s">
        <v>10561</v>
      </c>
      <c r="P973" s="84">
        <f>SUM(P972:P972)</f>
      </c>
    </row>
    <row r="974">
      <c r="A974" s="98" t="s">
        <v>10562</v>
      </c>
      <c r="B974" s="98" t="s">
        <v>10563</v>
      </c>
      <c r="C974" s="98" t="s">
        <v>10564</v>
      </c>
      <c r="D974" s="98" t="s">
        <v>10565</v>
      </c>
      <c r="E974" s="98" t="s">
        <v>10566</v>
      </c>
      <c r="F974" s="98" t="s">
        <v>10567</v>
      </c>
      <c r="G974" s="99">
        <v>12</v>
      </c>
      <c r="H974" s="104">
        <v>45521</v>
      </c>
      <c r="I974" s="104">
        <v>45869</v>
      </c>
      <c r="J974" s="104">
        <v>45393</v>
      </c>
      <c r="K974" s="104">
        <v>45393</v>
      </c>
      <c r="L974" s="100">
        <v>689</v>
      </c>
      <c r="M974" s="100">
        <v>636.46000000000004</v>
      </c>
      <c r="N974" s="98" t="s">
        <v>10568</v>
      </c>
      <c r="O974" s="98" t="s">
        <v>10569</v>
      </c>
      <c r="P974" s="100">
        <v>55</v>
      </c>
      <c r="Q974" s="101">
        <v>0</v>
      </c>
      <c r="S974" s="100">
        <v>680</v>
      </c>
      <c r="T974" s="100">
        <f>P974</f>
      </c>
      <c r="U974" s="100">
        <v>55</v>
      </c>
    </row>
    <row r="975">
      <c r="O975" s="98" t="s">
        <v>10570</v>
      </c>
      <c r="P975" s="100">
        <v>689</v>
      </c>
      <c r="T975" s="100">
        <f>P975</f>
      </c>
      <c r="U975" s="100">
        <v>689</v>
      </c>
    </row>
    <row r="976">
      <c r="O976" s="96" t="s">
        <v>10571</v>
      </c>
      <c r="P976" s="84">
        <f>SUM(P974:P975)</f>
      </c>
    </row>
    <row r="977">
      <c r="A977" s="98" t="s">
        <v>10572</v>
      </c>
      <c r="B977" s="98" t="s">
        <v>10573</v>
      </c>
      <c r="C977" s="98" t="s">
        <v>10574</v>
      </c>
      <c r="D977" s="98" t="s">
        <v>10575</v>
      </c>
      <c r="E977" s="98" t="s">
        <v>10576</v>
      </c>
      <c r="F977" s="98" t="s">
        <v>10577</v>
      </c>
      <c r="G977" s="99">
        <v>12</v>
      </c>
      <c r="H977" s="104">
        <v>45521</v>
      </c>
      <c r="I977" s="104">
        <v>45869</v>
      </c>
      <c r="J977" s="104">
        <v>45327</v>
      </c>
      <c r="K977" s="104">
        <v>45327</v>
      </c>
      <c r="L977" s="100">
        <v>0</v>
      </c>
      <c r="M977" s="100">
        <v>636.46000000000004</v>
      </c>
      <c r="N977" s="98" t="s">
        <v>10578</v>
      </c>
      <c r="O977" s="98" t="s">
        <v>10579</v>
      </c>
      <c r="P977" s="100">
        <v>30</v>
      </c>
      <c r="Q977" s="101">
        <v>0</v>
      </c>
      <c r="S977" s="100">
        <v>680</v>
      </c>
      <c r="T977" s="100">
        <f>P977</f>
      </c>
      <c r="U977" s="100">
        <v>30</v>
      </c>
    </row>
    <row r="978">
      <c r="O978" s="98" t="s">
        <v>10580</v>
      </c>
      <c r="P978" s="100">
        <v>679</v>
      </c>
      <c r="T978" s="100">
        <f>P978</f>
      </c>
      <c r="U978" s="100">
        <v>679</v>
      </c>
    </row>
    <row r="979">
      <c r="O979" s="96" t="s">
        <v>10581</v>
      </c>
      <c r="P979" s="84">
        <f>SUM(P977:P978)</f>
      </c>
    </row>
    <row r="980">
      <c r="A980" s="98" t="s">
        <v>10582</v>
      </c>
      <c r="B980" s="98" t="s">
        <v>10583</v>
      </c>
      <c r="C980" s="98" t="s">
        <v>10584</v>
      </c>
      <c r="D980" s="98" t="s">
        <v>10585</v>
      </c>
      <c r="E980" s="98" t="s">
        <v>10586</v>
      </c>
      <c r="F980" s="98" t="s">
        <v>10587</v>
      </c>
      <c r="G980" s="99">
        <v>12</v>
      </c>
      <c r="H980" s="104">
        <v>45521</v>
      </c>
      <c r="I980" s="104">
        <v>45869</v>
      </c>
      <c r="J980" s="104">
        <v>45345</v>
      </c>
      <c r="K980" s="104">
        <v>45345</v>
      </c>
      <c r="L980" s="100">
        <v>0</v>
      </c>
      <c r="M980" s="100">
        <v>636.46000000000004</v>
      </c>
      <c r="N980" s="98" t="s">
        <v>10588</v>
      </c>
      <c r="O980" s="98" t="s">
        <v>10589</v>
      </c>
      <c r="P980" s="100">
        <v>689</v>
      </c>
      <c r="Q980" s="101">
        <v>0</v>
      </c>
      <c r="S980" s="100">
        <v>625</v>
      </c>
      <c r="T980" s="100">
        <f>P980</f>
      </c>
      <c r="U980" s="100">
        <v>689</v>
      </c>
    </row>
    <row r="981">
      <c r="O981" s="96" t="s">
        <v>10590</v>
      </c>
      <c r="P981" s="84">
        <f>SUM(P980:P980)</f>
      </c>
    </row>
    <row r="982">
      <c r="A982" s="98" t="s">
        <v>10591</v>
      </c>
      <c r="B982" s="98" t="s">
        <v>10592</v>
      </c>
      <c r="C982" s="98" t="s">
        <v>10593</v>
      </c>
      <c r="D982" s="98" t="s">
        <v>10594</v>
      </c>
      <c r="E982" s="98" t="s">
        <v>10595</v>
      </c>
      <c r="F982" s="98" t="s">
        <v>10596</v>
      </c>
      <c r="G982" s="99">
        <v>12</v>
      </c>
      <c r="H982" s="104">
        <v>45521</v>
      </c>
      <c r="I982" s="104">
        <v>45869</v>
      </c>
      <c r="J982" s="104">
        <v>45273</v>
      </c>
      <c r="K982" s="104">
        <v>45273</v>
      </c>
      <c r="L982" s="100">
        <v>0</v>
      </c>
      <c r="M982" s="100">
        <v>636.46000000000004</v>
      </c>
      <c r="N982" s="98" t="s">
        <v>10597</v>
      </c>
      <c r="O982" s="98" t="s">
        <v>10598</v>
      </c>
      <c r="P982" s="100">
        <v>55</v>
      </c>
      <c r="Q982" s="101">
        <v>0</v>
      </c>
      <c r="S982" s="100">
        <v>0</v>
      </c>
      <c r="T982" s="100">
        <f>P982</f>
      </c>
      <c r="U982" s="100">
        <v>55</v>
      </c>
    </row>
    <row r="983">
      <c r="O983" s="98" t="s">
        <v>10599</v>
      </c>
      <c r="P983" s="100">
        <v>649</v>
      </c>
      <c r="T983" s="100">
        <f>P983</f>
      </c>
      <c r="U983" s="100">
        <v>649</v>
      </c>
    </row>
    <row r="984">
      <c r="O984" s="96" t="s">
        <v>10600</v>
      </c>
      <c r="P984" s="84">
        <f>SUM(P982:P983)</f>
      </c>
    </row>
    <row r="985">
      <c r="A985" s="98" t="s">
        <v>10601</v>
      </c>
      <c r="B985" s="98" t="s">
        <v>10602</v>
      </c>
      <c r="C985" s="98" t="s">
        <v>10603</v>
      </c>
      <c r="D985" s="98" t="s">
        <v>10604</v>
      </c>
      <c r="E985" s="98" t="s">
        <v>10605</v>
      </c>
      <c r="F985" s="98" t="s">
        <v>10606</v>
      </c>
      <c r="G985" s="99">
        <v>12</v>
      </c>
      <c r="H985" s="104">
        <v>45521</v>
      </c>
      <c r="I985" s="104">
        <v>45869</v>
      </c>
      <c r="J985" s="104">
        <v>45274</v>
      </c>
      <c r="K985" s="104">
        <v>45274</v>
      </c>
      <c r="L985" s="100">
        <v>0</v>
      </c>
      <c r="M985" s="100">
        <v>636.46000000000004</v>
      </c>
      <c r="N985" s="98" t="s">
        <v>10607</v>
      </c>
      <c r="O985" s="98" t="s">
        <v>10608</v>
      </c>
      <c r="P985" s="100">
        <v>649</v>
      </c>
      <c r="Q985" s="101">
        <v>0</v>
      </c>
      <c r="S985" s="100">
        <v>0</v>
      </c>
      <c r="T985" s="100">
        <f>P985</f>
      </c>
      <c r="U985" s="100">
        <v>649</v>
      </c>
    </row>
    <row r="986">
      <c r="O986" s="96" t="s">
        <v>10609</v>
      </c>
      <c r="P986" s="84">
        <f>SUM(P985:P985)</f>
      </c>
    </row>
    <row r="987">
      <c r="A987" s="98" t="s">
        <v>10610</v>
      </c>
      <c r="B987" s="98" t="s">
        <v>10611</v>
      </c>
      <c r="C987" s="98" t="s">
        <v>10612</v>
      </c>
      <c r="D987" s="98" t="s">
        <v>10613</v>
      </c>
      <c r="E987" s="98" t="s">
        <v>10614</v>
      </c>
      <c r="F987" s="98" t="s">
        <v>10615</v>
      </c>
      <c r="G987" s="99">
        <v>12</v>
      </c>
      <c r="H987" s="104">
        <v>45521</v>
      </c>
      <c r="I987" s="104">
        <v>45869</v>
      </c>
      <c r="J987" s="104">
        <v>45384</v>
      </c>
      <c r="K987" s="104">
        <v>45384</v>
      </c>
      <c r="L987" s="100">
        <v>0</v>
      </c>
      <c r="M987" s="100">
        <v>636.46000000000004</v>
      </c>
      <c r="N987" s="98" t="s">
        <v>10616</v>
      </c>
      <c r="O987" s="98" t="s">
        <v>10617</v>
      </c>
      <c r="P987" s="100">
        <v>30</v>
      </c>
      <c r="Q987" s="101">
        <v>0</v>
      </c>
      <c r="S987" s="100">
        <v>0</v>
      </c>
      <c r="T987" s="100">
        <f>P987</f>
      </c>
      <c r="U987" s="100">
        <v>30</v>
      </c>
    </row>
    <row r="988">
      <c r="O988" s="98" t="s">
        <v>10618</v>
      </c>
      <c r="P988" s="100">
        <v>689</v>
      </c>
      <c r="T988" s="100">
        <f>P988</f>
      </c>
      <c r="U988" s="100">
        <v>689</v>
      </c>
    </row>
    <row r="989">
      <c r="O989" s="96" t="s">
        <v>10619</v>
      </c>
      <c r="P989" s="84">
        <f>SUM(P987:P988)</f>
      </c>
    </row>
    <row r="990">
      <c r="A990" s="98" t="s">
        <v>10620</v>
      </c>
      <c r="B990" s="98" t="s">
        <v>10621</v>
      </c>
      <c r="C990" s="98" t="s">
        <v>10622</v>
      </c>
      <c r="D990" s="98" t="s">
        <v>10623</v>
      </c>
      <c r="E990" s="98" t="s">
        <v>10624</v>
      </c>
      <c r="F990" s="98" t="s">
        <v>10625</v>
      </c>
      <c r="G990" s="99">
        <v>12</v>
      </c>
      <c r="H990" s="104">
        <v>45521</v>
      </c>
      <c r="I990" s="104">
        <v>45869</v>
      </c>
      <c r="J990" s="104">
        <v>45274</v>
      </c>
      <c r="K990" s="104">
        <v>45274</v>
      </c>
      <c r="L990" s="100">
        <v>0</v>
      </c>
      <c r="M990" s="100">
        <v>636.46000000000004</v>
      </c>
      <c r="N990" s="98" t="s">
        <v>10626</v>
      </c>
      <c r="O990" s="98" t="s">
        <v>10627</v>
      </c>
      <c r="P990" s="100">
        <v>649</v>
      </c>
      <c r="Q990" s="101">
        <v>0</v>
      </c>
      <c r="S990" s="100">
        <v>0</v>
      </c>
      <c r="T990" s="100">
        <f>P990</f>
      </c>
      <c r="U990" s="100">
        <v>649</v>
      </c>
    </row>
    <row r="991">
      <c r="O991" s="96" t="s">
        <v>10628</v>
      </c>
      <c r="P991" s="84">
        <f>SUM(P990:P990)</f>
      </c>
    </row>
    <row r="992">
      <c r="A992" s="98" t="s">
        <v>10629</v>
      </c>
      <c r="B992" s="98" t="s">
        <v>10630</v>
      </c>
      <c r="C992" s="98" t="s">
        <v>10631</v>
      </c>
      <c r="D992" s="98" t="s">
        <v>10632</v>
      </c>
      <c r="E992" s="98" t="s">
        <v>10633</v>
      </c>
      <c r="F992" s="98" t="s">
        <v>10634</v>
      </c>
      <c r="G992" s="99">
        <v>12</v>
      </c>
      <c r="H992" s="104">
        <v>45505</v>
      </c>
      <c r="I992" s="104">
        <v>45869</v>
      </c>
      <c r="J992" s="104">
        <v>45229</v>
      </c>
      <c r="K992" s="104">
        <v>45229</v>
      </c>
      <c r="L992" s="100">
        <v>0</v>
      </c>
      <c r="M992" s="100">
        <v>661.46000000000004</v>
      </c>
      <c r="N992" s="98" t="s">
        <v>10635</v>
      </c>
      <c r="O992" s="98" t="s">
        <v>10636</v>
      </c>
      <c r="P992" s="100">
        <v>-300</v>
      </c>
      <c r="Q992" s="101">
        <v>0</v>
      </c>
      <c r="S992" s="100">
        <v>625</v>
      </c>
      <c r="T992" s="100">
        <f>P992</f>
      </c>
      <c r="U992" s="100">
        <v>-300</v>
      </c>
    </row>
    <row r="993">
      <c r="O993" s="98" t="s">
        <v>10637</v>
      </c>
      <c r="P993" s="100">
        <v>300</v>
      </c>
      <c r="T993" s="100">
        <f>P993</f>
      </c>
      <c r="U993" s="100">
        <v>300</v>
      </c>
    </row>
    <row r="994">
      <c r="O994" s="98" t="s">
        <v>10638</v>
      </c>
      <c r="P994" s="100">
        <v>664</v>
      </c>
      <c r="T994" s="100">
        <f>P994</f>
      </c>
      <c r="U994" s="100">
        <v>664</v>
      </c>
    </row>
    <row r="995">
      <c r="O995" s="96" t="s">
        <v>10639</v>
      </c>
      <c r="P995" s="84">
        <f>SUM(P992:P994)</f>
      </c>
    </row>
    <row r="996">
      <c r="A996" s="98" t="s">
        <v>10640</v>
      </c>
      <c r="B996" s="98" t="s">
        <v>10641</v>
      </c>
      <c r="C996" s="98" t="s">
        <v>10642</v>
      </c>
      <c r="D996" s="98" t="s">
        <v>10643</v>
      </c>
      <c r="E996" s="98" t="s">
        <v>10644</v>
      </c>
      <c r="F996" s="98" t="s">
        <v>10645</v>
      </c>
      <c r="G996" s="99">
        <v>12</v>
      </c>
      <c r="H996" s="104">
        <v>45505</v>
      </c>
      <c r="I996" s="104">
        <v>45869</v>
      </c>
      <c r="J996" s="104">
        <v>45310</v>
      </c>
      <c r="K996" s="104">
        <v>45310</v>
      </c>
      <c r="L996" s="100">
        <v>0</v>
      </c>
      <c r="M996" s="100">
        <v>661.46000000000004</v>
      </c>
      <c r="N996" s="98" t="s">
        <v>10646</v>
      </c>
      <c r="O996" s="98" t="s">
        <v>10647</v>
      </c>
      <c r="P996" s="100">
        <v>694</v>
      </c>
      <c r="Q996" s="101">
        <v>0</v>
      </c>
      <c r="S996" s="100">
        <v>625</v>
      </c>
      <c r="T996" s="100">
        <f>P996</f>
      </c>
      <c r="U996" s="100">
        <v>694</v>
      </c>
    </row>
    <row r="997">
      <c r="O997" s="98" t="s">
        <v>10648</v>
      </c>
      <c r="P997" s="100">
        <v>55</v>
      </c>
      <c r="T997" s="100">
        <f>P997</f>
      </c>
      <c r="U997" s="100">
        <v>55</v>
      </c>
    </row>
    <row r="998">
      <c r="O998" s="96" t="s">
        <v>10649</v>
      </c>
      <c r="P998" s="84">
        <f>SUM(P996:P997)</f>
      </c>
    </row>
    <row r="999">
      <c r="A999" s="98" t="s">
        <v>10650</v>
      </c>
      <c r="B999" s="98" t="s">
        <v>10651</v>
      </c>
      <c r="C999" s="98" t="s">
        <v>10652</v>
      </c>
      <c r="D999" s="98" t="s">
        <v>10653</v>
      </c>
      <c r="E999" s="98" t="s">
        <v>10654</v>
      </c>
      <c r="F999" s="98" t="s">
        <v>10655</v>
      </c>
      <c r="G999" s="99">
        <v>12</v>
      </c>
      <c r="H999" s="104">
        <v>45521</v>
      </c>
      <c r="I999" s="104">
        <v>45869</v>
      </c>
      <c r="J999" s="104">
        <v>45295</v>
      </c>
      <c r="K999" s="104">
        <v>45295</v>
      </c>
      <c r="L999" s="100">
        <v>0</v>
      </c>
      <c r="M999" s="100">
        <v>661.46000000000004</v>
      </c>
      <c r="N999" s="98" t="s">
        <v>10656</v>
      </c>
      <c r="O999" s="98" t="s">
        <v>10657</v>
      </c>
      <c r="P999" s="100">
        <v>30</v>
      </c>
      <c r="Q999" s="101">
        <v>0</v>
      </c>
      <c r="S999" s="100">
        <v>625</v>
      </c>
      <c r="T999" s="100">
        <f>P999</f>
      </c>
      <c r="U999" s="100">
        <v>30</v>
      </c>
    </row>
    <row r="1000">
      <c r="O1000" s="98" t="s">
        <v>10658</v>
      </c>
      <c r="P1000" s="100">
        <v>684</v>
      </c>
      <c r="T1000" s="100">
        <f>P1000</f>
      </c>
      <c r="U1000" s="100">
        <v>684</v>
      </c>
    </row>
    <row r="1001">
      <c r="O1001" s="96" t="s">
        <v>10659</v>
      </c>
      <c r="P1001" s="84">
        <f>SUM(P999:P1000)</f>
      </c>
    </row>
    <row r="1002">
      <c r="A1002" s="98" t="s">
        <v>10660</v>
      </c>
      <c r="B1002" s="98" t="s">
        <v>10661</v>
      </c>
      <c r="C1002" s="98" t="s">
        <v>10662</v>
      </c>
      <c r="D1002" s="98" t="s">
        <v>10663</v>
      </c>
      <c r="E1002" s="98" t="s">
        <v>10664</v>
      </c>
      <c r="F1002" s="98" t="s">
        <v>10665</v>
      </c>
      <c r="G1002" s="99">
        <v>12</v>
      </c>
      <c r="H1002" s="104">
        <v>45505</v>
      </c>
      <c r="I1002" s="104">
        <v>45869</v>
      </c>
      <c r="J1002" s="104">
        <v>45328</v>
      </c>
      <c r="K1002" s="104">
        <v>45328</v>
      </c>
      <c r="L1002" s="100">
        <v>0</v>
      </c>
      <c r="M1002" s="100">
        <v>661.46000000000004</v>
      </c>
      <c r="N1002" s="98" t="s">
        <v>10666</v>
      </c>
      <c r="O1002" s="98" t="s">
        <v>10667</v>
      </c>
      <c r="P1002" s="100">
        <v>55</v>
      </c>
      <c r="Q1002" s="101">
        <v>0</v>
      </c>
      <c r="S1002" s="100">
        <v>680</v>
      </c>
      <c r="T1002" s="100">
        <f>P1002</f>
      </c>
      <c r="U1002" s="100">
        <v>55</v>
      </c>
    </row>
    <row r="1003">
      <c r="O1003" s="98" t="s">
        <v>10668</v>
      </c>
      <c r="P1003" s="100">
        <v>684</v>
      </c>
      <c r="T1003" s="100">
        <f>P1003</f>
      </c>
      <c r="U1003" s="100">
        <v>684</v>
      </c>
    </row>
    <row r="1004">
      <c r="O1004" s="96" t="s">
        <v>10669</v>
      </c>
      <c r="P1004" s="84">
        <f>SUM(P1002:P1003)</f>
      </c>
    </row>
    <row r="1005">
      <c r="A1005" s="98" t="s">
        <v>10670</v>
      </c>
      <c r="B1005" s="98" t="s">
        <v>10671</v>
      </c>
      <c r="C1005" s="98" t="s">
        <v>10672</v>
      </c>
      <c r="D1005" s="98" t="s">
        <v>10673</v>
      </c>
      <c r="E1005" s="98" t="s">
        <v>10674</v>
      </c>
      <c r="F1005" s="98" t="s">
        <v>10675</v>
      </c>
      <c r="G1005" s="99">
        <v>12</v>
      </c>
      <c r="H1005" s="104">
        <v>45521</v>
      </c>
      <c r="I1005" s="104">
        <v>45869</v>
      </c>
      <c r="J1005" s="104">
        <v>45273</v>
      </c>
      <c r="K1005" s="104">
        <v>45273</v>
      </c>
      <c r="L1005" s="100">
        <v>0</v>
      </c>
      <c r="M1005" s="100">
        <v>636.46000000000004</v>
      </c>
      <c r="N1005" s="98" t="s">
        <v>10676</v>
      </c>
      <c r="O1005" s="98" t="s">
        <v>10677</v>
      </c>
      <c r="P1005" s="100">
        <v>55</v>
      </c>
      <c r="Q1005" s="101">
        <v>0</v>
      </c>
      <c r="S1005" s="100">
        <v>0</v>
      </c>
      <c r="T1005" s="100">
        <f>P1005</f>
      </c>
      <c r="U1005" s="100">
        <v>55</v>
      </c>
    </row>
    <row r="1006">
      <c r="O1006" s="98" t="s">
        <v>10678</v>
      </c>
      <c r="P1006" s="100">
        <v>649</v>
      </c>
      <c r="T1006" s="100">
        <f>P1006</f>
      </c>
      <c r="U1006" s="100">
        <v>649</v>
      </c>
    </row>
    <row r="1007">
      <c r="O1007" s="96" t="s">
        <v>10679</v>
      </c>
      <c r="P1007" s="84">
        <f>SUM(P1005:P1006)</f>
      </c>
    </row>
    <row r="1008">
      <c r="A1008" s="98" t="s">
        <v>10680</v>
      </c>
      <c r="B1008" s="98" t="s">
        <v>10681</v>
      </c>
      <c r="C1008" s="98" t="s">
        <v>10682</v>
      </c>
      <c r="D1008" s="98" t="s">
        <v>10683</v>
      </c>
      <c r="E1008" s="98" t="s">
        <v>10684</v>
      </c>
      <c r="F1008" s="98" t="s">
        <v>10685</v>
      </c>
      <c r="G1008" s="99">
        <v>12</v>
      </c>
      <c r="H1008" s="104">
        <v>45521</v>
      </c>
      <c r="I1008" s="104">
        <v>45869</v>
      </c>
      <c r="J1008" s="104">
        <v>45269</v>
      </c>
      <c r="K1008" s="104">
        <v>45272</v>
      </c>
      <c r="L1008" s="100">
        <v>0</v>
      </c>
      <c r="M1008" s="100">
        <v>636.46000000000004</v>
      </c>
      <c r="N1008" s="98" t="s">
        <v>10686</v>
      </c>
      <c r="O1008" s="98" t="s">
        <v>10687</v>
      </c>
      <c r="P1008" s="100">
        <v>649</v>
      </c>
      <c r="Q1008" s="101">
        <v>0</v>
      </c>
      <c r="S1008" s="100">
        <v>0</v>
      </c>
      <c r="T1008" s="100">
        <f>P1008</f>
      </c>
      <c r="U1008" s="100">
        <v>649</v>
      </c>
    </row>
    <row r="1009">
      <c r="O1009" s="96" t="s">
        <v>10688</v>
      </c>
      <c r="P1009" s="84">
        <f>SUM(P1008:P1008)</f>
      </c>
    </row>
    <row r="1010">
      <c r="A1010" s="98" t="s">
        <v>10689</v>
      </c>
      <c r="B1010" s="98" t="s">
        <v>10690</v>
      </c>
      <c r="C1010" s="98" t="s">
        <v>10691</v>
      </c>
      <c r="D1010" s="98" t="s">
        <v>10692</v>
      </c>
      <c r="E1010" s="98" t="s">
        <v>10693</v>
      </c>
      <c r="F1010" s="98" t="s">
        <v>10694</v>
      </c>
      <c r="G1010" s="99">
        <v>12</v>
      </c>
      <c r="H1010" s="104">
        <v>45521</v>
      </c>
      <c r="I1010" s="104">
        <v>45869</v>
      </c>
      <c r="J1010" s="104">
        <v>45334</v>
      </c>
      <c r="K1010" s="104">
        <v>45335</v>
      </c>
      <c r="L1010" s="100">
        <v>679</v>
      </c>
      <c r="M1010" s="100">
        <v>636.46000000000004</v>
      </c>
      <c r="N1010" s="98" t="s">
        <v>10695</v>
      </c>
      <c r="O1010" s="98" t="s">
        <v>10696</v>
      </c>
      <c r="P1010" s="100">
        <v>679</v>
      </c>
      <c r="Q1010" s="101">
        <v>0</v>
      </c>
      <c r="S1010" s="100">
        <v>0</v>
      </c>
      <c r="T1010" s="100">
        <f>P1010</f>
      </c>
      <c r="U1010" s="100">
        <v>679</v>
      </c>
    </row>
    <row r="1011">
      <c r="O1011" s="96" t="s">
        <v>10697</v>
      </c>
      <c r="P1011" s="84">
        <f>SUM(P1010:P1010)</f>
      </c>
    </row>
    <row r="1012">
      <c r="A1012" s="98" t="s">
        <v>10698</v>
      </c>
      <c r="B1012" s="98" t="s">
        <v>10699</v>
      </c>
      <c r="C1012" s="98" t="s">
        <v>10700</v>
      </c>
      <c r="D1012" s="98" t="s">
        <v>10701</v>
      </c>
      <c r="E1012" s="98" t="s">
        <v>10702</v>
      </c>
      <c r="F1012" s="98" t="s">
        <v>10703</v>
      </c>
      <c r="G1012" s="99">
        <v>12</v>
      </c>
      <c r="H1012" s="104">
        <v>45521</v>
      </c>
      <c r="I1012" s="104">
        <v>45869</v>
      </c>
      <c r="J1012" s="104">
        <v>45365</v>
      </c>
      <c r="K1012" s="104">
        <v>45365</v>
      </c>
      <c r="L1012" s="100">
        <v>689</v>
      </c>
      <c r="M1012" s="100">
        <v>636.46000000000004</v>
      </c>
      <c r="N1012" s="98" t="s">
        <v>10704</v>
      </c>
      <c r="O1012" s="98" t="s">
        <v>10705</v>
      </c>
      <c r="P1012" s="100">
        <v>689</v>
      </c>
      <c r="Q1012" s="101">
        <v>0</v>
      </c>
      <c r="S1012" s="100">
        <v>680</v>
      </c>
      <c r="T1012" s="100">
        <f>P1012</f>
      </c>
      <c r="U1012" s="100">
        <v>689</v>
      </c>
    </row>
    <row r="1013">
      <c r="O1013" s="98" t="s">
        <v>10706</v>
      </c>
      <c r="P1013" s="100">
        <v>55</v>
      </c>
      <c r="T1013" s="100">
        <f>P1013</f>
      </c>
      <c r="U1013" s="100">
        <v>55</v>
      </c>
    </row>
    <row r="1014">
      <c r="O1014" s="96" t="s">
        <v>10707</v>
      </c>
      <c r="P1014" s="84">
        <f>SUM(P1012:P1013)</f>
      </c>
    </row>
    <row r="1015">
      <c r="A1015" s="98" t="s">
        <v>10708</v>
      </c>
      <c r="B1015" s="98" t="s">
        <v>10709</v>
      </c>
      <c r="C1015" s="98" t="s">
        <v>10710</v>
      </c>
      <c r="D1015" s="98" t="s">
        <v>10711</v>
      </c>
      <c r="E1015" s="98" t="s">
        <v>10712</v>
      </c>
      <c r="F1015" s="98" t="s">
        <v>10713</v>
      </c>
      <c r="G1015" s="99">
        <v>12</v>
      </c>
      <c r="H1015" s="104">
        <v>45521</v>
      </c>
      <c r="I1015" s="104">
        <v>45869</v>
      </c>
      <c r="J1015" s="104">
        <v>45329</v>
      </c>
      <c r="K1015" s="104">
        <v>45330</v>
      </c>
      <c r="L1015" s="100">
        <v>0</v>
      </c>
      <c r="M1015" s="100">
        <v>636.46000000000004</v>
      </c>
      <c r="N1015" s="98" t="s">
        <v>10714</v>
      </c>
      <c r="O1015" s="98" t="s">
        <v>10715</v>
      </c>
      <c r="P1015" s="100">
        <v>679</v>
      </c>
      <c r="Q1015" s="101">
        <v>0</v>
      </c>
      <c r="S1015" s="100">
        <v>665</v>
      </c>
      <c r="T1015" s="100">
        <f>P1015</f>
      </c>
      <c r="U1015" s="100">
        <v>679</v>
      </c>
    </row>
    <row r="1016">
      <c r="O1016" s="96" t="s">
        <v>10716</v>
      </c>
      <c r="P1016" s="84">
        <f>SUM(P1015:P1015)</f>
      </c>
    </row>
    <row r="1017">
      <c r="A1017" s="98" t="s">
        <v>10717</v>
      </c>
      <c r="B1017" s="98" t="s">
        <v>10718</v>
      </c>
      <c r="C1017" s="98" t="s">
        <v>10719</v>
      </c>
      <c r="D1017" s="98" t="s">
        <v>10720</v>
      </c>
      <c r="E1017" s="98" t="s">
        <v>10721</v>
      </c>
      <c r="F1017" s="98" t="s">
        <v>10722</v>
      </c>
      <c r="G1017" s="99">
        <v>12</v>
      </c>
      <c r="H1017" s="104">
        <v>45505</v>
      </c>
      <c r="I1017" s="104">
        <v>45869</v>
      </c>
      <c r="J1017" s="104">
        <v>45218</v>
      </c>
      <c r="K1017" s="104">
        <v>45218</v>
      </c>
      <c r="L1017" s="100">
        <v>665</v>
      </c>
      <c r="M1017" s="100">
        <v>636.46000000000004</v>
      </c>
      <c r="N1017" s="98" t="s">
        <v>10723</v>
      </c>
      <c r="O1017" s="98" t="s">
        <v>10724</v>
      </c>
      <c r="P1017" s="100">
        <v>-300</v>
      </c>
      <c r="Q1017" s="101">
        <v>0</v>
      </c>
      <c r="S1017" s="100">
        <v>0</v>
      </c>
      <c r="T1017" s="100">
        <f>P1017</f>
      </c>
      <c r="U1017" s="100">
        <v>-300</v>
      </c>
    </row>
    <row r="1018">
      <c r="O1018" s="98" t="s">
        <v>10725</v>
      </c>
      <c r="P1018" s="100">
        <v>300</v>
      </c>
      <c r="T1018" s="100">
        <f>P1018</f>
      </c>
      <c r="U1018" s="100">
        <v>300</v>
      </c>
    </row>
    <row r="1019">
      <c r="O1019" s="98" t="s">
        <v>10726</v>
      </c>
      <c r="P1019" s="100">
        <v>639</v>
      </c>
      <c r="T1019" s="100">
        <f>P1019</f>
      </c>
      <c r="U1019" s="100">
        <v>639</v>
      </c>
    </row>
    <row r="1020">
      <c r="O1020" s="96" t="s">
        <v>10727</v>
      </c>
      <c r="P1020" s="84">
        <f>SUM(P1017:P1019)</f>
      </c>
    </row>
    <row r="1021">
      <c r="A1021" s="98" t="s">
        <v>10728</v>
      </c>
      <c r="B1021" s="98" t="s">
        <v>10729</v>
      </c>
      <c r="C1021" s="98" t="s">
        <v>10730</v>
      </c>
      <c r="D1021" s="98" t="s">
        <v>10731</v>
      </c>
      <c r="E1021" s="98" t="s">
        <v>10732</v>
      </c>
      <c r="F1021" s="98" t="s">
        <v>10733</v>
      </c>
      <c r="G1021" s="99">
        <v>12</v>
      </c>
      <c r="H1021" s="104">
        <v>45521</v>
      </c>
      <c r="I1021" s="104">
        <v>45869</v>
      </c>
      <c r="J1021" s="104">
        <v>45363</v>
      </c>
      <c r="K1021" s="104">
        <v>45364</v>
      </c>
      <c r="L1021" s="100">
        <v>0</v>
      </c>
      <c r="M1021" s="100">
        <v>636.46000000000004</v>
      </c>
      <c r="N1021" s="98" t="s">
        <v>10734</v>
      </c>
      <c r="O1021" s="98" t="s">
        <v>10735</v>
      </c>
      <c r="P1021" s="100">
        <v>689</v>
      </c>
      <c r="Q1021" s="101">
        <v>0</v>
      </c>
      <c r="S1021" s="100">
        <v>0</v>
      </c>
      <c r="T1021" s="100">
        <f>P1021</f>
      </c>
      <c r="U1021" s="100">
        <v>689</v>
      </c>
    </row>
    <row r="1022">
      <c r="O1022" s="98" t="s">
        <v>10736</v>
      </c>
      <c r="P1022" s="100">
        <v>30</v>
      </c>
      <c r="T1022" s="100">
        <f>P1022</f>
      </c>
      <c r="U1022" s="100">
        <v>30</v>
      </c>
    </row>
    <row r="1023">
      <c r="O1023" s="96" t="s">
        <v>10737</v>
      </c>
      <c r="P1023" s="84">
        <f>SUM(P1021:P1022)</f>
      </c>
    </row>
    <row r="1024">
      <c r="A1024" s="98" t="s">
        <v>10738</v>
      </c>
      <c r="B1024" s="98" t="s">
        <v>10739</v>
      </c>
      <c r="C1024" s="98" t="s">
        <v>10740</v>
      </c>
      <c r="D1024" s="98" t="s">
        <v>10741</v>
      </c>
      <c r="E1024" s="98" t="s">
        <v>10742</v>
      </c>
      <c r="F1024" s="98" t="s">
        <v>10743</v>
      </c>
      <c r="G1024" s="99">
        <v>12</v>
      </c>
      <c r="H1024" s="104">
        <v>45521</v>
      </c>
      <c r="I1024" s="104">
        <v>45869</v>
      </c>
      <c r="J1024" s="104">
        <v>45367</v>
      </c>
      <c r="K1024" s="104">
        <v>45370</v>
      </c>
      <c r="L1024" s="100">
        <v>0</v>
      </c>
      <c r="M1024" s="100">
        <v>636.46000000000004</v>
      </c>
      <c r="N1024" s="98" t="s">
        <v>10744</v>
      </c>
      <c r="O1024" s="98" t="s">
        <v>10745</v>
      </c>
      <c r="P1024" s="100">
        <v>55</v>
      </c>
      <c r="Q1024" s="101">
        <v>0</v>
      </c>
      <c r="S1024" s="100">
        <v>0</v>
      </c>
      <c r="T1024" s="100">
        <f>P1024</f>
      </c>
      <c r="U1024" s="100">
        <v>55</v>
      </c>
    </row>
    <row r="1025">
      <c r="O1025" s="98" t="s">
        <v>10746</v>
      </c>
      <c r="P1025" s="100">
        <v>689</v>
      </c>
      <c r="T1025" s="100">
        <f>P1025</f>
      </c>
      <c r="U1025" s="100">
        <v>689</v>
      </c>
    </row>
    <row r="1026">
      <c r="O1026" s="96" t="s">
        <v>10747</v>
      </c>
      <c r="P1026" s="84">
        <f>SUM(P1024:P1025)</f>
      </c>
    </row>
    <row r="1027">
      <c r="A1027" s="98" t="s">
        <v>10748</v>
      </c>
      <c r="B1027" s="98" t="s">
        <v>10749</v>
      </c>
      <c r="C1027" s="98" t="s">
        <v>10750</v>
      </c>
      <c r="D1027" s="98" t="s">
        <v>10751</v>
      </c>
      <c r="E1027" s="98" t="s">
        <v>10752</v>
      </c>
      <c r="F1027" s="98" t="s">
        <v>10753</v>
      </c>
      <c r="G1027" s="99">
        <v>12</v>
      </c>
      <c r="H1027" s="104">
        <v>45521</v>
      </c>
      <c r="I1027" s="104">
        <v>45869</v>
      </c>
      <c r="J1027" s="104">
        <v>45300</v>
      </c>
      <c r="K1027" s="104">
        <v>45301</v>
      </c>
      <c r="L1027" s="100">
        <v>0</v>
      </c>
      <c r="M1027" s="100">
        <v>636.46000000000004</v>
      </c>
      <c r="N1027" s="98" t="s">
        <v>10754</v>
      </c>
      <c r="O1027" s="98" t="s">
        <v>10755</v>
      </c>
      <c r="P1027" s="100">
        <v>659</v>
      </c>
      <c r="Q1027" s="101">
        <v>0</v>
      </c>
      <c r="S1027" s="100">
        <v>665</v>
      </c>
      <c r="T1027" s="100">
        <f>P1027</f>
      </c>
      <c r="U1027" s="100">
        <v>659</v>
      </c>
    </row>
    <row r="1028">
      <c r="O1028" s="96" t="s">
        <v>10756</v>
      </c>
      <c r="P1028" s="84">
        <f>SUM(P1027:P1027)</f>
      </c>
    </row>
    <row r="1029">
      <c r="A1029" s="98" t="s">
        <v>10757</v>
      </c>
      <c r="B1029" s="98" t="s">
        <v>10758</v>
      </c>
      <c r="C1029" s="98" t="s">
        <v>10759</v>
      </c>
      <c r="D1029" s="98" t="s">
        <v>10760</v>
      </c>
      <c r="E1029" s="98" t="s">
        <v>10761</v>
      </c>
      <c r="F1029" s="98" t="s">
        <v>10762</v>
      </c>
      <c r="G1029" s="99">
        <v>12</v>
      </c>
      <c r="H1029" s="104">
        <v>45521</v>
      </c>
      <c r="I1029" s="104">
        <v>45869</v>
      </c>
      <c r="J1029" s="104">
        <v>45297</v>
      </c>
      <c r="K1029" s="104">
        <v>45299</v>
      </c>
      <c r="L1029" s="100">
        <v>0</v>
      </c>
      <c r="M1029" s="100">
        <v>636.46000000000004</v>
      </c>
      <c r="N1029" s="98" t="s">
        <v>10763</v>
      </c>
      <c r="O1029" s="98" t="s">
        <v>10764</v>
      </c>
      <c r="P1029" s="100">
        <v>659</v>
      </c>
      <c r="Q1029" s="101">
        <v>0</v>
      </c>
      <c r="S1029" s="100">
        <v>0</v>
      </c>
      <c r="T1029" s="100">
        <f>P1029</f>
      </c>
      <c r="U1029" s="100">
        <v>659</v>
      </c>
    </row>
    <row r="1030">
      <c r="O1030" s="96" t="s">
        <v>10765</v>
      </c>
      <c r="P1030" s="84">
        <f>SUM(P1029:P1029)</f>
      </c>
    </row>
    <row r="1031">
      <c r="A1031" s="98" t="s">
        <v>10766</v>
      </c>
      <c r="B1031" s="98" t="s">
        <v>10767</v>
      </c>
      <c r="C1031" s="98" t="s">
        <v>10768</v>
      </c>
      <c r="D1031" s="98" t="s">
        <v>10769</v>
      </c>
      <c r="E1031" s="98" t="s">
        <v>10770</v>
      </c>
      <c r="F1031" s="98" t="s">
        <v>10771</v>
      </c>
      <c r="G1031" s="99">
        <v>12</v>
      </c>
      <c r="H1031" s="104">
        <v>45521</v>
      </c>
      <c r="I1031" s="104">
        <v>45869</v>
      </c>
      <c r="J1031" s="104">
        <v>45297</v>
      </c>
      <c r="K1031" s="104">
        <v>45299</v>
      </c>
      <c r="L1031" s="100">
        <v>0</v>
      </c>
      <c r="M1031" s="100">
        <v>636.46000000000004</v>
      </c>
      <c r="N1031" s="98" t="s">
        <v>10772</v>
      </c>
      <c r="O1031" s="98" t="s">
        <v>10773</v>
      </c>
      <c r="P1031" s="100">
        <v>659</v>
      </c>
      <c r="Q1031" s="101">
        <v>0</v>
      </c>
      <c r="S1031" s="100">
        <v>0</v>
      </c>
      <c r="T1031" s="100">
        <f>P1031</f>
      </c>
      <c r="U1031" s="100">
        <v>659</v>
      </c>
    </row>
    <row r="1032">
      <c r="O1032" s="96" t="s">
        <v>10774</v>
      </c>
      <c r="P1032" s="84">
        <f>SUM(P1031:P1031)</f>
      </c>
    </row>
    <row r="1033">
      <c r="A1033" s="98" t="s">
        <v>10775</v>
      </c>
      <c r="B1033" s="98" t="s">
        <v>10776</v>
      </c>
      <c r="C1033" s="98" t="s">
        <v>10777</v>
      </c>
      <c r="D1033" s="98" t="s">
        <v>10778</v>
      </c>
      <c r="E1033" s="98" t="s">
        <v>10779</v>
      </c>
      <c r="F1033" s="98" t="s">
        <v>10780</v>
      </c>
      <c r="G1033" s="99">
        <v>12</v>
      </c>
      <c r="H1033" s="104">
        <v>45521</v>
      </c>
      <c r="I1033" s="104">
        <v>45869</v>
      </c>
      <c r="J1033" s="104">
        <v>45299</v>
      </c>
      <c r="K1033" s="104">
        <v>45299</v>
      </c>
      <c r="L1033" s="100">
        <v>0</v>
      </c>
      <c r="M1033" s="100">
        <v>636.46000000000004</v>
      </c>
      <c r="N1033" s="98" t="s">
        <v>10781</v>
      </c>
      <c r="O1033" s="98" t="s">
        <v>10782</v>
      </c>
      <c r="P1033" s="100">
        <v>659</v>
      </c>
      <c r="Q1033" s="101">
        <v>0</v>
      </c>
      <c r="S1033" s="100">
        <v>625</v>
      </c>
      <c r="T1033" s="100">
        <f>P1033</f>
      </c>
      <c r="U1033" s="100">
        <v>659</v>
      </c>
    </row>
    <row r="1034">
      <c r="O1034" s="96" t="s">
        <v>10783</v>
      </c>
      <c r="P1034" s="84">
        <f>SUM(P1033:P1033)</f>
      </c>
    </row>
    <row r="1035">
      <c r="A1035" s="98" t="s">
        <v>10784</v>
      </c>
      <c r="B1035" s="98" t="s">
        <v>10785</v>
      </c>
      <c r="C1035" s="98" t="s">
        <v>10786</v>
      </c>
      <c r="D1035" s="98" t="s">
        <v>10787</v>
      </c>
      <c r="E1035" s="98" t="s">
        <v>10788</v>
      </c>
      <c r="F1035" s="98" t="s">
        <v>10789</v>
      </c>
      <c r="G1035" s="99">
        <v>12</v>
      </c>
      <c r="H1035" s="104">
        <v>45521</v>
      </c>
      <c r="I1035" s="104">
        <v>45869</v>
      </c>
      <c r="J1035" s="104">
        <v>45249</v>
      </c>
      <c r="K1035" s="104">
        <v>45251</v>
      </c>
      <c r="L1035" s="100">
        <v>0</v>
      </c>
      <c r="M1035" s="100">
        <v>661.46000000000004</v>
      </c>
      <c r="N1035" s="98" t="s">
        <v>10790</v>
      </c>
      <c r="O1035" s="98" t="s">
        <v>10791</v>
      </c>
      <c r="P1035" s="100">
        <v>674</v>
      </c>
      <c r="Q1035" s="101">
        <v>0</v>
      </c>
      <c r="S1035" s="100">
        <v>0</v>
      </c>
      <c r="T1035" s="100">
        <f>P1035</f>
      </c>
      <c r="U1035" s="100">
        <v>674</v>
      </c>
    </row>
    <row r="1036">
      <c r="O1036" s="98" t="s">
        <v>10792</v>
      </c>
      <c r="P1036" s="100">
        <v>55</v>
      </c>
      <c r="T1036" s="100">
        <f>P1036</f>
      </c>
      <c r="U1036" s="100">
        <v>55</v>
      </c>
    </row>
    <row r="1037">
      <c r="O1037" s="96" t="s">
        <v>10793</v>
      </c>
      <c r="P1037" s="84">
        <f>SUM(P1035:P1036)</f>
      </c>
    </row>
    <row r="1038">
      <c r="A1038" s="98" t="s">
        <v>10794</v>
      </c>
      <c r="B1038" s="98" t="s">
        <v>10795</v>
      </c>
      <c r="C1038" s="98" t="s">
        <v>10796</v>
      </c>
      <c r="D1038" s="98" t="s">
        <v>10797</v>
      </c>
      <c r="E1038" s="98" t="s">
        <v>10798</v>
      </c>
      <c r="F1038" s="98" t="s">
        <v>10799</v>
      </c>
      <c r="G1038" s="99">
        <v>12</v>
      </c>
      <c r="H1038" s="104">
        <v>45521</v>
      </c>
      <c r="I1038" s="104">
        <v>45869</v>
      </c>
      <c r="J1038" s="104">
        <v>45300</v>
      </c>
      <c r="K1038" s="104">
        <v>45300</v>
      </c>
      <c r="L1038" s="100">
        <v>659</v>
      </c>
      <c r="M1038" s="100">
        <v>661.46000000000004</v>
      </c>
      <c r="N1038" s="98" t="s">
        <v>10800</v>
      </c>
      <c r="O1038" s="98" t="s">
        <v>10801</v>
      </c>
      <c r="P1038" s="100">
        <v>55</v>
      </c>
      <c r="Q1038" s="101">
        <v>0</v>
      </c>
      <c r="S1038" s="100">
        <v>0</v>
      </c>
      <c r="T1038" s="100">
        <f>P1038</f>
      </c>
      <c r="U1038" s="100">
        <v>55</v>
      </c>
    </row>
    <row r="1039">
      <c r="O1039" s="98" t="s">
        <v>10802</v>
      </c>
      <c r="P1039" s="100">
        <v>684</v>
      </c>
      <c r="T1039" s="100">
        <f>P1039</f>
      </c>
      <c r="U1039" s="100">
        <v>684</v>
      </c>
    </row>
    <row r="1040">
      <c r="O1040" s="96" t="s">
        <v>10803</v>
      </c>
      <c r="P1040" s="84">
        <f>SUM(P1038:P1039)</f>
      </c>
    </row>
    <row r="1041">
      <c r="A1041" s="98" t="s">
        <v>10804</v>
      </c>
      <c r="B1041" s="98" t="s">
        <v>10805</v>
      </c>
      <c r="C1041" s="98" t="s">
        <v>10806</v>
      </c>
      <c r="D1041" s="98" t="s">
        <v>10807</v>
      </c>
      <c r="E1041" s="98" t="s">
        <v>10808</v>
      </c>
      <c r="F1041" s="98" t="s">
        <v>10809</v>
      </c>
      <c r="G1041" s="99">
        <v>12</v>
      </c>
      <c r="H1041" s="104">
        <v>45521</v>
      </c>
      <c r="I1041" s="104">
        <v>45869</v>
      </c>
      <c r="J1041" s="104">
        <v>45315</v>
      </c>
      <c r="K1041" s="104">
        <v>45315</v>
      </c>
      <c r="L1041" s="100">
        <v>694</v>
      </c>
      <c r="M1041" s="100">
        <v>661.46000000000004</v>
      </c>
      <c r="N1041" s="98" t="s">
        <v>10810</v>
      </c>
      <c r="O1041" s="98" t="s">
        <v>10811</v>
      </c>
      <c r="P1041" s="100">
        <v>694</v>
      </c>
      <c r="Q1041" s="101">
        <v>0</v>
      </c>
      <c r="S1041" s="100">
        <v>665</v>
      </c>
      <c r="T1041" s="100">
        <f>P1041</f>
      </c>
      <c r="U1041" s="100">
        <v>694</v>
      </c>
    </row>
    <row r="1042">
      <c r="O1042" s="96" t="s">
        <v>10812</v>
      </c>
      <c r="P1042" s="84">
        <f>SUM(P1041:P1041)</f>
      </c>
    </row>
    <row r="1043">
      <c r="A1043" s="98" t="s">
        <v>10813</v>
      </c>
      <c r="B1043" s="98" t="s">
        <v>10814</v>
      </c>
      <c r="C1043" s="98" t="s">
        <v>10815</v>
      </c>
      <c r="D1043" s="98" t="s">
        <v>10816</v>
      </c>
      <c r="E1043" s="98" t="s">
        <v>10817</v>
      </c>
      <c r="F1043" s="98" t="s">
        <v>10818</v>
      </c>
      <c r="G1043" s="99">
        <v>12</v>
      </c>
      <c r="H1043" s="104">
        <v>45521</v>
      </c>
      <c r="I1043" s="104">
        <v>45869</v>
      </c>
      <c r="J1043" s="104">
        <v>45311</v>
      </c>
      <c r="K1043" s="104">
        <v>45313</v>
      </c>
      <c r="L1043" s="100">
        <v>0</v>
      </c>
      <c r="M1043" s="100">
        <v>661.46000000000004</v>
      </c>
      <c r="N1043" s="98" t="s">
        <v>10819</v>
      </c>
      <c r="O1043" s="98" t="s">
        <v>10820</v>
      </c>
      <c r="P1043" s="100">
        <v>694</v>
      </c>
      <c r="Q1043" s="101">
        <v>0</v>
      </c>
      <c r="S1043" s="100">
        <v>0</v>
      </c>
      <c r="T1043" s="100">
        <f>P1043</f>
      </c>
      <c r="U1043" s="100">
        <v>694</v>
      </c>
    </row>
    <row r="1044">
      <c r="O1044" s="98" t="s">
        <v>10821</v>
      </c>
      <c r="P1044" s="100">
        <v>30</v>
      </c>
      <c r="T1044" s="100">
        <f>P1044</f>
      </c>
      <c r="U1044" s="100">
        <v>30</v>
      </c>
    </row>
    <row r="1045">
      <c r="O1045" s="96" t="s">
        <v>10822</v>
      </c>
      <c r="P1045" s="84">
        <f>SUM(P1043:P1044)</f>
      </c>
    </row>
    <row r="1046">
      <c r="A1046" s="98" t="s">
        <v>10823</v>
      </c>
      <c r="B1046" s="98" t="s">
        <v>10824</v>
      </c>
      <c r="C1046" s="98" t="s">
        <v>10825</v>
      </c>
      <c r="D1046" s="98" t="s">
        <v>10826</v>
      </c>
      <c r="E1046" s="98" t="s">
        <v>10827</v>
      </c>
      <c r="F1046" s="98" t="s">
        <v>10828</v>
      </c>
      <c r="G1046" s="99">
        <v>12</v>
      </c>
      <c r="H1046" s="104">
        <v>45521</v>
      </c>
      <c r="I1046" s="104">
        <v>45869</v>
      </c>
      <c r="J1046" s="104">
        <v>45320</v>
      </c>
      <c r="K1046" s="104">
        <v>45321</v>
      </c>
      <c r="L1046" s="100">
        <v>669</v>
      </c>
      <c r="M1046" s="100">
        <v>636.46000000000004</v>
      </c>
      <c r="N1046" s="98" t="s">
        <v>10829</v>
      </c>
      <c r="O1046" s="98" t="s">
        <v>10830</v>
      </c>
      <c r="P1046" s="100">
        <v>669</v>
      </c>
      <c r="Q1046" s="101">
        <v>0</v>
      </c>
      <c r="S1046" s="100">
        <v>0</v>
      </c>
      <c r="T1046" s="100">
        <f>P1046</f>
      </c>
      <c r="U1046" s="100">
        <v>669</v>
      </c>
    </row>
    <row r="1047">
      <c r="O1047" s="96" t="s">
        <v>10831</v>
      </c>
      <c r="P1047" s="84">
        <f>SUM(P1046:P1046)</f>
      </c>
    </row>
    <row r="1048">
      <c r="A1048" s="98" t="s">
        <v>10832</v>
      </c>
      <c r="B1048" s="98" t="s">
        <v>10833</v>
      </c>
      <c r="C1048" s="98" t="s">
        <v>10834</v>
      </c>
      <c r="D1048" s="98" t="s">
        <v>10835</v>
      </c>
      <c r="E1048" s="98" t="s">
        <v>10836</v>
      </c>
      <c r="F1048" s="98" t="s">
        <v>10837</v>
      </c>
      <c r="G1048" s="99">
        <v>12</v>
      </c>
      <c r="H1048" s="104">
        <v>45521</v>
      </c>
      <c r="I1048" s="104">
        <v>45869</v>
      </c>
      <c r="J1048" s="104">
        <v>45324</v>
      </c>
      <c r="K1048" s="104">
        <v>45324</v>
      </c>
      <c r="L1048" s="100">
        <v>669</v>
      </c>
      <c r="M1048" s="100">
        <v>636.46000000000004</v>
      </c>
      <c r="N1048" s="98" t="s">
        <v>10838</v>
      </c>
      <c r="O1048" s="98" t="s">
        <v>10839</v>
      </c>
      <c r="P1048" s="100">
        <v>30</v>
      </c>
      <c r="Q1048" s="101">
        <v>0</v>
      </c>
      <c r="S1048" s="100">
        <v>665</v>
      </c>
      <c r="T1048" s="100">
        <f>P1048</f>
      </c>
      <c r="U1048" s="100">
        <v>30</v>
      </c>
    </row>
    <row r="1049">
      <c r="O1049" s="98" t="s">
        <v>10840</v>
      </c>
      <c r="P1049" s="100">
        <v>669</v>
      </c>
      <c r="T1049" s="100">
        <f>P1049</f>
      </c>
      <c r="U1049" s="100">
        <v>669</v>
      </c>
    </row>
    <row r="1050">
      <c r="O1050" s="96" t="s">
        <v>10841</v>
      </c>
      <c r="P1050" s="84">
        <f>SUM(P1048:P1049)</f>
      </c>
    </row>
    <row r="1051">
      <c r="A1051" s="98" t="s">
        <v>10842</v>
      </c>
      <c r="B1051" s="98" t="s">
        <v>10843</v>
      </c>
      <c r="C1051" s="98" t="s">
        <v>10844</v>
      </c>
      <c r="D1051" s="98" t="s">
        <v>10845</v>
      </c>
      <c r="E1051" s="98" t="s">
        <v>10846</v>
      </c>
      <c r="F1051" s="98" t="s">
        <v>10847</v>
      </c>
      <c r="G1051" s="99">
        <v>12</v>
      </c>
      <c r="H1051" s="104">
        <v>45521</v>
      </c>
      <c r="I1051" s="104">
        <v>45869</v>
      </c>
      <c r="J1051" s="104">
        <v>45399</v>
      </c>
      <c r="K1051" s="104">
        <v>45400</v>
      </c>
      <c r="L1051" s="100">
        <v>0</v>
      </c>
      <c r="M1051" s="100">
        <v>636.46000000000004</v>
      </c>
      <c r="N1051" s="98" t="s">
        <v>10848</v>
      </c>
      <c r="O1051" s="98" t="s">
        <v>10849</v>
      </c>
      <c r="P1051" s="100">
        <v>55</v>
      </c>
      <c r="Q1051" s="101">
        <v>0</v>
      </c>
      <c r="S1051" s="100">
        <v>625</v>
      </c>
      <c r="T1051" s="100">
        <f>P1051</f>
      </c>
      <c r="U1051" s="100">
        <v>55</v>
      </c>
    </row>
    <row r="1052">
      <c r="O1052" s="98" t="s">
        <v>10850</v>
      </c>
      <c r="P1052" s="100">
        <v>689</v>
      </c>
      <c r="T1052" s="100">
        <f>P1052</f>
      </c>
      <c r="U1052" s="100">
        <v>689</v>
      </c>
    </row>
    <row r="1053">
      <c r="O1053" s="96" t="s">
        <v>10851</v>
      </c>
      <c r="P1053" s="84">
        <f>SUM(P1051:P1052)</f>
      </c>
    </row>
    <row r="1054">
      <c r="A1054" s="98" t="s">
        <v>10852</v>
      </c>
      <c r="B1054" s="98" t="s">
        <v>10853</v>
      </c>
      <c r="C1054" s="98" t="s">
        <v>10854</v>
      </c>
      <c r="D1054" s="98" t="s">
        <v>10855</v>
      </c>
      <c r="E1054" s="98" t="s">
        <v>10856</v>
      </c>
      <c r="F1054" s="98" t="s">
        <v>10857</v>
      </c>
      <c r="G1054" s="99">
        <v>12</v>
      </c>
      <c r="H1054" s="104">
        <v>45521</v>
      </c>
      <c r="I1054" s="104">
        <v>45869</v>
      </c>
      <c r="J1054" s="104">
        <v>45322</v>
      </c>
      <c r="K1054" s="104">
        <v>45323</v>
      </c>
      <c r="L1054" s="100">
        <v>669</v>
      </c>
      <c r="M1054" s="100">
        <v>636.46000000000004</v>
      </c>
      <c r="N1054" s="98" t="s">
        <v>10858</v>
      </c>
      <c r="O1054" s="98" t="s">
        <v>10859</v>
      </c>
      <c r="P1054" s="100">
        <v>669</v>
      </c>
      <c r="Q1054" s="101">
        <v>0</v>
      </c>
      <c r="S1054" s="100">
        <v>625</v>
      </c>
      <c r="T1054" s="100">
        <f>P1054</f>
      </c>
      <c r="U1054" s="100">
        <v>669</v>
      </c>
    </row>
    <row r="1055">
      <c r="O1055" s="96" t="s">
        <v>10860</v>
      </c>
      <c r="P1055" s="84">
        <f>SUM(P1054:P1054)</f>
      </c>
    </row>
    <row r="1056">
      <c r="A1056" s="98" t="s">
        <v>10861</v>
      </c>
      <c r="B1056" s="98" t="s">
        <v>10862</v>
      </c>
      <c r="C1056" s="98" t="s">
        <v>10863</v>
      </c>
      <c r="D1056" s="98" t="s">
        <v>10864</v>
      </c>
      <c r="E1056" s="98" t="s">
        <v>10865</v>
      </c>
      <c r="F1056" s="98" t="s">
        <v>10866</v>
      </c>
      <c r="G1056" s="99">
        <v>12</v>
      </c>
      <c r="H1056" s="104">
        <v>45505</v>
      </c>
      <c r="I1056" s="104">
        <v>45869</v>
      </c>
      <c r="J1056" s="104">
        <v>45219</v>
      </c>
      <c r="K1056" s="104">
        <v>45219</v>
      </c>
      <c r="L1056" s="100">
        <v>0</v>
      </c>
      <c r="M1056" s="100">
        <v>636.46000000000004</v>
      </c>
      <c r="N1056" s="98" t="s">
        <v>10867</v>
      </c>
      <c r="O1056" s="98" t="s">
        <v>10868</v>
      </c>
      <c r="P1056" s="100">
        <v>55</v>
      </c>
      <c r="Q1056" s="101">
        <v>0</v>
      </c>
      <c r="S1056" s="100">
        <v>625</v>
      </c>
      <c r="T1056" s="100">
        <f>P1056</f>
      </c>
      <c r="U1056" s="100">
        <v>55</v>
      </c>
    </row>
    <row r="1057">
      <c r="O1057" s="98" t="s">
        <v>10869</v>
      </c>
      <c r="P1057" s="100">
        <v>639</v>
      </c>
      <c r="T1057" s="100">
        <f>P1057</f>
      </c>
      <c r="U1057" s="100">
        <v>639</v>
      </c>
    </row>
    <row r="1058">
      <c r="O1058" s="98" t="s">
        <v>10870</v>
      </c>
      <c r="P1058" s="100">
        <v>300</v>
      </c>
      <c r="T1058" s="100">
        <f>P1058</f>
      </c>
      <c r="U1058" s="100">
        <v>300</v>
      </c>
    </row>
    <row r="1059">
      <c r="O1059" s="98" t="s">
        <v>10871</v>
      </c>
      <c r="P1059" s="100">
        <v>-300</v>
      </c>
      <c r="T1059" s="100">
        <f>P1059</f>
      </c>
      <c r="U1059" s="100">
        <v>-300</v>
      </c>
    </row>
    <row r="1060">
      <c r="O1060" s="96" t="s">
        <v>10872</v>
      </c>
      <c r="P1060" s="84">
        <f>SUM(P1056:P1059)</f>
      </c>
    </row>
    <row r="1061">
      <c r="A1061" s="98" t="s">
        <v>10873</v>
      </c>
      <c r="B1061" s="98" t="s">
        <v>10874</v>
      </c>
      <c r="C1061" s="98" t="s">
        <v>10875</v>
      </c>
      <c r="D1061" s="98" t="s">
        <v>10876</v>
      </c>
      <c r="E1061" s="98" t="s">
        <v>10877</v>
      </c>
      <c r="F1061" s="98" t="s">
        <v>10878</v>
      </c>
      <c r="G1061" s="99">
        <v>12</v>
      </c>
      <c r="H1061" s="104">
        <v>45505</v>
      </c>
      <c r="I1061" s="104">
        <v>45869</v>
      </c>
      <c r="J1061" s="104">
        <v>45219</v>
      </c>
      <c r="K1061" s="104">
        <v>45222</v>
      </c>
      <c r="L1061" s="100">
        <v>645</v>
      </c>
      <c r="M1061" s="100">
        <v>636.46000000000004</v>
      </c>
      <c r="N1061" s="98" t="s">
        <v>10879</v>
      </c>
      <c r="O1061" s="98" t="s">
        <v>10880</v>
      </c>
      <c r="P1061" s="100">
        <v>639</v>
      </c>
      <c r="Q1061" s="101">
        <v>0</v>
      </c>
      <c r="S1061" s="100">
        <v>0</v>
      </c>
      <c r="T1061" s="100">
        <f>P1061</f>
      </c>
      <c r="U1061" s="100">
        <v>639</v>
      </c>
    </row>
    <row r="1062">
      <c r="O1062" s="98" t="s">
        <v>10881</v>
      </c>
      <c r="P1062" s="100">
        <v>300</v>
      </c>
      <c r="T1062" s="100">
        <f>P1062</f>
      </c>
      <c r="U1062" s="100">
        <v>300</v>
      </c>
    </row>
    <row r="1063">
      <c r="O1063" s="98" t="s">
        <v>10882</v>
      </c>
      <c r="P1063" s="100">
        <v>-300</v>
      </c>
      <c r="T1063" s="100">
        <f>P1063</f>
      </c>
      <c r="U1063" s="100">
        <v>-300</v>
      </c>
    </row>
    <row r="1064">
      <c r="O1064" s="98" t="s">
        <v>10883</v>
      </c>
      <c r="P1064" s="100">
        <v>55</v>
      </c>
      <c r="T1064" s="100">
        <f>P1064</f>
      </c>
      <c r="U1064" s="100">
        <v>55</v>
      </c>
    </row>
    <row r="1065">
      <c r="O1065" s="96" t="s">
        <v>10884</v>
      </c>
      <c r="P1065" s="84">
        <f>SUM(P1061:P1064)</f>
      </c>
    </row>
    <row r="1066">
      <c r="A1066" s="98" t="s">
        <v>10885</v>
      </c>
      <c r="B1066" s="98" t="s">
        <v>10886</v>
      </c>
      <c r="C1066" s="98" t="s">
        <v>10887</v>
      </c>
      <c r="D1066" s="98" t="s">
        <v>10888</v>
      </c>
      <c r="E1066" s="98" t="s">
        <v>10889</v>
      </c>
      <c r="F1066" s="98" t="s">
        <v>10890</v>
      </c>
      <c r="G1066" s="99">
        <v>12</v>
      </c>
      <c r="H1066" s="104">
        <v>45521</v>
      </c>
      <c r="I1066" s="104">
        <v>45869</v>
      </c>
      <c r="J1066" s="104">
        <v>45391</v>
      </c>
      <c r="K1066" s="104">
        <v>45391</v>
      </c>
      <c r="L1066" s="100">
        <v>0</v>
      </c>
      <c r="M1066" s="100">
        <v>636.46000000000004</v>
      </c>
      <c r="N1066" s="98" t="s">
        <v>10891</v>
      </c>
      <c r="O1066" s="98" t="s">
        <v>10892</v>
      </c>
      <c r="P1066" s="100">
        <v>669</v>
      </c>
      <c r="Q1066" s="101">
        <v>0</v>
      </c>
      <c r="S1066" s="100">
        <v>0</v>
      </c>
      <c r="T1066" s="100">
        <f>P1066</f>
      </c>
      <c r="U1066" s="100">
        <v>669</v>
      </c>
    </row>
    <row r="1067">
      <c r="O1067" s="96" t="s">
        <v>10893</v>
      </c>
      <c r="P1067" s="84">
        <f>SUM(P1066:P1066)</f>
      </c>
    </row>
    <row r="1068">
      <c r="A1068" s="98" t="s">
        <v>10894</v>
      </c>
      <c r="B1068" s="98" t="s">
        <v>10895</v>
      </c>
      <c r="C1068" s="98" t="s">
        <v>10896</v>
      </c>
      <c r="D1068" s="98" t="s">
        <v>10897</v>
      </c>
      <c r="E1068" s="98" t="s">
        <v>10898</v>
      </c>
      <c r="F1068" s="98" t="s">
        <v>10899</v>
      </c>
      <c r="G1068" s="99">
        <v>12</v>
      </c>
      <c r="H1068" s="104">
        <v>45505</v>
      </c>
      <c r="I1068" s="104">
        <v>45869</v>
      </c>
      <c r="J1068" s="104">
        <v>45229</v>
      </c>
      <c r="K1068" s="104">
        <v>45229</v>
      </c>
      <c r="L1068" s="100">
        <v>0</v>
      </c>
      <c r="M1068" s="100">
        <v>636.46000000000004</v>
      </c>
      <c r="N1068" s="98" t="s">
        <v>10900</v>
      </c>
      <c r="O1068" s="98" t="s">
        <v>10901</v>
      </c>
      <c r="P1068" s="100">
        <v>300</v>
      </c>
      <c r="Q1068" s="101">
        <v>0</v>
      </c>
      <c r="S1068" s="100">
        <v>0</v>
      </c>
      <c r="T1068" s="100">
        <f>P1068</f>
      </c>
      <c r="U1068" s="100">
        <v>300</v>
      </c>
    </row>
    <row r="1069">
      <c r="O1069" s="98" t="s">
        <v>10902</v>
      </c>
      <c r="P1069" s="100">
        <v>30</v>
      </c>
      <c r="T1069" s="100">
        <f>P1069</f>
      </c>
      <c r="U1069" s="100">
        <v>30</v>
      </c>
    </row>
    <row r="1070">
      <c r="O1070" s="98" t="s">
        <v>10903</v>
      </c>
      <c r="P1070" s="100">
        <v>-300</v>
      </c>
      <c r="T1070" s="100">
        <f>P1070</f>
      </c>
      <c r="U1070" s="100">
        <v>-300</v>
      </c>
    </row>
    <row r="1071">
      <c r="O1071" s="98" t="s">
        <v>10904</v>
      </c>
      <c r="P1071" s="100">
        <v>649</v>
      </c>
      <c r="T1071" s="100">
        <f>P1071</f>
      </c>
      <c r="U1071" s="100">
        <v>649</v>
      </c>
    </row>
    <row r="1072">
      <c r="O1072" s="96" t="s">
        <v>10905</v>
      </c>
      <c r="P1072" s="84">
        <f>SUM(P1068:P1071)</f>
      </c>
    </row>
    <row r="1073">
      <c r="A1073" s="98" t="s">
        <v>10906</v>
      </c>
      <c r="B1073" s="98" t="s">
        <v>10907</v>
      </c>
      <c r="C1073" s="98" t="s">
        <v>10908</v>
      </c>
      <c r="D1073" s="98" t="s">
        <v>10909</v>
      </c>
      <c r="E1073" s="98" t="s">
        <v>10910</v>
      </c>
      <c r="F1073" s="98" t="s">
        <v>10911</v>
      </c>
      <c r="G1073" s="99">
        <v>12</v>
      </c>
      <c r="H1073" s="104">
        <v>45521</v>
      </c>
      <c r="I1073" s="104">
        <v>45869</v>
      </c>
      <c r="J1073" s="104">
        <v>45383</v>
      </c>
      <c r="K1073" s="104">
        <v>45384</v>
      </c>
      <c r="L1073" s="100">
        <v>689</v>
      </c>
      <c r="M1073" s="100">
        <v>636.46000000000004</v>
      </c>
      <c r="N1073" s="98" t="s">
        <v>10912</v>
      </c>
      <c r="O1073" s="98" t="s">
        <v>10913</v>
      </c>
      <c r="P1073" s="100">
        <v>689</v>
      </c>
      <c r="Q1073" s="101">
        <v>0</v>
      </c>
      <c r="S1073" s="100">
        <v>0</v>
      </c>
      <c r="T1073" s="100">
        <f>P1073</f>
      </c>
      <c r="U1073" s="100">
        <v>689</v>
      </c>
    </row>
    <row r="1074">
      <c r="O1074" s="96" t="s">
        <v>10914</v>
      </c>
      <c r="P1074" s="84">
        <f>SUM(P1073:P1073)</f>
      </c>
    </row>
    <row r="1075">
      <c r="A1075" s="98" t="s">
        <v>10915</v>
      </c>
      <c r="B1075" s="98" t="s">
        <v>10916</v>
      </c>
      <c r="C1075" s="98" t="s">
        <v>10917</v>
      </c>
      <c r="D1075" s="98" t="s">
        <v>10918</v>
      </c>
      <c r="E1075" s="98" t="s">
        <v>10919</v>
      </c>
      <c r="F1075" s="98" t="s">
        <v>10920</v>
      </c>
      <c r="G1075" s="99">
        <v>12</v>
      </c>
      <c r="H1075" s="104">
        <v>45505</v>
      </c>
      <c r="I1075" s="104">
        <v>45869</v>
      </c>
      <c r="J1075" s="104">
        <v>45341</v>
      </c>
      <c r="K1075" s="104">
        <v>45341</v>
      </c>
      <c r="L1075" s="100">
        <v>0</v>
      </c>
      <c r="M1075" s="100">
        <v>636.46000000000004</v>
      </c>
      <c r="N1075" s="98" t="s">
        <v>10921</v>
      </c>
      <c r="O1075" s="98" t="s">
        <v>10922</v>
      </c>
      <c r="P1075" s="100">
        <v>679</v>
      </c>
      <c r="Q1075" s="101">
        <v>0</v>
      </c>
      <c r="S1075" s="100">
        <v>0</v>
      </c>
      <c r="T1075" s="100">
        <f>P1075</f>
      </c>
      <c r="U1075" s="100">
        <v>679</v>
      </c>
    </row>
    <row r="1076">
      <c r="O1076" s="96" t="s">
        <v>10923</v>
      </c>
      <c r="P1076" s="84">
        <f>SUM(P1075:P1075)</f>
      </c>
    </row>
    <row r="1077">
      <c r="A1077" s="98" t="s">
        <v>10924</v>
      </c>
      <c r="B1077" s="98" t="s">
        <v>10925</v>
      </c>
      <c r="C1077" s="98" t="s">
        <v>10926</v>
      </c>
      <c r="D1077" s="98" t="s">
        <v>10927</v>
      </c>
      <c r="E1077" s="98" t="s">
        <v>10928</v>
      </c>
      <c r="F1077" s="98" t="s">
        <v>10929</v>
      </c>
      <c r="G1077" s="99">
        <v>12</v>
      </c>
      <c r="H1077" s="104">
        <v>45521</v>
      </c>
      <c r="I1077" s="104">
        <v>45869</v>
      </c>
      <c r="J1077" s="104">
        <v>45402</v>
      </c>
      <c r="K1077" s="104">
        <v>45404</v>
      </c>
      <c r="L1077" s="100">
        <v>0</v>
      </c>
      <c r="M1077" s="100">
        <v>636.46000000000004</v>
      </c>
      <c r="N1077" s="98" t="s">
        <v>10930</v>
      </c>
      <c r="O1077" s="98" t="s">
        <v>10931</v>
      </c>
      <c r="P1077" s="100">
        <v>699</v>
      </c>
      <c r="Q1077" s="101">
        <v>0</v>
      </c>
      <c r="S1077" s="100">
        <v>680</v>
      </c>
      <c r="T1077" s="100">
        <f>P1077</f>
      </c>
      <c r="U1077" s="100">
        <v>699</v>
      </c>
    </row>
    <row r="1078">
      <c r="O1078" s="96" t="s">
        <v>10932</v>
      </c>
      <c r="P1078" s="84">
        <f>SUM(P1077:P1077)</f>
      </c>
    </row>
    <row r="1079">
      <c r="A1079" s="98" t="s">
        <v>10933</v>
      </c>
      <c r="B1079" s="98" t="s">
        <v>10934</v>
      </c>
      <c r="C1079" s="98" t="s">
        <v>10935</v>
      </c>
      <c r="D1079" s="98" t="s">
        <v>10936</v>
      </c>
      <c r="E1079" s="98" t="s">
        <v>10937</v>
      </c>
      <c r="F1079" s="98" t="s">
        <v>10938</v>
      </c>
      <c r="G1079" s="99">
        <v>12</v>
      </c>
      <c r="H1079" s="104">
        <v>45505</v>
      </c>
      <c r="I1079" s="104">
        <v>45869</v>
      </c>
      <c r="J1079" s="104">
        <v>45341</v>
      </c>
      <c r="K1079" s="104">
        <v>45341</v>
      </c>
      <c r="L1079" s="100">
        <v>0</v>
      </c>
      <c r="M1079" s="100">
        <v>636.46000000000004</v>
      </c>
      <c r="N1079" s="98" t="s">
        <v>10939</v>
      </c>
      <c r="O1079" s="98" t="s">
        <v>10940</v>
      </c>
      <c r="P1079" s="100">
        <v>679</v>
      </c>
      <c r="Q1079" s="101">
        <v>0</v>
      </c>
      <c r="S1079" s="100">
        <v>665</v>
      </c>
      <c r="T1079" s="100">
        <f>P1079</f>
      </c>
      <c r="U1079" s="100">
        <v>679</v>
      </c>
    </row>
    <row r="1080">
      <c r="O1080" s="96" t="s">
        <v>10941</v>
      </c>
      <c r="P1080" s="84">
        <f>SUM(P1079:P1079)</f>
      </c>
    </row>
    <row r="1081">
      <c r="A1081" s="98" t="s">
        <v>10942</v>
      </c>
      <c r="B1081" s="98" t="s">
        <v>10943</v>
      </c>
      <c r="C1081" s="98" t="s">
        <v>10944</v>
      </c>
      <c r="D1081" s="98" t="s">
        <v>10945</v>
      </c>
      <c r="E1081" s="98" t="s">
        <v>10946</v>
      </c>
      <c r="F1081" s="98" t="s">
        <v>10947</v>
      </c>
      <c r="G1081" s="99">
        <v>12</v>
      </c>
      <c r="H1081" s="104">
        <v>45505</v>
      </c>
      <c r="I1081" s="104">
        <v>45869</v>
      </c>
      <c r="J1081" s="104">
        <v>45324</v>
      </c>
      <c r="K1081" s="104">
        <v>45324</v>
      </c>
      <c r="L1081" s="100">
        <v>0</v>
      </c>
      <c r="M1081" s="100">
        <v>661.46000000000004</v>
      </c>
      <c r="N1081" s="98" t="s">
        <v>10948</v>
      </c>
      <c r="O1081" s="98" t="s">
        <v>10949</v>
      </c>
      <c r="P1081" s="100">
        <v>694</v>
      </c>
      <c r="Q1081" s="101">
        <v>0</v>
      </c>
      <c r="S1081" s="100">
        <v>0</v>
      </c>
      <c r="T1081" s="100">
        <f>P1081</f>
      </c>
      <c r="U1081" s="100">
        <v>694</v>
      </c>
    </row>
    <row r="1082">
      <c r="O1082" s="96" t="s">
        <v>10950</v>
      </c>
      <c r="P1082" s="84">
        <f>SUM(P1081:P1081)</f>
      </c>
    </row>
    <row r="1083">
      <c r="A1083" s="98" t="s">
        <v>10951</v>
      </c>
      <c r="B1083" s="98" t="s">
        <v>10952</v>
      </c>
      <c r="C1083" s="98" t="s">
        <v>10953</v>
      </c>
      <c r="D1083" s="98" t="s">
        <v>10954</v>
      </c>
      <c r="E1083" s="98" t="s">
        <v>10955</v>
      </c>
      <c r="F1083" s="98" t="s">
        <v>10956</v>
      </c>
      <c r="G1083" s="99">
        <v>12</v>
      </c>
      <c r="H1083" s="104">
        <v>45505</v>
      </c>
      <c r="I1083" s="104">
        <v>45869</v>
      </c>
      <c r="J1083" s="104">
        <v>45324</v>
      </c>
      <c r="K1083" s="104">
        <v>45324</v>
      </c>
      <c r="L1083" s="100">
        <v>0</v>
      </c>
      <c r="M1083" s="100">
        <v>661.46000000000004</v>
      </c>
      <c r="N1083" s="98" t="s">
        <v>10957</v>
      </c>
      <c r="O1083" s="98" t="s">
        <v>10958</v>
      </c>
      <c r="P1083" s="100">
        <v>55</v>
      </c>
      <c r="Q1083" s="101">
        <v>0</v>
      </c>
      <c r="S1083" s="100">
        <v>0</v>
      </c>
      <c r="T1083" s="100">
        <f>P1083</f>
      </c>
      <c r="U1083" s="100">
        <v>55</v>
      </c>
    </row>
    <row r="1084">
      <c r="O1084" s="98" t="s">
        <v>10959</v>
      </c>
      <c r="P1084" s="100">
        <v>694</v>
      </c>
      <c r="T1084" s="100">
        <f>P1084</f>
      </c>
      <c r="U1084" s="100">
        <v>694</v>
      </c>
    </row>
    <row r="1085">
      <c r="O1085" s="96" t="s">
        <v>10960</v>
      </c>
      <c r="P1085" s="84">
        <f>SUM(P1083:P1084)</f>
      </c>
    </row>
    <row r="1086">
      <c r="A1086" s="98" t="s">
        <v>10961</v>
      </c>
      <c r="B1086" s="98" t="s">
        <v>10962</v>
      </c>
      <c r="C1086" s="98" t="s">
        <v>10963</v>
      </c>
      <c r="D1086" s="98" t="s">
        <v>10964</v>
      </c>
      <c r="E1086" s="98" t="s">
        <v>10965</v>
      </c>
      <c r="F1086" s="98" t="s">
        <v>10966</v>
      </c>
      <c r="G1086" s="99">
        <v>12</v>
      </c>
      <c r="H1086" s="104">
        <v>45505</v>
      </c>
      <c r="I1086" s="104">
        <v>45869</v>
      </c>
      <c r="J1086" s="104">
        <v>45328</v>
      </c>
      <c r="K1086" s="104">
        <v>45328</v>
      </c>
      <c r="L1086" s="100">
        <v>0</v>
      </c>
      <c r="M1086" s="100">
        <v>661.46000000000004</v>
      </c>
      <c r="N1086" s="98" t="s">
        <v>10967</v>
      </c>
      <c r="O1086" s="98" t="s">
        <v>10968</v>
      </c>
      <c r="P1086" s="100">
        <v>704</v>
      </c>
      <c r="Q1086" s="101">
        <v>0</v>
      </c>
      <c r="S1086" s="100">
        <v>0</v>
      </c>
      <c r="T1086" s="100">
        <f>P1086</f>
      </c>
      <c r="U1086" s="100">
        <v>704</v>
      </c>
    </row>
    <row r="1087">
      <c r="O1087" s="96" t="s">
        <v>10969</v>
      </c>
      <c r="P1087" s="84">
        <f>SUM(P1086:P1086)</f>
      </c>
    </row>
    <row r="1088">
      <c r="A1088" s="98" t="s">
        <v>10970</v>
      </c>
      <c r="B1088" s="98" t="s">
        <v>10971</v>
      </c>
      <c r="C1088" s="98" t="s">
        <v>10972</v>
      </c>
      <c r="D1088" s="98" t="s">
        <v>10973</v>
      </c>
      <c r="E1088" s="98" t="s">
        <v>10974</v>
      </c>
      <c r="F1088" s="98" t="s">
        <v>10975</v>
      </c>
      <c r="G1088" s="99">
        <v>12</v>
      </c>
      <c r="H1088" s="104">
        <v>45521</v>
      </c>
      <c r="I1088" s="104">
        <v>45869</v>
      </c>
      <c r="J1088" s="104">
        <v>45333</v>
      </c>
      <c r="K1088" s="104">
        <v>45334</v>
      </c>
      <c r="L1088" s="100">
        <v>0</v>
      </c>
      <c r="M1088" s="100">
        <v>661.46000000000004</v>
      </c>
      <c r="N1088" s="98" t="s">
        <v>10976</v>
      </c>
      <c r="O1088" s="98" t="s">
        <v>10977</v>
      </c>
      <c r="P1088" s="100">
        <v>694</v>
      </c>
      <c r="Q1088" s="101">
        <v>0</v>
      </c>
      <c r="S1088" s="100">
        <v>665</v>
      </c>
      <c r="T1088" s="100">
        <f>P1088</f>
      </c>
      <c r="U1088" s="100">
        <v>694</v>
      </c>
    </row>
    <row r="1089">
      <c r="O1089" s="96" t="s">
        <v>10978</v>
      </c>
      <c r="P1089" s="84">
        <f>SUM(P1088:P1088)</f>
      </c>
    </row>
    <row r="1090">
      <c r="A1090" s="98" t="s">
        <v>10979</v>
      </c>
      <c r="B1090" s="98" t="s">
        <v>10980</v>
      </c>
      <c r="C1090" s="98" t="s">
        <v>10981</v>
      </c>
      <c r="D1090" s="98" t="s">
        <v>10982</v>
      </c>
      <c r="E1090" s="98" t="s">
        <v>10983</v>
      </c>
      <c r="F1090" s="98" t="s">
        <v>10984</v>
      </c>
      <c r="G1090" s="99">
        <v>12</v>
      </c>
      <c r="H1090" s="104">
        <v>45521</v>
      </c>
      <c r="I1090" s="104">
        <v>45869</v>
      </c>
      <c r="J1090" s="104">
        <v>45236</v>
      </c>
      <c r="K1090" s="104">
        <v>45236</v>
      </c>
      <c r="L1090" s="100">
        <v>0</v>
      </c>
      <c r="M1090" s="100">
        <v>636.46000000000004</v>
      </c>
      <c r="N1090" s="98" t="s">
        <v>10985</v>
      </c>
      <c r="O1090" s="98" t="s">
        <v>10986</v>
      </c>
      <c r="P1090" s="100">
        <v>649</v>
      </c>
      <c r="Q1090" s="101">
        <v>0</v>
      </c>
      <c r="S1090" s="100">
        <v>0</v>
      </c>
      <c r="T1090" s="100">
        <f>P1090</f>
      </c>
      <c r="U1090" s="100">
        <v>649</v>
      </c>
    </row>
    <row r="1091">
      <c r="O1091" s="96" t="s">
        <v>10987</v>
      </c>
      <c r="P1091" s="84">
        <f>SUM(P1090:P1090)</f>
      </c>
    </row>
    <row r="1092">
      <c r="A1092" s="98" t="s">
        <v>10988</v>
      </c>
      <c r="B1092" s="98" t="s">
        <v>10989</v>
      </c>
      <c r="C1092" s="98" t="s">
        <v>10990</v>
      </c>
      <c r="D1092" s="98" t="s">
        <v>10991</v>
      </c>
      <c r="E1092" s="98" t="s">
        <v>10992</v>
      </c>
      <c r="F1092" s="98" t="s">
        <v>10993</v>
      </c>
      <c r="G1092" s="99">
        <v>12</v>
      </c>
      <c r="H1092" s="104">
        <v>45521</v>
      </c>
      <c r="I1092" s="104">
        <v>45869</v>
      </c>
      <c r="J1092" s="104">
        <v>45237</v>
      </c>
      <c r="K1092" s="104">
        <v>45239</v>
      </c>
      <c r="L1092" s="100">
        <v>0</v>
      </c>
      <c r="M1092" s="100">
        <v>636.46000000000004</v>
      </c>
      <c r="N1092" s="98" t="s">
        <v>10994</v>
      </c>
      <c r="O1092" s="98" t="s">
        <v>10995</v>
      </c>
      <c r="P1092" s="100">
        <v>649</v>
      </c>
      <c r="Q1092" s="101">
        <v>0</v>
      </c>
      <c r="S1092" s="100">
        <v>0</v>
      </c>
      <c r="T1092" s="100">
        <f>P1092</f>
      </c>
      <c r="U1092" s="100">
        <v>649</v>
      </c>
    </row>
    <row r="1093">
      <c r="O1093" s="98" t="s">
        <v>10996</v>
      </c>
      <c r="P1093" s="100">
        <v>55</v>
      </c>
      <c r="T1093" s="100">
        <f>P1093</f>
      </c>
      <c r="U1093" s="100">
        <v>55</v>
      </c>
    </row>
    <row r="1094">
      <c r="O1094" s="96" t="s">
        <v>10997</v>
      </c>
      <c r="P1094" s="84">
        <f>SUM(P1092:P1093)</f>
      </c>
    </row>
    <row r="1095">
      <c r="A1095" s="98" t="s">
        <v>10998</v>
      </c>
      <c r="B1095" s="98" t="s">
        <v>10999</v>
      </c>
      <c r="C1095" s="98" t="s">
        <v>11000</v>
      </c>
      <c r="D1095" s="98" t="s">
        <v>11001</v>
      </c>
      <c r="E1095" s="98" t="s">
        <v>11002</v>
      </c>
      <c r="F1095" s="98" t="s">
        <v>11003</v>
      </c>
      <c r="G1095" s="99">
        <v>12</v>
      </c>
      <c r="H1095" s="104">
        <v>45521</v>
      </c>
      <c r="I1095" s="104">
        <v>45869</v>
      </c>
      <c r="J1095" s="104">
        <v>45261</v>
      </c>
      <c r="K1095" s="104">
        <v>45261</v>
      </c>
      <c r="L1095" s="100">
        <v>0</v>
      </c>
      <c r="M1095" s="100">
        <v>636.46000000000004</v>
      </c>
      <c r="N1095" s="98" t="s">
        <v>11004</v>
      </c>
      <c r="O1095" s="98" t="s">
        <v>11005</v>
      </c>
      <c r="P1095" s="100">
        <v>55</v>
      </c>
      <c r="Q1095" s="101">
        <v>0</v>
      </c>
      <c r="S1095" s="100">
        <v>0</v>
      </c>
      <c r="T1095" s="100">
        <f>P1095</f>
      </c>
      <c r="U1095" s="100">
        <v>55</v>
      </c>
    </row>
    <row r="1096">
      <c r="O1096" s="98" t="s">
        <v>11006</v>
      </c>
      <c r="P1096" s="100">
        <v>649</v>
      </c>
      <c r="T1096" s="100">
        <f>P1096</f>
      </c>
      <c r="U1096" s="100">
        <v>649</v>
      </c>
    </row>
    <row r="1097">
      <c r="O1097" s="96" t="s">
        <v>11007</v>
      </c>
      <c r="P1097" s="84">
        <f>SUM(P1095:P1096)</f>
      </c>
    </row>
    <row r="1098">
      <c r="A1098" s="98" t="s">
        <v>11008</v>
      </c>
      <c r="B1098" s="98" t="s">
        <v>11009</v>
      </c>
      <c r="C1098" s="98" t="s">
        <v>11010</v>
      </c>
      <c r="D1098" s="98" t="s">
        <v>11011</v>
      </c>
      <c r="E1098" s="98" t="s">
        <v>11012</v>
      </c>
      <c r="F1098" s="98" t="s">
        <v>11013</v>
      </c>
      <c r="G1098" s="99">
        <v>12</v>
      </c>
      <c r="H1098" s="104">
        <v>45521</v>
      </c>
      <c r="I1098" s="104">
        <v>45869</v>
      </c>
      <c r="J1098" s="104">
        <v>45240</v>
      </c>
      <c r="K1098" s="104">
        <v>45243</v>
      </c>
      <c r="L1098" s="100">
        <v>0</v>
      </c>
      <c r="M1098" s="100">
        <v>636.46000000000004</v>
      </c>
      <c r="N1098" s="98" t="s">
        <v>11014</v>
      </c>
      <c r="O1098" s="98" t="s">
        <v>11015</v>
      </c>
      <c r="P1098" s="100">
        <v>649</v>
      </c>
      <c r="Q1098" s="101">
        <v>0</v>
      </c>
      <c r="S1098" s="100">
        <v>0</v>
      </c>
      <c r="T1098" s="100">
        <f>P1098</f>
      </c>
      <c r="U1098" s="100">
        <v>649</v>
      </c>
    </row>
    <row r="1099">
      <c r="O1099" s="98" t="s">
        <v>11016</v>
      </c>
      <c r="P1099" s="100">
        <v>-100</v>
      </c>
      <c r="T1099" s="100">
        <f>P1099</f>
      </c>
      <c r="U1099" s="100">
        <v>-100</v>
      </c>
    </row>
    <row r="1100">
      <c r="O1100" s="98" t="s">
        <v>11017</v>
      </c>
      <c r="P1100" s="100">
        <v>100</v>
      </c>
      <c r="T1100" s="100">
        <f>P1100</f>
      </c>
      <c r="U1100" s="100">
        <v>100</v>
      </c>
    </row>
    <row r="1101">
      <c r="O1101" s="96" t="s">
        <v>11018</v>
      </c>
      <c r="P1101" s="84">
        <f>SUM(P1098:P1100)</f>
      </c>
    </row>
    <row r="1102">
      <c r="A1102" s="98" t="s">
        <v>11019</v>
      </c>
      <c r="B1102" s="98" t="s">
        <v>11020</v>
      </c>
      <c r="C1102" s="98" t="s">
        <v>11021</v>
      </c>
      <c r="D1102" s="98" t="s">
        <v>11022</v>
      </c>
      <c r="E1102" s="98" t="s">
        <v>11023</v>
      </c>
      <c r="F1102" s="98" t="s">
        <v>11024</v>
      </c>
      <c r="G1102" s="99">
        <v>12</v>
      </c>
      <c r="H1102" s="104">
        <v>45505</v>
      </c>
      <c r="I1102" s="104">
        <v>45869</v>
      </c>
      <c r="J1102" s="104">
        <v>45322</v>
      </c>
      <c r="K1102" s="104">
        <v>45322</v>
      </c>
      <c r="L1102" s="100">
        <v>665</v>
      </c>
      <c r="M1102" s="100">
        <v>636.46000000000004</v>
      </c>
      <c r="N1102" s="98" t="s">
        <v>11025</v>
      </c>
      <c r="O1102" s="98" t="s">
        <v>11026</v>
      </c>
      <c r="P1102" s="100">
        <v>669</v>
      </c>
      <c r="Q1102" s="101">
        <v>0</v>
      </c>
      <c r="S1102" s="100">
        <v>0</v>
      </c>
      <c r="T1102" s="100">
        <f>P1102</f>
      </c>
      <c r="U1102" s="100">
        <v>669</v>
      </c>
    </row>
    <row r="1103">
      <c r="O1103" s="96" t="s">
        <v>11027</v>
      </c>
      <c r="P1103" s="84">
        <f>SUM(P1102:P1102)</f>
      </c>
    </row>
    <row r="1104">
      <c r="A1104" s="98" t="s">
        <v>11028</v>
      </c>
      <c r="B1104" s="98" t="s">
        <v>11029</v>
      </c>
      <c r="C1104" s="98" t="s">
        <v>11030</v>
      </c>
      <c r="D1104" s="98" t="s">
        <v>11031</v>
      </c>
      <c r="E1104" s="98" t="s">
        <v>11032</v>
      </c>
      <c r="F1104" s="98" t="s">
        <v>11033</v>
      </c>
      <c r="G1104" s="99">
        <v>12</v>
      </c>
      <c r="H1104" s="104">
        <v>45521</v>
      </c>
      <c r="I1104" s="104">
        <v>45869</v>
      </c>
      <c r="J1104" s="104">
        <v>45399</v>
      </c>
      <c r="K1104" s="104">
        <v>45400</v>
      </c>
      <c r="L1104" s="100">
        <v>0</v>
      </c>
      <c r="M1104" s="100">
        <v>636.46000000000004</v>
      </c>
      <c r="N1104" s="98" t="s">
        <v>11034</v>
      </c>
      <c r="O1104" s="98" t="s">
        <v>11035</v>
      </c>
      <c r="P1104" s="100">
        <v>55</v>
      </c>
      <c r="Q1104" s="101">
        <v>0</v>
      </c>
      <c r="S1104" s="100">
        <v>0</v>
      </c>
      <c r="T1104" s="100">
        <f>P1104</f>
      </c>
      <c r="U1104" s="100">
        <v>55</v>
      </c>
    </row>
    <row r="1105">
      <c r="O1105" s="98" t="s">
        <v>11036</v>
      </c>
      <c r="P1105" s="100">
        <v>689</v>
      </c>
      <c r="T1105" s="100">
        <f>P1105</f>
      </c>
      <c r="U1105" s="100">
        <v>689</v>
      </c>
    </row>
    <row r="1106">
      <c r="O1106" s="96" t="s">
        <v>11037</v>
      </c>
      <c r="P1106" s="84">
        <f>SUM(P1104:P1105)</f>
      </c>
    </row>
    <row r="1107">
      <c r="A1107" s="98" t="s">
        <v>11038</v>
      </c>
      <c r="B1107" s="98" t="s">
        <v>11039</v>
      </c>
      <c r="C1107" s="98" t="s">
        <v>11040</v>
      </c>
      <c r="D1107" s="98" t="s">
        <v>11041</v>
      </c>
      <c r="E1107" s="98" t="s">
        <v>11042</v>
      </c>
      <c r="F1107" s="98" t="s">
        <v>11043</v>
      </c>
      <c r="G1107" s="99">
        <v>12</v>
      </c>
      <c r="H1107" s="104">
        <v>45521</v>
      </c>
      <c r="I1107" s="104">
        <v>45869</v>
      </c>
      <c r="J1107" s="104">
        <v>45322</v>
      </c>
      <c r="K1107" s="104">
        <v>45323</v>
      </c>
      <c r="L1107" s="100">
        <v>0</v>
      </c>
      <c r="M1107" s="100">
        <v>636.46000000000004</v>
      </c>
      <c r="N1107" s="98" t="s">
        <v>11044</v>
      </c>
      <c r="O1107" s="98" t="s">
        <v>11045</v>
      </c>
      <c r="P1107" s="100">
        <v>669</v>
      </c>
      <c r="Q1107" s="101">
        <v>0</v>
      </c>
      <c r="S1107" s="100">
        <v>665</v>
      </c>
      <c r="T1107" s="100">
        <f>P1107</f>
      </c>
      <c r="U1107" s="100">
        <v>669</v>
      </c>
    </row>
    <row r="1108">
      <c r="O1108" s="98" t="s">
        <v>11046</v>
      </c>
      <c r="P1108" s="100">
        <v>30</v>
      </c>
      <c r="T1108" s="100">
        <f>P1108</f>
      </c>
      <c r="U1108" s="100">
        <v>30</v>
      </c>
    </row>
    <row r="1109">
      <c r="O1109" s="96" t="s">
        <v>11047</v>
      </c>
      <c r="P1109" s="84">
        <f>SUM(P1107:P1108)</f>
      </c>
    </row>
    <row r="1110">
      <c r="A1110" s="98" t="s">
        <v>11048</v>
      </c>
      <c r="B1110" s="98" t="s">
        <v>11049</v>
      </c>
      <c r="C1110" s="98" t="s">
        <v>11050</v>
      </c>
      <c r="D1110" s="98" t="s">
        <v>11051</v>
      </c>
      <c r="E1110" s="98" t="s">
        <v>11052</v>
      </c>
      <c r="F1110" s="98" t="s">
        <v>11053</v>
      </c>
      <c r="G1110" s="99">
        <v>12</v>
      </c>
      <c r="H1110" s="104">
        <v>45521</v>
      </c>
      <c r="I1110" s="104">
        <v>45869</v>
      </c>
      <c r="J1110" s="104">
        <v>45324</v>
      </c>
      <c r="K1110" s="104">
        <v>45324</v>
      </c>
      <c r="L1110" s="100">
        <v>0</v>
      </c>
      <c r="M1110" s="100">
        <v>636.46000000000004</v>
      </c>
      <c r="N1110" s="98" t="s">
        <v>11054</v>
      </c>
      <c r="O1110" s="98" t="s">
        <v>11055</v>
      </c>
      <c r="P1110" s="100">
        <v>669</v>
      </c>
      <c r="Q1110" s="101">
        <v>0</v>
      </c>
      <c r="S1110" s="100">
        <v>0</v>
      </c>
      <c r="T1110" s="100">
        <f>P1110</f>
      </c>
      <c r="U1110" s="100">
        <v>669</v>
      </c>
    </row>
    <row r="1111">
      <c r="O1111" s="96" t="s">
        <v>11056</v>
      </c>
      <c r="P1111" s="84">
        <f>SUM(P1110:P1110)</f>
      </c>
    </row>
    <row r="1112">
      <c r="A1112" s="98" t="s">
        <v>11057</v>
      </c>
      <c r="B1112" s="98" t="s">
        <v>11058</v>
      </c>
      <c r="C1112" s="98" t="s">
        <v>11059</v>
      </c>
      <c r="D1112" s="98" t="s">
        <v>11060</v>
      </c>
      <c r="E1112" s="98" t="s">
        <v>11061</v>
      </c>
      <c r="F1112" s="98" t="s">
        <v>11062</v>
      </c>
      <c r="G1112" s="99">
        <v>12</v>
      </c>
      <c r="H1112" s="104">
        <v>45521</v>
      </c>
      <c r="I1112" s="104">
        <v>45869</v>
      </c>
      <c r="J1112" s="104">
        <v>45241</v>
      </c>
      <c r="K1112" s="104">
        <v>45243</v>
      </c>
      <c r="L1112" s="100">
        <v>0</v>
      </c>
      <c r="M1112" s="100">
        <v>636.46000000000004</v>
      </c>
      <c r="N1112" s="98" t="s">
        <v>11063</v>
      </c>
      <c r="O1112" s="98" t="s">
        <v>11064</v>
      </c>
      <c r="P1112" s="100">
        <v>-100</v>
      </c>
      <c r="Q1112" s="101">
        <v>0</v>
      </c>
      <c r="S1112" s="100">
        <v>0</v>
      </c>
      <c r="T1112" s="100">
        <f>P1112</f>
      </c>
      <c r="U1112" s="100">
        <v>-100</v>
      </c>
    </row>
    <row r="1113">
      <c r="O1113" s="98" t="s">
        <v>11065</v>
      </c>
      <c r="P1113" s="100">
        <v>100</v>
      </c>
      <c r="T1113" s="100">
        <f>P1113</f>
      </c>
      <c r="U1113" s="100">
        <v>100</v>
      </c>
    </row>
    <row r="1114">
      <c r="O1114" s="98" t="s">
        <v>11066</v>
      </c>
      <c r="P1114" s="100">
        <v>649</v>
      </c>
      <c r="T1114" s="100">
        <f>P1114</f>
      </c>
      <c r="U1114" s="100">
        <v>649</v>
      </c>
    </row>
    <row r="1115">
      <c r="O1115" s="96" t="s">
        <v>11067</v>
      </c>
      <c r="P1115" s="84">
        <f>SUM(P1112:P1114)</f>
      </c>
    </row>
    <row r="1116">
      <c r="A1116" s="98" t="s">
        <v>11068</v>
      </c>
      <c r="B1116" s="98" t="s">
        <v>11069</v>
      </c>
      <c r="C1116" s="98" t="s">
        <v>11070</v>
      </c>
      <c r="D1116" s="98" t="s">
        <v>11071</v>
      </c>
      <c r="E1116" s="98" t="s">
        <v>11072</v>
      </c>
      <c r="F1116" s="98" t="s">
        <v>11073</v>
      </c>
      <c r="G1116" s="99">
        <v>12</v>
      </c>
      <c r="H1116" s="104">
        <v>45521</v>
      </c>
      <c r="I1116" s="104">
        <v>45869</v>
      </c>
      <c r="J1116" s="104">
        <v>45239</v>
      </c>
      <c r="K1116" s="104">
        <v>45239</v>
      </c>
      <c r="L1116" s="100">
        <v>0</v>
      </c>
      <c r="M1116" s="100">
        <v>636.46000000000004</v>
      </c>
      <c r="N1116" s="98" t="s">
        <v>11074</v>
      </c>
      <c r="O1116" s="98" t="s">
        <v>11075</v>
      </c>
      <c r="P1116" s="100">
        <v>649</v>
      </c>
      <c r="Q1116" s="101">
        <v>0</v>
      </c>
      <c r="S1116" s="100">
        <v>0</v>
      </c>
      <c r="T1116" s="100">
        <f>P1116</f>
      </c>
      <c r="U1116" s="100">
        <v>649</v>
      </c>
    </row>
    <row r="1117">
      <c r="O1117" s="98" t="s">
        <v>11076</v>
      </c>
      <c r="P1117" s="100">
        <v>-100</v>
      </c>
      <c r="T1117" s="100">
        <f>P1117</f>
      </c>
      <c r="U1117" s="100">
        <v>-100</v>
      </c>
    </row>
    <row r="1118">
      <c r="O1118" s="98" t="s">
        <v>11077</v>
      </c>
      <c r="P1118" s="100">
        <v>100</v>
      </c>
      <c r="T1118" s="100">
        <f>P1118</f>
      </c>
      <c r="U1118" s="100">
        <v>100</v>
      </c>
    </row>
    <row r="1119">
      <c r="O1119" s="96" t="s">
        <v>11078</v>
      </c>
      <c r="P1119" s="84">
        <f>SUM(P1116:P1118)</f>
      </c>
    </row>
    <row r="1120">
      <c r="A1120" s="98" t="s">
        <v>11079</v>
      </c>
      <c r="B1120" s="98" t="s">
        <v>11080</v>
      </c>
      <c r="C1120" s="98" t="s">
        <v>11081</v>
      </c>
      <c r="D1120" s="98" t="s">
        <v>11082</v>
      </c>
      <c r="E1120" s="98" t="s">
        <v>11083</v>
      </c>
      <c r="F1120" s="98" t="s">
        <v>11084</v>
      </c>
      <c r="G1120" s="99">
        <v>12</v>
      </c>
      <c r="H1120" s="104">
        <v>45521</v>
      </c>
      <c r="I1120" s="104">
        <v>45869</v>
      </c>
      <c r="J1120" s="104">
        <v>45419</v>
      </c>
      <c r="K1120" s="104">
        <v>45419</v>
      </c>
      <c r="L1120" s="100">
        <v>709</v>
      </c>
      <c r="M1120" s="100">
        <v>636.46000000000004</v>
      </c>
      <c r="N1120" s="98" t="s">
        <v>11085</v>
      </c>
      <c r="O1120" s="98" t="s">
        <v>11086</v>
      </c>
      <c r="P1120" s="100">
        <v>55</v>
      </c>
      <c r="Q1120" s="101">
        <v>0</v>
      </c>
      <c r="S1120" s="100">
        <v>665</v>
      </c>
      <c r="T1120" s="100">
        <f>P1120</f>
      </c>
      <c r="U1120" s="100">
        <v>55</v>
      </c>
    </row>
    <row r="1121">
      <c r="O1121" s="98" t="s">
        <v>11087</v>
      </c>
      <c r="P1121" s="100">
        <v>709</v>
      </c>
      <c r="T1121" s="100">
        <f>P1121</f>
      </c>
      <c r="U1121" s="100">
        <v>709</v>
      </c>
    </row>
    <row r="1122">
      <c r="O1122" s="96" t="s">
        <v>11088</v>
      </c>
      <c r="P1122" s="84">
        <f>SUM(P1120:P1121)</f>
      </c>
    </row>
    <row r="1123">
      <c r="A1123" s="98" t="s">
        <v>11089</v>
      </c>
      <c r="B1123" s="98" t="s">
        <v>11090</v>
      </c>
      <c r="C1123" s="98" t="s">
        <v>11091</v>
      </c>
      <c r="D1123" s="98" t="s">
        <v>11092</v>
      </c>
      <c r="E1123" s="98" t="s">
        <v>11093</v>
      </c>
      <c r="F1123" s="98" t="s">
        <v>11094</v>
      </c>
      <c r="G1123" s="99">
        <v>12</v>
      </c>
      <c r="H1123" s="104">
        <v>45505</v>
      </c>
      <c r="I1123" s="104">
        <v>45869</v>
      </c>
      <c r="J1123" s="104">
        <v>45229</v>
      </c>
      <c r="K1123" s="104">
        <v>45229</v>
      </c>
      <c r="L1123" s="100">
        <v>665</v>
      </c>
      <c r="M1123" s="100">
        <v>636.46000000000004</v>
      </c>
      <c r="N1123" s="98" t="s">
        <v>11095</v>
      </c>
      <c r="O1123" s="98" t="s">
        <v>11096</v>
      </c>
      <c r="P1123" s="100">
        <v>-300</v>
      </c>
      <c r="Q1123" s="101">
        <v>0</v>
      </c>
      <c r="S1123" s="100">
        <v>0</v>
      </c>
      <c r="T1123" s="100">
        <f>P1123</f>
      </c>
      <c r="U1123" s="100">
        <v>-300</v>
      </c>
    </row>
    <row r="1124">
      <c r="O1124" s="98" t="s">
        <v>11097</v>
      </c>
      <c r="P1124" s="100">
        <v>649</v>
      </c>
      <c r="T1124" s="100">
        <f>P1124</f>
      </c>
      <c r="U1124" s="100">
        <v>649</v>
      </c>
    </row>
    <row r="1125">
      <c r="O1125" s="98" t="s">
        <v>11098</v>
      </c>
      <c r="P1125" s="100">
        <v>300</v>
      </c>
      <c r="T1125" s="100">
        <f>P1125</f>
      </c>
      <c r="U1125" s="100">
        <v>300</v>
      </c>
    </row>
    <row r="1126">
      <c r="O1126" s="96" t="s">
        <v>11099</v>
      </c>
      <c r="P1126" s="84">
        <f>SUM(P1123:P1125)</f>
      </c>
    </row>
    <row r="1127">
      <c r="A1127" s="98" t="s">
        <v>11100</v>
      </c>
      <c r="B1127" s="98" t="s">
        <v>11101</v>
      </c>
      <c r="C1127" s="98" t="s">
        <v>11102</v>
      </c>
      <c r="D1127" s="98" t="s">
        <v>11103</v>
      </c>
      <c r="E1127" s="98" t="s">
        <v>11104</v>
      </c>
      <c r="F1127" s="98" t="s">
        <v>11105</v>
      </c>
      <c r="G1127" s="99">
        <v>12</v>
      </c>
      <c r="H1127" s="104">
        <v>45521</v>
      </c>
      <c r="I1127" s="104">
        <v>45869</v>
      </c>
      <c r="J1127" s="104">
        <v>45348</v>
      </c>
      <c r="K1127" s="104">
        <v>45348</v>
      </c>
      <c r="L1127" s="100">
        <v>0</v>
      </c>
      <c r="M1127" s="100">
        <v>661.46000000000004</v>
      </c>
      <c r="N1127" s="98" t="s">
        <v>11106</v>
      </c>
      <c r="O1127" s="98" t="s">
        <v>11107</v>
      </c>
      <c r="P1127" s="100">
        <v>55</v>
      </c>
      <c r="Q1127" s="101">
        <v>0</v>
      </c>
      <c r="S1127" s="100">
        <v>0</v>
      </c>
      <c r="T1127" s="100">
        <f>P1127</f>
      </c>
      <c r="U1127" s="100">
        <v>55</v>
      </c>
    </row>
    <row r="1128">
      <c r="O1128" s="98" t="s">
        <v>11108</v>
      </c>
      <c r="P1128" s="100">
        <v>714</v>
      </c>
      <c r="T1128" s="100">
        <f>P1128</f>
      </c>
      <c r="U1128" s="100">
        <v>714</v>
      </c>
    </row>
    <row r="1129">
      <c r="O1129" s="96" t="s">
        <v>11109</v>
      </c>
      <c r="P1129" s="84">
        <f>SUM(P1127:P1128)</f>
      </c>
    </row>
    <row r="1130">
      <c r="A1130" s="98" t="s">
        <v>11110</v>
      </c>
      <c r="B1130" s="98" t="s">
        <v>11111</v>
      </c>
      <c r="C1130" s="98" t="s">
        <v>11112</v>
      </c>
      <c r="D1130" s="98" t="s">
        <v>11113</v>
      </c>
      <c r="E1130" s="98" t="s">
        <v>11114</v>
      </c>
      <c r="F1130" s="98" t="s">
        <v>11115</v>
      </c>
      <c r="G1130" s="99">
        <v>12</v>
      </c>
      <c r="H1130" s="104">
        <v>45521</v>
      </c>
      <c r="I1130" s="104">
        <v>45869</v>
      </c>
      <c r="J1130" s="104">
        <v>45407</v>
      </c>
      <c r="K1130" s="104">
        <v>45407</v>
      </c>
      <c r="L1130" s="100">
        <v>724</v>
      </c>
      <c r="M1130" s="100">
        <v>661.46000000000004</v>
      </c>
      <c r="N1130" s="98" t="s">
        <v>11116</v>
      </c>
      <c r="O1130" s="98" t="s">
        <v>11117</v>
      </c>
      <c r="P1130" s="100">
        <v>55</v>
      </c>
      <c r="Q1130" s="101">
        <v>0</v>
      </c>
      <c r="S1130" s="100">
        <v>0</v>
      </c>
      <c r="T1130" s="100">
        <f>P1130</f>
      </c>
      <c r="U1130" s="100">
        <v>55</v>
      </c>
    </row>
    <row r="1131">
      <c r="O1131" s="98" t="s">
        <v>11118</v>
      </c>
      <c r="P1131" s="100">
        <v>724</v>
      </c>
      <c r="T1131" s="100">
        <f>P1131</f>
      </c>
      <c r="U1131" s="100">
        <v>724</v>
      </c>
    </row>
    <row r="1132">
      <c r="O1132" s="96" t="s">
        <v>11119</v>
      </c>
      <c r="P1132" s="84">
        <f>SUM(P1130:P1131)</f>
      </c>
    </row>
    <row r="1133">
      <c r="A1133" s="98" t="s">
        <v>11120</v>
      </c>
      <c r="B1133" s="98" t="s">
        <v>11121</v>
      </c>
      <c r="C1133" s="98" t="s">
        <v>11122</v>
      </c>
      <c r="D1133" s="98" t="s">
        <v>11123</v>
      </c>
      <c r="E1133" s="98" t="s">
        <v>11124</v>
      </c>
      <c r="F1133" s="98" t="s">
        <v>11125</v>
      </c>
      <c r="G1133" s="99">
        <v>12</v>
      </c>
      <c r="H1133" s="104">
        <v>45505</v>
      </c>
      <c r="I1133" s="104">
        <v>45869</v>
      </c>
      <c r="J1133" s="104">
        <v>45203</v>
      </c>
      <c r="K1133" s="104">
        <v>45203</v>
      </c>
      <c r="L1133" s="100">
        <v>690</v>
      </c>
      <c r="M1133" s="100">
        <v>661.46000000000004</v>
      </c>
      <c r="N1133" s="98" t="s">
        <v>11126</v>
      </c>
      <c r="O1133" s="98" t="s">
        <v>11127</v>
      </c>
      <c r="P1133" s="100">
        <v>664</v>
      </c>
      <c r="Q1133" s="101">
        <v>0</v>
      </c>
      <c r="S1133" s="100">
        <v>0</v>
      </c>
      <c r="T1133" s="100">
        <f>P1133</f>
      </c>
      <c r="U1133" s="100">
        <v>664</v>
      </c>
    </row>
    <row r="1134">
      <c r="O1134" s="98" t="s">
        <v>11128</v>
      </c>
      <c r="P1134" s="100">
        <v>300</v>
      </c>
      <c r="T1134" s="100">
        <f>P1134</f>
      </c>
      <c r="U1134" s="100">
        <v>300</v>
      </c>
    </row>
    <row r="1135">
      <c r="O1135" s="98" t="s">
        <v>11129</v>
      </c>
      <c r="P1135" s="100">
        <v>-300</v>
      </c>
      <c r="T1135" s="100">
        <f>P1135</f>
      </c>
      <c r="U1135" s="100">
        <v>-300</v>
      </c>
    </row>
    <row r="1136">
      <c r="O1136" s="96" t="s">
        <v>11130</v>
      </c>
      <c r="P1136" s="84">
        <f>SUM(P1133:P1135)</f>
      </c>
    </row>
    <row r="1137">
      <c r="A1137" s="98" t="s">
        <v>11131</v>
      </c>
      <c r="B1137" s="98" t="s">
        <v>11132</v>
      </c>
      <c r="C1137" s="98" t="s">
        <v>11133</v>
      </c>
      <c r="D1137" s="98" t="s">
        <v>11134</v>
      </c>
      <c r="E1137" s="98" t="s">
        <v>11135</v>
      </c>
      <c r="F1137" s="98" t="s">
        <v>11136</v>
      </c>
      <c r="G1137" s="99">
        <v>12</v>
      </c>
      <c r="H1137" s="104">
        <v>45505</v>
      </c>
      <c r="I1137" s="104">
        <v>45869</v>
      </c>
      <c r="J1137" s="104">
        <v>45218</v>
      </c>
      <c r="K1137" s="104">
        <v>45218</v>
      </c>
      <c r="L1137" s="100">
        <v>690</v>
      </c>
      <c r="M1137" s="100">
        <v>661.46000000000004</v>
      </c>
      <c r="N1137" s="98" t="s">
        <v>11137</v>
      </c>
      <c r="O1137" s="98" t="s">
        <v>11138</v>
      </c>
      <c r="P1137" s="100">
        <v>300</v>
      </c>
      <c r="Q1137" s="101">
        <v>0</v>
      </c>
      <c r="S1137" s="100">
        <v>625</v>
      </c>
      <c r="T1137" s="100">
        <f>P1137</f>
      </c>
      <c r="U1137" s="100">
        <v>300</v>
      </c>
    </row>
    <row r="1138">
      <c r="O1138" s="98" t="s">
        <v>11139</v>
      </c>
      <c r="P1138" s="100">
        <v>-300</v>
      </c>
      <c r="T1138" s="100">
        <f>P1138</f>
      </c>
      <c r="U1138" s="100">
        <v>-300</v>
      </c>
    </row>
    <row r="1139">
      <c r="O1139" s="98" t="s">
        <v>11140</v>
      </c>
      <c r="P1139" s="100">
        <v>664</v>
      </c>
      <c r="T1139" s="100">
        <f>P1139</f>
      </c>
      <c r="U1139" s="100">
        <v>664</v>
      </c>
    </row>
    <row r="1140">
      <c r="O1140" s="96" t="s">
        <v>11141</v>
      </c>
      <c r="P1140" s="84">
        <f>SUM(P1137:P1139)</f>
      </c>
    </row>
    <row r="1141">
      <c r="A1141" s="98" t="s">
        <v>11142</v>
      </c>
      <c r="B1141" s="98" t="s">
        <v>11143</v>
      </c>
      <c r="C1141" s="98" t="s">
        <v>11144</v>
      </c>
      <c r="D1141" s="98" t="s">
        <v>11145</v>
      </c>
      <c r="E1141" s="98" t="s">
        <v>11146</v>
      </c>
      <c r="F1141" s="98" t="s">
        <v>11147</v>
      </c>
      <c r="G1141" s="99">
        <v>12</v>
      </c>
      <c r="H1141" s="104">
        <v>45505</v>
      </c>
      <c r="I1141" s="104">
        <v>45869</v>
      </c>
      <c r="J1141" s="104">
        <v>45294</v>
      </c>
      <c r="K1141" s="104">
        <v>45294</v>
      </c>
      <c r="L1141" s="100">
        <v>0</v>
      </c>
      <c r="M1141" s="100">
        <v>636.46000000000004</v>
      </c>
      <c r="N1141" s="98" t="s">
        <v>11148</v>
      </c>
      <c r="O1141" s="98" t="s">
        <v>11149</v>
      </c>
      <c r="P1141" s="100">
        <v>659</v>
      </c>
      <c r="Q1141" s="101">
        <v>0</v>
      </c>
      <c r="S1141" s="100">
        <v>0</v>
      </c>
      <c r="T1141" s="100">
        <f>P1141</f>
      </c>
      <c r="U1141" s="100">
        <v>659</v>
      </c>
    </row>
    <row r="1142">
      <c r="O1142" s="98" t="s">
        <v>11150</v>
      </c>
      <c r="P1142" s="100">
        <v>55</v>
      </c>
      <c r="T1142" s="100">
        <f>P1142</f>
      </c>
      <c r="U1142" s="100">
        <v>55</v>
      </c>
    </row>
    <row r="1143">
      <c r="O1143" s="96" t="s">
        <v>11151</v>
      </c>
      <c r="P1143" s="84">
        <f>SUM(P1141:P1142)</f>
      </c>
    </row>
    <row r="1144">
      <c r="A1144" s="98" t="s">
        <v>11152</v>
      </c>
      <c r="B1144" s="98" t="s">
        <v>11153</v>
      </c>
      <c r="C1144" s="98" t="s">
        <v>11154</v>
      </c>
      <c r="D1144" s="98" t="s">
        <v>11155</v>
      </c>
      <c r="E1144" s="98" t="s">
        <v>11156</v>
      </c>
      <c r="F1144" s="98" t="s">
        <v>11157</v>
      </c>
      <c r="G1144" s="99">
        <v>12</v>
      </c>
      <c r="H1144" s="104">
        <v>45505</v>
      </c>
      <c r="I1144" s="104">
        <v>45869</v>
      </c>
      <c r="J1144" s="104">
        <v>45295</v>
      </c>
      <c r="K1144" s="104">
        <v>45295</v>
      </c>
      <c r="L1144" s="100">
        <v>0</v>
      </c>
      <c r="M1144" s="100">
        <v>636.46000000000004</v>
      </c>
      <c r="N1144" s="98" t="s">
        <v>11158</v>
      </c>
      <c r="O1144" s="98" t="s">
        <v>11159</v>
      </c>
      <c r="P1144" s="100">
        <v>55</v>
      </c>
      <c r="Q1144" s="101">
        <v>0</v>
      </c>
      <c r="S1144" s="100">
        <v>0</v>
      </c>
      <c r="T1144" s="100">
        <f>P1144</f>
      </c>
      <c r="U1144" s="100">
        <v>55</v>
      </c>
    </row>
    <row r="1145">
      <c r="O1145" s="98" t="s">
        <v>11160</v>
      </c>
      <c r="P1145" s="100">
        <v>659</v>
      </c>
      <c r="T1145" s="100">
        <f>P1145</f>
      </c>
      <c r="U1145" s="100">
        <v>659</v>
      </c>
    </row>
    <row r="1146">
      <c r="O1146" s="96" t="s">
        <v>11161</v>
      </c>
      <c r="P1146" s="84">
        <f>SUM(P1144:P1145)</f>
      </c>
    </row>
    <row r="1147">
      <c r="A1147" s="98" t="s">
        <v>11162</v>
      </c>
      <c r="B1147" s="98" t="s">
        <v>11163</v>
      </c>
      <c r="C1147" s="98" t="s">
        <v>11164</v>
      </c>
      <c r="D1147" s="98" t="s">
        <v>11165</v>
      </c>
      <c r="E1147" s="98" t="s">
        <v>11166</v>
      </c>
      <c r="F1147" s="98" t="s">
        <v>11167</v>
      </c>
      <c r="G1147" s="99">
        <v>12</v>
      </c>
      <c r="H1147" s="104">
        <v>45521</v>
      </c>
      <c r="I1147" s="104">
        <v>45869</v>
      </c>
      <c r="J1147" s="104">
        <v>45349</v>
      </c>
      <c r="K1147" s="104">
        <v>45349</v>
      </c>
      <c r="L1147" s="100">
        <v>0</v>
      </c>
      <c r="M1147" s="100">
        <v>636.46000000000004</v>
      </c>
      <c r="N1147" s="98" t="s">
        <v>11168</v>
      </c>
      <c r="O1147" s="98" t="s">
        <v>11169</v>
      </c>
      <c r="P1147" s="100">
        <v>689</v>
      </c>
      <c r="Q1147" s="101">
        <v>0</v>
      </c>
      <c r="S1147" s="100">
        <v>0</v>
      </c>
      <c r="T1147" s="100">
        <f>P1147</f>
      </c>
      <c r="U1147" s="100">
        <v>689</v>
      </c>
    </row>
    <row r="1148">
      <c r="O1148" s="98" t="s">
        <v>11170</v>
      </c>
      <c r="P1148" s="100">
        <v>55</v>
      </c>
      <c r="T1148" s="100">
        <f>P1148</f>
      </c>
      <c r="U1148" s="100">
        <v>55</v>
      </c>
    </row>
    <row r="1149">
      <c r="O1149" s="96" t="s">
        <v>11171</v>
      </c>
      <c r="P1149" s="84">
        <f>SUM(P1147:P1148)</f>
      </c>
    </row>
    <row r="1150">
      <c r="A1150" s="98" t="s">
        <v>11172</v>
      </c>
      <c r="B1150" s="98" t="s">
        <v>11173</v>
      </c>
      <c r="C1150" s="98" t="s">
        <v>11174</v>
      </c>
      <c r="D1150" s="98" t="s">
        <v>11175</v>
      </c>
      <c r="E1150" s="98" t="s">
        <v>11176</v>
      </c>
      <c r="F1150" s="98" t="s">
        <v>11177</v>
      </c>
      <c r="G1150" s="99">
        <v>12</v>
      </c>
      <c r="H1150" s="104">
        <v>45505</v>
      </c>
      <c r="I1150" s="104">
        <v>45869</v>
      </c>
      <c r="J1150" s="104">
        <v>45301</v>
      </c>
      <c r="K1150" s="104">
        <v>45302</v>
      </c>
      <c r="L1150" s="100">
        <v>625</v>
      </c>
      <c r="M1150" s="100">
        <v>636.46000000000004</v>
      </c>
      <c r="N1150" s="98" t="s">
        <v>11178</v>
      </c>
      <c r="O1150" s="98" t="s">
        <v>11179</v>
      </c>
      <c r="P1150" s="100">
        <v>55</v>
      </c>
      <c r="Q1150" s="101">
        <v>0</v>
      </c>
      <c r="S1150" s="100">
        <v>0</v>
      </c>
      <c r="T1150" s="100">
        <f>P1150</f>
      </c>
      <c r="U1150" s="100">
        <v>55</v>
      </c>
    </row>
    <row r="1151">
      <c r="O1151" s="98" t="s">
        <v>11180</v>
      </c>
      <c r="P1151" s="100">
        <v>659</v>
      </c>
      <c r="T1151" s="100">
        <f>P1151</f>
      </c>
      <c r="U1151" s="100">
        <v>659</v>
      </c>
    </row>
    <row r="1152">
      <c r="O1152" s="96" t="s">
        <v>11181</v>
      </c>
      <c r="P1152" s="84">
        <f>SUM(P1150:P1151)</f>
      </c>
    </row>
    <row r="1153">
      <c r="A1153" s="98" t="s">
        <v>11182</v>
      </c>
      <c r="B1153" s="98" t="s">
        <v>11183</v>
      </c>
      <c r="C1153" s="98" t="s">
        <v>11184</v>
      </c>
      <c r="D1153" s="98" t="s">
        <v>11185</v>
      </c>
      <c r="E1153" s="98" t="s">
        <v>11186</v>
      </c>
      <c r="F1153" s="98" t="s">
        <v>11187</v>
      </c>
      <c r="G1153" s="99">
        <v>12</v>
      </c>
      <c r="H1153" s="104">
        <v>45521</v>
      </c>
      <c r="I1153" s="104">
        <v>45869</v>
      </c>
      <c r="J1153" s="104">
        <v>45329</v>
      </c>
      <c r="K1153" s="104">
        <v>45330</v>
      </c>
      <c r="L1153" s="100">
        <v>0</v>
      </c>
      <c r="M1153" s="100">
        <v>636.46000000000004</v>
      </c>
      <c r="N1153" s="98" t="s">
        <v>11188</v>
      </c>
      <c r="O1153" s="98" t="s">
        <v>11189</v>
      </c>
      <c r="P1153" s="100">
        <v>679</v>
      </c>
      <c r="Q1153" s="101">
        <v>0</v>
      </c>
      <c r="S1153" s="100">
        <v>0</v>
      </c>
      <c r="T1153" s="100">
        <f>P1153</f>
      </c>
      <c r="U1153" s="100">
        <v>679</v>
      </c>
    </row>
    <row r="1154">
      <c r="O1154" s="98" t="s">
        <v>11190</v>
      </c>
      <c r="P1154" s="100">
        <v>55</v>
      </c>
      <c r="T1154" s="100">
        <f>P1154</f>
      </c>
      <c r="U1154" s="100">
        <v>55</v>
      </c>
    </row>
    <row r="1155">
      <c r="O1155" s="96" t="s">
        <v>11191</v>
      </c>
      <c r="P1155" s="84">
        <f>SUM(P1153:P1154)</f>
      </c>
    </row>
    <row r="1156">
      <c r="A1156" s="98" t="s">
        <v>11192</v>
      </c>
      <c r="B1156" s="98" t="s">
        <v>11193</v>
      </c>
      <c r="C1156" s="98" t="s">
        <v>11194</v>
      </c>
      <c r="D1156" s="98" t="s">
        <v>11195</v>
      </c>
      <c r="E1156" s="98" t="s">
        <v>11196</v>
      </c>
      <c r="F1156" s="98" t="s">
        <v>11197</v>
      </c>
      <c r="G1156" s="99">
        <v>12</v>
      </c>
      <c r="H1156" s="104">
        <v>45521</v>
      </c>
      <c r="I1156" s="104">
        <v>45869</v>
      </c>
      <c r="J1156" s="104">
        <v>45331</v>
      </c>
      <c r="K1156" s="104">
        <v>45331</v>
      </c>
      <c r="L1156" s="100">
        <v>0</v>
      </c>
      <c r="M1156" s="100">
        <v>636.46000000000004</v>
      </c>
      <c r="N1156" s="98" t="s">
        <v>11198</v>
      </c>
      <c r="O1156" s="98" t="s">
        <v>11199</v>
      </c>
      <c r="P1156" s="100">
        <v>679</v>
      </c>
      <c r="Q1156" s="101">
        <v>0</v>
      </c>
      <c r="S1156" s="100">
        <v>0</v>
      </c>
      <c r="T1156" s="100">
        <f>P1156</f>
      </c>
      <c r="U1156" s="100">
        <v>679</v>
      </c>
    </row>
    <row r="1157">
      <c r="O1157" s="96" t="s">
        <v>11200</v>
      </c>
      <c r="P1157" s="84">
        <f>SUM(P1156:P1156)</f>
      </c>
    </row>
    <row r="1158">
      <c r="A1158" s="98" t="s">
        <v>11201</v>
      </c>
      <c r="B1158" s="98" t="s">
        <v>11202</v>
      </c>
      <c r="C1158" s="98" t="s">
        <v>11203</v>
      </c>
      <c r="D1158" s="98" t="s">
        <v>11204</v>
      </c>
      <c r="E1158" s="98" t="s">
        <v>11205</v>
      </c>
      <c r="F1158" s="98" t="s">
        <v>11206</v>
      </c>
      <c r="G1158" s="99">
        <v>12</v>
      </c>
      <c r="H1158" s="104">
        <v>45521</v>
      </c>
      <c r="I1158" s="104">
        <v>45869</v>
      </c>
      <c r="J1158" s="104">
        <v>45342</v>
      </c>
      <c r="K1158" s="104">
        <v>45342</v>
      </c>
      <c r="L1158" s="100">
        <v>0</v>
      </c>
      <c r="M1158" s="100">
        <v>636.46000000000004</v>
      </c>
      <c r="N1158" s="98" t="s">
        <v>11207</v>
      </c>
      <c r="O1158" s="98" t="s">
        <v>11208</v>
      </c>
      <c r="P1158" s="100">
        <v>679</v>
      </c>
      <c r="Q1158" s="101">
        <v>0</v>
      </c>
      <c r="S1158" s="100">
        <v>0</v>
      </c>
      <c r="T1158" s="100">
        <f>P1158</f>
      </c>
      <c r="U1158" s="100">
        <v>679</v>
      </c>
    </row>
    <row r="1159">
      <c r="O1159" s="98" t="s">
        <v>11209</v>
      </c>
      <c r="P1159" s="100">
        <v>30</v>
      </c>
      <c r="T1159" s="100">
        <f>P1159</f>
      </c>
      <c r="U1159" s="100">
        <v>30</v>
      </c>
    </row>
    <row r="1160">
      <c r="O1160" s="96" t="s">
        <v>11210</v>
      </c>
      <c r="P1160" s="84">
        <f>SUM(P1158:P1159)</f>
      </c>
    </row>
    <row r="1161">
      <c r="A1161" s="98" t="s">
        <v>11211</v>
      </c>
      <c r="B1161" s="98" t="s">
        <v>11212</v>
      </c>
      <c r="C1161" s="98" t="s">
        <v>11213</v>
      </c>
      <c r="D1161" s="98" t="s">
        <v>11214</v>
      </c>
      <c r="E1161" s="98" t="s">
        <v>11215</v>
      </c>
      <c r="F1161" s="98" t="s">
        <v>11216</v>
      </c>
      <c r="G1161" s="99">
        <v>12</v>
      </c>
      <c r="H1161" s="104">
        <v>45521</v>
      </c>
      <c r="I1161" s="104">
        <v>45869</v>
      </c>
      <c r="J1161" s="104">
        <v>45334</v>
      </c>
      <c r="K1161" s="104">
        <v>45334</v>
      </c>
      <c r="L1161" s="100">
        <v>679</v>
      </c>
      <c r="M1161" s="100">
        <v>636.46000000000004</v>
      </c>
      <c r="N1161" s="98" t="s">
        <v>11217</v>
      </c>
      <c r="O1161" s="98" t="s">
        <v>11218</v>
      </c>
      <c r="P1161" s="100">
        <v>679</v>
      </c>
      <c r="Q1161" s="101">
        <v>0</v>
      </c>
      <c r="S1161" s="100">
        <v>0</v>
      </c>
      <c r="T1161" s="100">
        <f>P1161</f>
      </c>
      <c r="U1161" s="100">
        <v>679</v>
      </c>
    </row>
    <row r="1162">
      <c r="O1162" s="96" t="s">
        <v>11219</v>
      </c>
      <c r="P1162" s="84">
        <f>SUM(P1161:P1161)</f>
      </c>
    </row>
    <row r="1163">
      <c r="A1163" s="98" t="s">
        <v>11220</v>
      </c>
      <c r="B1163" s="98" t="s">
        <v>11221</v>
      </c>
      <c r="C1163" s="98" t="s">
        <v>11222</v>
      </c>
      <c r="D1163" s="98" t="s">
        <v>11223</v>
      </c>
      <c r="E1163" s="98" t="s">
        <v>11224</v>
      </c>
      <c r="F1163" s="98" t="s">
        <v>11225</v>
      </c>
      <c r="G1163" s="99">
        <v>12</v>
      </c>
      <c r="H1163" s="104">
        <v>45505</v>
      </c>
      <c r="I1163" s="104">
        <v>45869</v>
      </c>
      <c r="J1163" s="104">
        <v>45245</v>
      </c>
      <c r="K1163" s="104">
        <v>45245</v>
      </c>
      <c r="L1163" s="100">
        <v>0</v>
      </c>
      <c r="M1163" s="100">
        <v>636.46000000000004</v>
      </c>
      <c r="N1163" s="98" t="s">
        <v>11226</v>
      </c>
      <c r="O1163" s="98" t="s">
        <v>11227</v>
      </c>
      <c r="P1163" s="100">
        <v>649</v>
      </c>
      <c r="Q1163" s="101">
        <v>0</v>
      </c>
      <c r="S1163" s="100">
        <v>0</v>
      </c>
      <c r="T1163" s="100">
        <f>P1163</f>
      </c>
      <c r="U1163" s="100">
        <v>649</v>
      </c>
    </row>
    <row r="1164">
      <c r="O1164" s="98" t="s">
        <v>11228</v>
      </c>
      <c r="P1164" s="100">
        <v>-649</v>
      </c>
      <c r="T1164" s="100">
        <f>P1164</f>
      </c>
      <c r="U1164" s="100">
        <v>-649</v>
      </c>
    </row>
    <row r="1165">
      <c r="O1165" s="96" t="s">
        <v>11229</v>
      </c>
      <c r="P1165" s="84">
        <f>SUM(P1163:P1164)</f>
      </c>
    </row>
    <row r="1166">
      <c r="A1166" s="98" t="s">
        <v>11230</v>
      </c>
      <c r="B1166" s="98" t="s">
        <v>11231</v>
      </c>
      <c r="C1166" s="98" t="s">
        <v>11232</v>
      </c>
      <c r="D1166" s="98" t="s">
        <v>11233</v>
      </c>
      <c r="E1166" s="98" t="s">
        <v>11234</v>
      </c>
      <c r="F1166" s="98" t="s">
        <v>11235</v>
      </c>
      <c r="G1166" s="99">
        <v>12</v>
      </c>
      <c r="H1166" s="104">
        <v>45505</v>
      </c>
      <c r="I1166" s="104">
        <v>45869</v>
      </c>
      <c r="J1166" s="104">
        <v>45245</v>
      </c>
      <c r="K1166" s="104">
        <v>45245</v>
      </c>
      <c r="L1166" s="100">
        <v>0</v>
      </c>
      <c r="M1166" s="100">
        <v>636.46000000000004</v>
      </c>
      <c r="N1166" s="98" t="s">
        <v>11236</v>
      </c>
      <c r="O1166" s="98" t="s">
        <v>11237</v>
      </c>
      <c r="P1166" s="100">
        <v>649</v>
      </c>
      <c r="Q1166" s="101">
        <v>0</v>
      </c>
      <c r="S1166" s="100">
        <v>0</v>
      </c>
      <c r="T1166" s="100">
        <f>P1166</f>
      </c>
      <c r="U1166" s="100">
        <v>649</v>
      </c>
    </row>
    <row r="1167">
      <c r="O1167" s="98" t="s">
        <v>11238</v>
      </c>
      <c r="P1167" s="100">
        <v>-649</v>
      </c>
      <c r="T1167" s="100">
        <f>P1167</f>
      </c>
      <c r="U1167" s="100">
        <v>-649</v>
      </c>
    </row>
    <row r="1168">
      <c r="O1168" s="96" t="s">
        <v>11239</v>
      </c>
      <c r="P1168" s="84">
        <f>SUM(P1166:P1167)</f>
      </c>
    </row>
    <row r="1169">
      <c r="A1169" s="98" t="s">
        <v>11240</v>
      </c>
      <c r="B1169" s="98" t="s">
        <v>11241</v>
      </c>
      <c r="C1169" s="98" t="s">
        <v>11242</v>
      </c>
      <c r="D1169" s="98" t="s">
        <v>11243</v>
      </c>
      <c r="E1169" s="98" t="s">
        <v>11244</v>
      </c>
      <c r="F1169" s="98" t="s">
        <v>11245</v>
      </c>
      <c r="G1169" s="99">
        <v>12</v>
      </c>
      <c r="H1169" s="104">
        <v>45505</v>
      </c>
      <c r="I1169" s="104">
        <v>45869</v>
      </c>
      <c r="J1169" s="104">
        <v>45245</v>
      </c>
      <c r="K1169" s="104">
        <v>45245</v>
      </c>
      <c r="L1169" s="100">
        <v>0</v>
      </c>
      <c r="M1169" s="100">
        <v>636.46000000000004</v>
      </c>
      <c r="N1169" s="98" t="s">
        <v>11246</v>
      </c>
      <c r="O1169" s="98" t="s">
        <v>11247</v>
      </c>
      <c r="P1169" s="100">
        <v>-649</v>
      </c>
      <c r="Q1169" s="101">
        <v>0</v>
      </c>
      <c r="S1169" s="100">
        <v>0</v>
      </c>
      <c r="T1169" s="100">
        <f>P1169</f>
      </c>
      <c r="U1169" s="100">
        <v>-649</v>
      </c>
    </row>
    <row r="1170">
      <c r="O1170" s="98" t="s">
        <v>11248</v>
      </c>
      <c r="P1170" s="100">
        <v>649</v>
      </c>
      <c r="T1170" s="100">
        <f>P1170</f>
      </c>
      <c r="U1170" s="100">
        <v>649</v>
      </c>
    </row>
    <row r="1171">
      <c r="O1171" s="96" t="s">
        <v>11249</v>
      </c>
      <c r="P1171" s="84">
        <f>SUM(P1169:P1170)</f>
      </c>
    </row>
    <row r="1172">
      <c r="A1172" s="98" t="s">
        <v>11250</v>
      </c>
      <c r="B1172" s="98" t="s">
        <v>11251</v>
      </c>
      <c r="C1172" s="98" t="s">
        <v>11252</v>
      </c>
      <c r="D1172" s="98" t="s">
        <v>11253</v>
      </c>
      <c r="E1172" s="98" t="s">
        <v>11254</v>
      </c>
      <c r="F1172" s="98" t="s">
        <v>11255</v>
      </c>
      <c r="G1172" s="99">
        <v>12</v>
      </c>
      <c r="H1172" s="104">
        <v>45505</v>
      </c>
      <c r="I1172" s="104">
        <v>45869</v>
      </c>
      <c r="J1172" s="104">
        <v>45245</v>
      </c>
      <c r="K1172" s="104">
        <v>45245</v>
      </c>
      <c r="L1172" s="100">
        <v>0</v>
      </c>
      <c r="M1172" s="100">
        <v>636.46000000000004</v>
      </c>
      <c r="N1172" s="98" t="s">
        <v>11256</v>
      </c>
      <c r="O1172" s="98" t="s">
        <v>11257</v>
      </c>
      <c r="P1172" s="100">
        <v>-649</v>
      </c>
      <c r="Q1172" s="101">
        <v>0</v>
      </c>
      <c r="S1172" s="100">
        <v>0</v>
      </c>
      <c r="T1172" s="100">
        <f>P1172</f>
      </c>
      <c r="U1172" s="100">
        <v>-649</v>
      </c>
    </row>
    <row r="1173">
      <c r="O1173" s="98" t="s">
        <v>11258</v>
      </c>
      <c r="P1173" s="100">
        <v>649</v>
      </c>
      <c r="T1173" s="100">
        <f>P1173</f>
      </c>
      <c r="U1173" s="100">
        <v>649</v>
      </c>
    </row>
    <row r="1174">
      <c r="O1174" s="96" t="s">
        <v>11259</v>
      </c>
      <c r="P1174" s="84">
        <f>SUM(P1172:P1173)</f>
      </c>
    </row>
    <row r="1175">
      <c r="A1175" s="98" t="s">
        <v>11260</v>
      </c>
      <c r="B1175" s="98" t="s">
        <v>11261</v>
      </c>
      <c r="C1175" s="98" t="s">
        <v>11262</v>
      </c>
      <c r="D1175" s="98" t="s">
        <v>11263</v>
      </c>
      <c r="E1175" s="98" t="s">
        <v>11264</v>
      </c>
      <c r="F1175" s="98" t="s">
        <v>11265</v>
      </c>
      <c r="G1175" s="99">
        <v>12</v>
      </c>
      <c r="H1175" s="104">
        <v>45505</v>
      </c>
      <c r="I1175" s="104">
        <v>45869</v>
      </c>
      <c r="J1175" s="104">
        <v>45299</v>
      </c>
      <c r="K1175" s="104">
        <v>45299</v>
      </c>
      <c r="L1175" s="100">
        <v>0</v>
      </c>
      <c r="M1175" s="100">
        <v>636.46000000000004</v>
      </c>
      <c r="N1175" s="98" t="s">
        <v>11266</v>
      </c>
      <c r="O1175" s="98" t="s">
        <v>11267</v>
      </c>
      <c r="P1175" s="100">
        <v>659</v>
      </c>
      <c r="Q1175" s="101">
        <v>0</v>
      </c>
      <c r="S1175" s="100">
        <v>0</v>
      </c>
      <c r="T1175" s="100">
        <f>P1175</f>
      </c>
      <c r="U1175" s="100">
        <v>659</v>
      </c>
    </row>
    <row r="1176">
      <c r="O1176" s="96" t="s">
        <v>11268</v>
      </c>
      <c r="P1176" s="84">
        <f>SUM(P1175:P1175)</f>
      </c>
    </row>
    <row r="1177">
      <c r="A1177" s="98" t="s">
        <v>11269</v>
      </c>
      <c r="B1177" s="98" t="s">
        <v>11270</v>
      </c>
      <c r="C1177" s="98" t="s">
        <v>11271</v>
      </c>
      <c r="D1177" s="98" t="s">
        <v>11272</v>
      </c>
      <c r="E1177" s="98" t="s">
        <v>11273</v>
      </c>
      <c r="F1177" s="98" t="s">
        <v>11274</v>
      </c>
      <c r="G1177" s="99">
        <v>12</v>
      </c>
      <c r="H1177" s="104">
        <v>45521</v>
      </c>
      <c r="I1177" s="104">
        <v>45869</v>
      </c>
      <c r="J1177" s="104">
        <v>45307</v>
      </c>
      <c r="K1177" s="104">
        <v>45308</v>
      </c>
      <c r="L1177" s="100">
        <v>0</v>
      </c>
      <c r="M1177" s="100">
        <v>636.46000000000004</v>
      </c>
      <c r="N1177" s="98" t="s">
        <v>11275</v>
      </c>
      <c r="O1177" s="98" t="s">
        <v>11276</v>
      </c>
      <c r="P1177" s="100">
        <v>669</v>
      </c>
      <c r="Q1177" s="101">
        <v>0</v>
      </c>
      <c r="S1177" s="100">
        <v>0</v>
      </c>
      <c r="T1177" s="100">
        <f>P1177</f>
      </c>
      <c r="U1177" s="100">
        <v>669</v>
      </c>
    </row>
    <row r="1178">
      <c r="O1178" s="96" t="s">
        <v>11277</v>
      </c>
      <c r="P1178" s="84">
        <f>SUM(P1177:P1177)</f>
      </c>
    </row>
    <row r="1179">
      <c r="A1179" s="98" t="s">
        <v>11278</v>
      </c>
      <c r="B1179" s="98" t="s">
        <v>11279</v>
      </c>
      <c r="C1179" s="98" t="s">
        <v>11280</v>
      </c>
      <c r="D1179" s="98" t="s">
        <v>11281</v>
      </c>
      <c r="E1179" s="98" t="s">
        <v>11282</v>
      </c>
      <c r="F1179" s="98" t="s">
        <v>11283</v>
      </c>
      <c r="G1179" s="99">
        <v>12</v>
      </c>
      <c r="H1179" s="104">
        <v>45505</v>
      </c>
      <c r="I1179" s="104">
        <v>45869</v>
      </c>
      <c r="J1179" s="104">
        <v>45413</v>
      </c>
      <c r="K1179" s="104">
        <v>45413</v>
      </c>
      <c r="L1179" s="100">
        <v>0</v>
      </c>
      <c r="M1179" s="100">
        <v>636.46000000000004</v>
      </c>
      <c r="N1179" s="98" t="s">
        <v>11284</v>
      </c>
      <c r="O1179" s="98" t="s">
        <v>11285</v>
      </c>
      <c r="P1179" s="100">
        <v>689</v>
      </c>
      <c r="Q1179" s="101">
        <v>0</v>
      </c>
      <c r="S1179" s="100">
        <v>665</v>
      </c>
      <c r="T1179" s="100">
        <f>P1179</f>
      </c>
      <c r="U1179" s="100">
        <v>689</v>
      </c>
    </row>
    <row r="1180">
      <c r="O1180" s="96" t="s">
        <v>11286</v>
      </c>
      <c r="P1180" s="84">
        <f>SUM(P1179:P1179)</f>
      </c>
    </row>
    <row r="1181">
      <c r="A1181" s="98" t="s">
        <v>11287</v>
      </c>
      <c r="B1181" s="98" t="s">
        <v>11288</v>
      </c>
      <c r="C1181" s="98" t="s">
        <v>11289</v>
      </c>
      <c r="D1181" s="98" t="s">
        <v>11290</v>
      </c>
      <c r="E1181" s="98" t="s">
        <v>11291</v>
      </c>
      <c r="F1181" s="98" t="s">
        <v>11292</v>
      </c>
      <c r="G1181" s="99">
        <v>12</v>
      </c>
      <c r="H1181" s="104">
        <v>45505</v>
      </c>
      <c r="I1181" s="104">
        <v>45869</v>
      </c>
      <c r="J1181" s="104">
        <v>45342</v>
      </c>
      <c r="K1181" s="104">
        <v>45342</v>
      </c>
      <c r="L1181" s="100">
        <v>0</v>
      </c>
      <c r="M1181" s="100">
        <v>661.46000000000004</v>
      </c>
      <c r="N1181" s="98" t="s">
        <v>11293</v>
      </c>
      <c r="O1181" s="98" t="s">
        <v>11294</v>
      </c>
      <c r="P1181" s="100">
        <v>704</v>
      </c>
      <c r="Q1181" s="101">
        <v>0</v>
      </c>
      <c r="S1181" s="100">
        <v>0</v>
      </c>
      <c r="T1181" s="100">
        <f>P1181</f>
      </c>
      <c r="U1181" s="100">
        <v>704</v>
      </c>
    </row>
    <row r="1182">
      <c r="O1182" s="98" t="s">
        <v>11295</v>
      </c>
      <c r="P1182" s="100">
        <v>55</v>
      </c>
      <c r="T1182" s="100">
        <f>P1182</f>
      </c>
      <c r="U1182" s="100">
        <v>55</v>
      </c>
    </row>
    <row r="1183">
      <c r="O1183" s="96" t="s">
        <v>11296</v>
      </c>
      <c r="P1183" s="84">
        <f>SUM(P1181:P1182)</f>
      </c>
    </row>
    <row r="1184">
      <c r="A1184" s="98" t="s">
        <v>11297</v>
      </c>
      <c r="B1184" s="98" t="s">
        <v>11298</v>
      </c>
      <c r="C1184" s="98" t="s">
        <v>11299</v>
      </c>
      <c r="D1184" s="98" t="s">
        <v>11300</v>
      </c>
      <c r="E1184" s="98" t="s">
        <v>11301</v>
      </c>
      <c r="F1184" s="98" t="s">
        <v>11302</v>
      </c>
      <c r="G1184" s="99">
        <v>12</v>
      </c>
      <c r="H1184" s="104">
        <v>45521</v>
      </c>
      <c r="I1184" s="104">
        <v>45869</v>
      </c>
      <c r="J1184" s="104">
        <v>45415</v>
      </c>
      <c r="K1184" s="104">
        <v>45415</v>
      </c>
      <c r="L1184" s="100">
        <v>0</v>
      </c>
      <c r="M1184" s="100">
        <v>661.46000000000004</v>
      </c>
      <c r="N1184" s="98" t="s">
        <v>11303</v>
      </c>
      <c r="O1184" s="98" t="s">
        <v>11304</v>
      </c>
      <c r="P1184" s="100">
        <v>55</v>
      </c>
      <c r="Q1184" s="101">
        <v>0</v>
      </c>
      <c r="S1184" s="100">
        <v>0</v>
      </c>
      <c r="T1184" s="100">
        <f>P1184</f>
      </c>
      <c r="U1184" s="100">
        <v>55</v>
      </c>
    </row>
    <row r="1185">
      <c r="O1185" s="98" t="s">
        <v>11305</v>
      </c>
      <c r="P1185" s="100">
        <v>724</v>
      </c>
      <c r="T1185" s="100">
        <f>P1185</f>
      </c>
      <c r="U1185" s="100">
        <v>724</v>
      </c>
    </row>
    <row r="1186">
      <c r="O1186" s="96" t="s">
        <v>11306</v>
      </c>
      <c r="P1186" s="84">
        <f>SUM(P1184:P1185)</f>
      </c>
    </row>
    <row r="1187">
      <c r="A1187" s="98" t="s">
        <v>11307</v>
      </c>
      <c r="B1187" s="98" t="s">
        <v>11308</v>
      </c>
      <c r="C1187" s="98" t="s">
        <v>11309</v>
      </c>
      <c r="D1187" s="98" t="s">
        <v>11310</v>
      </c>
      <c r="E1187" s="98" t="s">
        <v>11311</v>
      </c>
      <c r="F1187" s="98" t="s">
        <v>11312</v>
      </c>
      <c r="G1187" s="99">
        <v>12</v>
      </c>
      <c r="H1187" s="104">
        <v>45521</v>
      </c>
      <c r="I1187" s="104">
        <v>45869</v>
      </c>
      <c r="J1187" s="104">
        <v>45415</v>
      </c>
      <c r="K1187" s="104">
        <v>45415</v>
      </c>
      <c r="L1187" s="100">
        <v>0</v>
      </c>
      <c r="M1187" s="100">
        <v>661.46000000000004</v>
      </c>
      <c r="N1187" s="98" t="s">
        <v>11313</v>
      </c>
      <c r="O1187" s="98" t="s">
        <v>11314</v>
      </c>
      <c r="P1187" s="100">
        <v>724</v>
      </c>
      <c r="Q1187" s="101">
        <v>0</v>
      </c>
      <c r="S1187" s="100">
        <v>0</v>
      </c>
      <c r="T1187" s="100">
        <f>P1187</f>
      </c>
      <c r="U1187" s="100">
        <v>724</v>
      </c>
    </row>
    <row r="1188">
      <c r="O1188" s="98" t="s">
        <v>11315</v>
      </c>
      <c r="P1188" s="100">
        <v>55</v>
      </c>
      <c r="T1188" s="100">
        <f>P1188</f>
      </c>
      <c r="U1188" s="100">
        <v>55</v>
      </c>
    </row>
    <row r="1189">
      <c r="O1189" s="96" t="s">
        <v>11316</v>
      </c>
      <c r="P1189" s="84">
        <f>SUM(P1187:P1188)</f>
      </c>
    </row>
    <row r="1190">
      <c r="A1190" s="98" t="s">
        <v>11317</v>
      </c>
      <c r="B1190" s="98" t="s">
        <v>11318</v>
      </c>
      <c r="C1190" s="98" t="s">
        <v>11319</v>
      </c>
      <c r="D1190" s="98" t="s">
        <v>11320</v>
      </c>
      <c r="E1190" s="98" t="s">
        <v>11321</v>
      </c>
      <c r="F1190" s="98" t="s">
        <v>11322</v>
      </c>
      <c r="G1190" s="99">
        <v>12</v>
      </c>
      <c r="H1190" s="104">
        <v>45521</v>
      </c>
      <c r="I1190" s="104">
        <v>45869</v>
      </c>
      <c r="J1190" s="104">
        <v>45247</v>
      </c>
      <c r="K1190" s="104">
        <v>45251</v>
      </c>
      <c r="L1190" s="100">
        <v>0</v>
      </c>
      <c r="M1190" s="100">
        <v>636.46000000000004</v>
      </c>
      <c r="N1190" s="98" t="s">
        <v>11323</v>
      </c>
      <c r="O1190" s="98" t="s">
        <v>11324</v>
      </c>
      <c r="P1190" s="100">
        <v>55</v>
      </c>
      <c r="Q1190" s="101">
        <v>0</v>
      </c>
      <c r="S1190" s="100">
        <v>680</v>
      </c>
      <c r="T1190" s="100">
        <f>P1190</f>
      </c>
      <c r="U1190" s="100">
        <v>55</v>
      </c>
    </row>
    <row r="1191">
      <c r="O1191" s="98" t="s">
        <v>11325</v>
      </c>
      <c r="P1191" s="100">
        <v>649</v>
      </c>
      <c r="T1191" s="100">
        <f>P1191</f>
      </c>
      <c r="U1191" s="100">
        <v>649</v>
      </c>
    </row>
    <row r="1192">
      <c r="O1192" s="96" t="s">
        <v>11326</v>
      </c>
      <c r="P1192" s="84">
        <f>SUM(P1190:P1191)</f>
      </c>
    </row>
    <row r="1193">
      <c r="A1193" s="98" t="s">
        <v>11327</v>
      </c>
      <c r="B1193" s="98" t="s">
        <v>11328</v>
      </c>
      <c r="C1193" s="98" t="s">
        <v>11329</v>
      </c>
      <c r="D1193" s="98" t="s">
        <v>11330</v>
      </c>
      <c r="E1193" s="98" t="s">
        <v>11331</v>
      </c>
      <c r="F1193" s="98" t="s">
        <v>11332</v>
      </c>
      <c r="G1193" s="99">
        <v>12</v>
      </c>
      <c r="H1193" s="104">
        <v>45521</v>
      </c>
      <c r="I1193" s="104">
        <v>45869</v>
      </c>
      <c r="J1193" s="104">
        <v>45255</v>
      </c>
      <c r="K1193" s="104">
        <v>45257</v>
      </c>
      <c r="L1193" s="100">
        <v>0</v>
      </c>
      <c r="M1193" s="100">
        <v>636.46000000000004</v>
      </c>
      <c r="N1193" s="98" t="s">
        <v>11333</v>
      </c>
      <c r="O1193" s="98" t="s">
        <v>11334</v>
      </c>
      <c r="P1193" s="100">
        <v>55</v>
      </c>
      <c r="Q1193" s="101">
        <v>0</v>
      </c>
      <c r="S1193" s="100">
        <v>625</v>
      </c>
      <c r="T1193" s="100">
        <f>P1193</f>
      </c>
      <c r="U1193" s="100">
        <v>55</v>
      </c>
    </row>
    <row r="1194">
      <c r="O1194" s="98" t="s">
        <v>11335</v>
      </c>
      <c r="P1194" s="100">
        <v>649</v>
      </c>
      <c r="T1194" s="100">
        <f>P1194</f>
      </c>
      <c r="U1194" s="100">
        <v>649</v>
      </c>
    </row>
    <row r="1195">
      <c r="O1195" s="96" t="s">
        <v>11336</v>
      </c>
      <c r="P1195" s="84">
        <f>SUM(P1193:P1194)</f>
      </c>
    </row>
    <row r="1196">
      <c r="A1196" s="98" t="s">
        <v>11337</v>
      </c>
      <c r="B1196" s="98" t="s">
        <v>11338</v>
      </c>
      <c r="C1196" s="98" t="s">
        <v>11339</v>
      </c>
      <c r="D1196" s="98" t="s">
        <v>11340</v>
      </c>
      <c r="E1196" s="98" t="s">
        <v>11341</v>
      </c>
      <c r="F1196" s="98" t="s">
        <v>11342</v>
      </c>
      <c r="G1196" s="99">
        <v>12</v>
      </c>
      <c r="H1196" s="104">
        <v>45521</v>
      </c>
      <c r="I1196" s="104">
        <v>45869</v>
      </c>
      <c r="J1196" s="104">
        <v>45309</v>
      </c>
      <c r="K1196" s="104">
        <v>45310</v>
      </c>
      <c r="L1196" s="100">
        <v>0</v>
      </c>
      <c r="M1196" s="100">
        <v>636.46000000000004</v>
      </c>
      <c r="N1196" s="98" t="s">
        <v>11343</v>
      </c>
      <c r="O1196" s="98" t="s">
        <v>11344</v>
      </c>
      <c r="P1196" s="100">
        <v>659</v>
      </c>
      <c r="Q1196" s="101">
        <v>0</v>
      </c>
      <c r="S1196" s="100">
        <v>0</v>
      </c>
      <c r="T1196" s="100">
        <f>P1196</f>
      </c>
      <c r="U1196" s="100">
        <v>659</v>
      </c>
    </row>
    <row r="1197">
      <c r="O1197" s="96" t="s">
        <v>11345</v>
      </c>
      <c r="P1197" s="84">
        <f>SUM(P1196:P1196)</f>
      </c>
    </row>
    <row r="1198">
      <c r="A1198" s="98" t="s">
        <v>11346</v>
      </c>
      <c r="B1198" s="98" t="s">
        <v>11347</v>
      </c>
      <c r="C1198" s="98" t="s">
        <v>11348</v>
      </c>
      <c r="D1198" s="98" t="s">
        <v>11349</v>
      </c>
      <c r="E1198" s="98" t="s">
        <v>11350</v>
      </c>
      <c r="F1198" s="98" t="s">
        <v>11351</v>
      </c>
      <c r="G1198" s="99">
        <v>12</v>
      </c>
      <c r="H1198" s="104">
        <v>45521</v>
      </c>
      <c r="I1198" s="104">
        <v>45869</v>
      </c>
      <c r="J1198" s="104">
        <v>45246</v>
      </c>
      <c r="K1198" s="104">
        <v>45251</v>
      </c>
      <c r="L1198" s="100">
        <v>0</v>
      </c>
      <c r="M1198" s="100">
        <v>636.46000000000004</v>
      </c>
      <c r="N1198" s="98" t="s">
        <v>11352</v>
      </c>
      <c r="O1198" s="98" t="s">
        <v>11353</v>
      </c>
      <c r="P1198" s="100">
        <v>649</v>
      </c>
      <c r="Q1198" s="101">
        <v>0</v>
      </c>
      <c r="S1198" s="100">
        <v>665</v>
      </c>
      <c r="T1198" s="100">
        <f>P1198</f>
      </c>
      <c r="U1198" s="100">
        <v>649</v>
      </c>
    </row>
    <row r="1199">
      <c r="O1199" s="98" t="s">
        <v>11354</v>
      </c>
      <c r="P1199" s="100">
        <v>30</v>
      </c>
      <c r="T1199" s="100">
        <f>P1199</f>
      </c>
      <c r="U1199" s="100">
        <v>30</v>
      </c>
    </row>
    <row r="1200">
      <c r="O1200" s="96" t="s">
        <v>11355</v>
      </c>
      <c r="P1200" s="84">
        <f>SUM(P1198:P1199)</f>
      </c>
    </row>
    <row r="1201">
      <c r="A1201" s="98" t="s">
        <v>11356</v>
      </c>
      <c r="B1201" s="98" t="s">
        <v>11357</v>
      </c>
      <c r="C1201" s="98" t="s">
        <v>11358</v>
      </c>
      <c r="D1201" s="98" t="s">
        <v>11359</v>
      </c>
      <c r="E1201" s="98" t="s">
        <v>11360</v>
      </c>
      <c r="F1201" s="98" t="s">
        <v>11361</v>
      </c>
      <c r="G1201" s="99">
        <v>12</v>
      </c>
      <c r="H1201" s="104">
        <v>45521</v>
      </c>
      <c r="I1201" s="104">
        <v>45869</v>
      </c>
      <c r="J1201" s="104">
        <v>45372</v>
      </c>
      <c r="K1201" s="104">
        <v>45372</v>
      </c>
      <c r="L1201" s="100">
        <v>0</v>
      </c>
      <c r="M1201" s="100">
        <v>661.46000000000004</v>
      </c>
      <c r="N1201" s="98" t="s">
        <v>11362</v>
      </c>
      <c r="O1201" s="98" t="s">
        <v>11363</v>
      </c>
      <c r="P1201" s="100">
        <v>714</v>
      </c>
      <c r="Q1201" s="101">
        <v>0</v>
      </c>
      <c r="S1201" s="100">
        <v>0</v>
      </c>
      <c r="T1201" s="100">
        <f>P1201</f>
      </c>
      <c r="U1201" s="100">
        <v>714</v>
      </c>
    </row>
    <row r="1202">
      <c r="O1202" s="98" t="s">
        <v>11364</v>
      </c>
      <c r="P1202" s="100">
        <v>55</v>
      </c>
      <c r="T1202" s="100">
        <f>P1202</f>
      </c>
      <c r="U1202" s="100">
        <v>55</v>
      </c>
    </row>
    <row r="1203">
      <c r="O1203" s="96" t="s">
        <v>11365</v>
      </c>
      <c r="P1203" s="84">
        <f>SUM(P1201:P1202)</f>
      </c>
    </row>
    <row r="1204">
      <c r="A1204" s="98" t="s">
        <v>11366</v>
      </c>
      <c r="B1204" s="98" t="s">
        <v>11367</v>
      </c>
      <c r="C1204" s="98" t="s">
        <v>11368</v>
      </c>
      <c r="D1204" s="98" t="s">
        <v>11369</v>
      </c>
      <c r="E1204" s="98" t="s">
        <v>11370</v>
      </c>
      <c r="F1204" s="98" t="s">
        <v>11371</v>
      </c>
      <c r="G1204" s="99">
        <v>12</v>
      </c>
      <c r="H1204" s="104">
        <v>45521</v>
      </c>
      <c r="I1204" s="104">
        <v>45869</v>
      </c>
      <c r="J1204" s="104">
        <v>45388</v>
      </c>
      <c r="K1204" s="104">
        <v>45390</v>
      </c>
      <c r="L1204" s="100">
        <v>0</v>
      </c>
      <c r="M1204" s="100">
        <v>661.46000000000004</v>
      </c>
      <c r="N1204" s="98" t="s">
        <v>11372</v>
      </c>
      <c r="O1204" s="98" t="s">
        <v>11373</v>
      </c>
      <c r="P1204" s="100">
        <v>55</v>
      </c>
      <c r="Q1204" s="101">
        <v>0</v>
      </c>
      <c r="S1204" s="100">
        <v>625</v>
      </c>
      <c r="T1204" s="100">
        <f>P1204</f>
      </c>
      <c r="U1204" s="100">
        <v>55</v>
      </c>
    </row>
    <row r="1205">
      <c r="O1205" s="98" t="s">
        <v>11374</v>
      </c>
      <c r="P1205" s="100">
        <v>714</v>
      </c>
      <c r="T1205" s="100">
        <f>P1205</f>
      </c>
      <c r="U1205" s="100">
        <v>714</v>
      </c>
    </row>
    <row r="1206">
      <c r="O1206" s="96" t="s">
        <v>11375</v>
      </c>
      <c r="P1206" s="84">
        <f>SUM(P1204:P1205)</f>
      </c>
    </row>
    <row r="1207">
      <c r="A1207" s="98" t="s">
        <v>11376</v>
      </c>
      <c r="B1207" s="98" t="s">
        <v>11377</v>
      </c>
      <c r="C1207" s="98" t="s">
        <v>11378</v>
      </c>
      <c r="D1207" s="98" t="s">
        <v>11379</v>
      </c>
      <c r="E1207" s="98" t="s">
        <v>11380</v>
      </c>
      <c r="F1207" s="98" t="s">
        <v>11381</v>
      </c>
      <c r="G1207" s="99">
        <v>12</v>
      </c>
      <c r="H1207" s="104">
        <v>45521</v>
      </c>
      <c r="I1207" s="104">
        <v>45869</v>
      </c>
      <c r="J1207" s="104">
        <v>45365</v>
      </c>
      <c r="K1207" s="104">
        <v>45365</v>
      </c>
      <c r="L1207" s="100">
        <v>0</v>
      </c>
      <c r="M1207" s="100">
        <v>661.46000000000004</v>
      </c>
      <c r="N1207" s="98" t="s">
        <v>11382</v>
      </c>
      <c r="O1207" s="98" t="s">
        <v>11383</v>
      </c>
      <c r="P1207" s="100">
        <v>714</v>
      </c>
      <c r="Q1207" s="101">
        <v>0</v>
      </c>
      <c r="S1207" s="100">
        <v>0</v>
      </c>
      <c r="T1207" s="100">
        <f>P1207</f>
      </c>
      <c r="U1207" s="100">
        <v>714</v>
      </c>
    </row>
    <row r="1208">
      <c r="O1208" s="96" t="s">
        <v>11384</v>
      </c>
      <c r="P1208" s="84">
        <f>SUM(P1207:P1207)</f>
      </c>
    </row>
    <row r="1209">
      <c r="A1209" s="98" t="s">
        <v>11385</v>
      </c>
      <c r="B1209" s="98" t="s">
        <v>11386</v>
      </c>
      <c r="C1209" s="98" t="s">
        <v>11387</v>
      </c>
      <c r="D1209" s="98" t="s">
        <v>11388</v>
      </c>
      <c r="E1209" s="98" t="s">
        <v>11389</v>
      </c>
      <c r="F1209" s="98" t="s">
        <v>11390</v>
      </c>
      <c r="G1209" s="99">
        <v>12</v>
      </c>
      <c r="H1209" s="104">
        <v>45521</v>
      </c>
      <c r="I1209" s="104">
        <v>45869</v>
      </c>
      <c r="J1209" s="104">
        <v>45425</v>
      </c>
      <c r="K1209" s="104">
        <v>45432</v>
      </c>
      <c r="L1209" s="100">
        <v>669</v>
      </c>
      <c r="M1209" s="100">
        <v>636.46000000000004</v>
      </c>
      <c r="N1209" s="98" t="s">
        <v>11391</v>
      </c>
      <c r="O1209" s="98" t="s">
        <v>11392</v>
      </c>
      <c r="P1209" s="100">
        <v>669</v>
      </c>
      <c r="Q1209" s="101">
        <v>0</v>
      </c>
      <c r="S1209" s="100">
        <v>0</v>
      </c>
      <c r="T1209" s="100">
        <f>P1209</f>
      </c>
      <c r="U1209" s="100">
        <v>669</v>
      </c>
    </row>
    <row r="1210">
      <c r="O1210" s="98" t="s">
        <v>11393</v>
      </c>
      <c r="P1210" s="100">
        <v>30</v>
      </c>
      <c r="T1210" s="100">
        <f>P1210</f>
      </c>
      <c r="U1210" s="100">
        <v>30</v>
      </c>
    </row>
    <row r="1211">
      <c r="O1211" s="96" t="s">
        <v>11394</v>
      </c>
      <c r="P1211" s="84">
        <f>SUM(P1209:P1210)</f>
      </c>
    </row>
    <row r="1212">
      <c r="A1212" s="98" t="s">
        <v>11395</v>
      </c>
      <c r="B1212" s="98" t="s">
        <v>11396</v>
      </c>
      <c r="C1212" s="98" t="s">
        <v>11397</v>
      </c>
      <c r="D1212" s="98" t="s">
        <v>11398</v>
      </c>
      <c r="E1212" s="98" t="s">
        <v>11399</v>
      </c>
      <c r="F1212" s="98" t="s">
        <v>11400</v>
      </c>
      <c r="G1212" s="99">
        <v>12</v>
      </c>
      <c r="H1212" s="104">
        <v>45505</v>
      </c>
      <c r="I1212" s="104">
        <v>45869</v>
      </c>
      <c r="J1212" s="104">
        <v>45329</v>
      </c>
      <c r="K1212" s="104">
        <v>45330</v>
      </c>
      <c r="L1212" s="100">
        <v>665</v>
      </c>
      <c r="M1212" s="100">
        <v>636.46000000000004</v>
      </c>
      <c r="N1212" s="98" t="s">
        <v>11401</v>
      </c>
      <c r="O1212" s="98" t="s">
        <v>11402</v>
      </c>
      <c r="P1212" s="100">
        <v>679</v>
      </c>
      <c r="Q1212" s="101">
        <v>0</v>
      </c>
      <c r="S1212" s="100">
        <v>625</v>
      </c>
      <c r="T1212" s="100">
        <f>P1212</f>
      </c>
      <c r="U1212" s="100">
        <v>679</v>
      </c>
    </row>
    <row r="1213">
      <c r="O1213" s="96" t="s">
        <v>11403</v>
      </c>
      <c r="P1213" s="84">
        <f>SUM(P1212:P1212)</f>
      </c>
    </row>
    <row r="1214">
      <c r="A1214" s="98" t="s">
        <v>11404</v>
      </c>
      <c r="B1214" s="98" t="s">
        <v>11405</v>
      </c>
      <c r="C1214" s="98" t="s">
        <v>11406</v>
      </c>
      <c r="D1214" s="98" t="s">
        <v>11407</v>
      </c>
      <c r="E1214" s="98" t="s">
        <v>11408</v>
      </c>
      <c r="F1214" s="98" t="s">
        <v>11409</v>
      </c>
      <c r="G1214" s="99">
        <v>12</v>
      </c>
      <c r="H1214" s="104">
        <v>45521</v>
      </c>
      <c r="I1214" s="104">
        <v>45869</v>
      </c>
      <c r="L1214" s="100">
        <v>0</v>
      </c>
      <c r="M1214" s="100">
        <v>636.46000000000004</v>
      </c>
      <c r="N1214" s="98" t="s">
        <v>11410</v>
      </c>
      <c r="O1214" s="98" t="s">
        <v>11411</v>
      </c>
      <c r="P1214" s="100">
        <v>55</v>
      </c>
      <c r="Q1214" s="101">
        <v>0</v>
      </c>
      <c r="S1214" s="100">
        <v>0</v>
      </c>
      <c r="T1214" s="100">
        <f>P1214</f>
      </c>
      <c r="U1214" s="100">
        <v>55</v>
      </c>
    </row>
    <row r="1215">
      <c r="O1215" s="98" t="s">
        <v>11412</v>
      </c>
      <c r="P1215" s="100">
        <v>709</v>
      </c>
      <c r="T1215" s="100">
        <f>P1215</f>
      </c>
      <c r="U1215" s="100">
        <v>709</v>
      </c>
    </row>
    <row r="1216">
      <c r="O1216" s="96" t="s">
        <v>11413</v>
      </c>
      <c r="P1216" s="84">
        <f>SUM(P1214:P1215)</f>
      </c>
    </row>
    <row r="1217">
      <c r="A1217" s="98" t="s">
        <v>11414</v>
      </c>
      <c r="B1217" s="98" t="s">
        <v>11415</v>
      </c>
      <c r="C1217" s="98" t="s">
        <v>11416</v>
      </c>
      <c r="D1217" s="98" t="s">
        <v>11417</v>
      </c>
      <c r="E1217" s="98" t="s">
        <v>11418</v>
      </c>
      <c r="F1217" s="98" t="s">
        <v>11419</v>
      </c>
      <c r="G1217" s="99">
        <v>12</v>
      </c>
      <c r="H1217" s="104">
        <v>45521</v>
      </c>
      <c r="I1217" s="104">
        <v>45869</v>
      </c>
      <c r="J1217" s="104">
        <v>45447</v>
      </c>
      <c r="K1217" s="104">
        <v>45447</v>
      </c>
      <c r="L1217" s="100">
        <v>0</v>
      </c>
      <c r="M1217" s="100">
        <v>636.46000000000004</v>
      </c>
      <c r="N1217" s="98" t="s">
        <v>11420</v>
      </c>
      <c r="O1217" s="98" t="s">
        <v>11421</v>
      </c>
      <c r="P1217" s="100">
        <v>709</v>
      </c>
      <c r="Q1217" s="101">
        <v>0</v>
      </c>
      <c r="S1217" s="100">
        <v>665</v>
      </c>
      <c r="T1217" s="100">
        <f>P1217</f>
      </c>
      <c r="U1217" s="100">
        <v>709</v>
      </c>
    </row>
    <row r="1218">
      <c r="O1218" s="96" t="s">
        <v>11422</v>
      </c>
      <c r="P1218" s="84">
        <f>SUM(P1217:P1217)</f>
      </c>
    </row>
    <row r="1219">
      <c r="A1219" s="98" t="s">
        <v>11423</v>
      </c>
      <c r="B1219" s="98" t="s">
        <v>11424</v>
      </c>
      <c r="C1219" s="98" t="s">
        <v>11425</v>
      </c>
      <c r="D1219" s="98" t="s">
        <v>11426</v>
      </c>
      <c r="E1219" s="98" t="s">
        <v>11427</v>
      </c>
      <c r="F1219" s="98" t="s">
        <v>11428</v>
      </c>
      <c r="G1219" s="99">
        <v>12</v>
      </c>
      <c r="H1219" s="104">
        <v>45521</v>
      </c>
      <c r="I1219" s="104">
        <v>45869</v>
      </c>
      <c r="J1219" s="104">
        <v>45395</v>
      </c>
      <c r="K1219" s="104">
        <v>45397</v>
      </c>
      <c r="L1219" s="100">
        <v>0</v>
      </c>
      <c r="M1219" s="100">
        <v>636.46000000000004</v>
      </c>
      <c r="N1219" s="98" t="s">
        <v>11429</v>
      </c>
      <c r="O1219" s="98" t="s">
        <v>11430</v>
      </c>
      <c r="P1219" s="100">
        <v>55</v>
      </c>
      <c r="Q1219" s="101">
        <v>0</v>
      </c>
      <c r="S1219" s="100">
        <v>625</v>
      </c>
      <c r="T1219" s="100">
        <f>P1219</f>
      </c>
      <c r="U1219" s="100">
        <v>55</v>
      </c>
    </row>
    <row r="1220">
      <c r="O1220" s="98" t="s">
        <v>11431</v>
      </c>
      <c r="P1220" s="100">
        <v>689</v>
      </c>
      <c r="T1220" s="100">
        <f>P1220</f>
      </c>
      <c r="U1220" s="100">
        <v>689</v>
      </c>
    </row>
    <row r="1221">
      <c r="O1221" s="96" t="s">
        <v>11432</v>
      </c>
      <c r="P1221" s="84">
        <f>SUM(P1219:P1220)</f>
      </c>
    </row>
    <row r="1222">
      <c r="A1222" s="98" t="s">
        <v>11433</v>
      </c>
      <c r="B1222" s="98" t="s">
        <v>11434</v>
      </c>
      <c r="C1222" s="98" t="s">
        <v>11435</v>
      </c>
      <c r="D1222" s="98" t="s">
        <v>11436</v>
      </c>
      <c r="E1222" s="98" t="s">
        <v>11437</v>
      </c>
      <c r="F1222" s="98" t="s">
        <v>11438</v>
      </c>
      <c r="G1222" s="99">
        <v>12</v>
      </c>
      <c r="H1222" s="104">
        <v>45521</v>
      </c>
      <c r="I1222" s="104">
        <v>45869</v>
      </c>
      <c r="J1222" s="104">
        <v>45251</v>
      </c>
      <c r="K1222" s="104">
        <v>45252</v>
      </c>
      <c r="L1222" s="100">
        <v>0</v>
      </c>
      <c r="M1222" s="100">
        <v>636.46000000000004</v>
      </c>
      <c r="N1222" s="98" t="s">
        <v>11439</v>
      </c>
      <c r="O1222" s="98" t="s">
        <v>11440</v>
      </c>
      <c r="P1222" s="100">
        <v>649</v>
      </c>
      <c r="Q1222" s="101">
        <v>0</v>
      </c>
      <c r="S1222" s="100">
        <v>625</v>
      </c>
      <c r="T1222" s="100">
        <f>P1222</f>
      </c>
      <c r="U1222" s="100">
        <v>649</v>
      </c>
    </row>
    <row r="1223">
      <c r="O1223" s="96" t="s">
        <v>11441</v>
      </c>
      <c r="P1223" s="84">
        <f>SUM(P1222:P1222)</f>
      </c>
    </row>
    <row r="1224">
      <c r="A1224" s="98" t="s">
        <v>11442</v>
      </c>
      <c r="B1224" s="98" t="s">
        <v>11443</v>
      </c>
      <c r="C1224" s="98" t="s">
        <v>11444</v>
      </c>
      <c r="D1224" s="98" t="s">
        <v>11445</v>
      </c>
      <c r="E1224" s="98" t="s">
        <v>11446</v>
      </c>
      <c r="F1224" s="98" t="s">
        <v>11447</v>
      </c>
      <c r="G1224" s="99">
        <v>12</v>
      </c>
      <c r="H1224" s="104">
        <v>45521</v>
      </c>
      <c r="I1224" s="104">
        <v>45869</v>
      </c>
      <c r="J1224" s="104">
        <v>45321</v>
      </c>
      <c r="K1224" s="104">
        <v>45321</v>
      </c>
      <c r="L1224" s="100">
        <v>669</v>
      </c>
      <c r="M1224" s="100">
        <v>636.46000000000004</v>
      </c>
      <c r="N1224" s="98" t="s">
        <v>11448</v>
      </c>
      <c r="O1224" s="98" t="s">
        <v>11449</v>
      </c>
      <c r="P1224" s="100">
        <v>669</v>
      </c>
      <c r="Q1224" s="101">
        <v>0</v>
      </c>
      <c r="S1224" s="100">
        <v>625</v>
      </c>
      <c r="T1224" s="100">
        <f>P1224</f>
      </c>
      <c r="U1224" s="100">
        <v>669</v>
      </c>
    </row>
    <row r="1225">
      <c r="O1225" s="96" t="s">
        <v>11450</v>
      </c>
      <c r="P1225" s="84">
        <f>SUM(P1224:P1224)</f>
      </c>
    </row>
    <row r="1226">
      <c r="A1226" s="98" t="s">
        <v>11451</v>
      </c>
      <c r="B1226" s="98" t="s">
        <v>11452</v>
      </c>
      <c r="C1226" s="98" t="s">
        <v>11453</v>
      </c>
      <c r="D1226" s="98" t="s">
        <v>11454</v>
      </c>
      <c r="E1226" s="98" t="s">
        <v>11455</v>
      </c>
      <c r="F1226" s="98" t="s">
        <v>11456</v>
      </c>
      <c r="G1226" s="99">
        <v>12</v>
      </c>
      <c r="H1226" s="104">
        <v>45521</v>
      </c>
      <c r="I1226" s="104">
        <v>45869</v>
      </c>
      <c r="J1226" s="104">
        <v>45316</v>
      </c>
      <c r="K1226" s="104">
        <v>45317</v>
      </c>
      <c r="L1226" s="100">
        <v>669</v>
      </c>
      <c r="M1226" s="100">
        <v>636.46000000000004</v>
      </c>
      <c r="N1226" s="98" t="s">
        <v>11457</v>
      </c>
      <c r="O1226" s="98" t="s">
        <v>11458</v>
      </c>
      <c r="P1226" s="100">
        <v>669</v>
      </c>
      <c r="Q1226" s="101">
        <v>0</v>
      </c>
      <c r="S1226" s="100">
        <v>625</v>
      </c>
      <c r="T1226" s="100">
        <f>P1226</f>
      </c>
      <c r="U1226" s="100">
        <v>669</v>
      </c>
    </row>
    <row r="1227">
      <c r="O1227" s="96" t="s">
        <v>11459</v>
      </c>
      <c r="P1227" s="84">
        <f>SUM(P1226:P1226)</f>
      </c>
    </row>
    <row r="1228">
      <c r="A1228" s="98" t="s">
        <v>11460</v>
      </c>
      <c r="B1228" s="98" t="s">
        <v>11461</v>
      </c>
      <c r="C1228" s="98" t="s">
        <v>11462</v>
      </c>
      <c r="D1228" s="98" t="s">
        <v>11463</v>
      </c>
      <c r="E1228" s="98" t="s">
        <v>11464</v>
      </c>
      <c r="F1228" s="98" t="s">
        <v>11465</v>
      </c>
      <c r="G1228" s="99">
        <v>12</v>
      </c>
      <c r="H1228" s="104">
        <v>45521</v>
      </c>
      <c r="I1228" s="104">
        <v>45869</v>
      </c>
      <c r="J1228" s="104">
        <v>45333</v>
      </c>
      <c r="K1228" s="104">
        <v>45334</v>
      </c>
      <c r="L1228" s="100">
        <v>0</v>
      </c>
      <c r="M1228" s="100">
        <v>636.46000000000004</v>
      </c>
      <c r="N1228" s="98" t="s">
        <v>11466</v>
      </c>
      <c r="O1228" s="98" t="s">
        <v>11467</v>
      </c>
      <c r="P1228" s="100">
        <v>669</v>
      </c>
      <c r="Q1228" s="101">
        <v>0</v>
      </c>
      <c r="S1228" s="100">
        <v>0</v>
      </c>
      <c r="T1228" s="100">
        <f>P1228</f>
      </c>
      <c r="U1228" s="100">
        <v>669</v>
      </c>
    </row>
    <row r="1229">
      <c r="O1229" s="98" t="s">
        <v>11468</v>
      </c>
      <c r="P1229" s="100">
        <v>30</v>
      </c>
      <c r="T1229" s="100">
        <f>P1229</f>
      </c>
      <c r="U1229" s="100">
        <v>30</v>
      </c>
    </row>
    <row r="1230">
      <c r="O1230" s="96" t="s">
        <v>11469</v>
      </c>
      <c r="P1230" s="84">
        <f>SUM(P1228:P1229)</f>
      </c>
    </row>
    <row r="1231">
      <c r="A1231" s="98" t="s">
        <v>11470</v>
      </c>
      <c r="B1231" s="98" t="s">
        <v>11471</v>
      </c>
      <c r="C1231" s="98" t="s">
        <v>11472</v>
      </c>
      <c r="D1231" s="98" t="s">
        <v>11473</v>
      </c>
      <c r="E1231" s="98" t="s">
        <v>11474</v>
      </c>
      <c r="F1231" s="98" t="s">
        <v>11475</v>
      </c>
      <c r="G1231" s="99">
        <v>12</v>
      </c>
      <c r="H1231" s="104">
        <v>45521</v>
      </c>
      <c r="I1231" s="104">
        <v>45869</v>
      </c>
      <c r="J1231" s="104">
        <v>45355</v>
      </c>
      <c r="K1231" s="104">
        <v>45356</v>
      </c>
      <c r="L1231" s="100">
        <v>0</v>
      </c>
      <c r="M1231" s="100">
        <v>636.46000000000004</v>
      </c>
      <c r="N1231" s="98" t="s">
        <v>11476</v>
      </c>
      <c r="O1231" s="98" t="s">
        <v>11477</v>
      </c>
      <c r="P1231" s="100">
        <v>689</v>
      </c>
      <c r="Q1231" s="101">
        <v>0</v>
      </c>
      <c r="S1231" s="100">
        <v>0</v>
      </c>
      <c r="T1231" s="100">
        <f>P1231</f>
      </c>
      <c r="U1231" s="100">
        <v>689</v>
      </c>
    </row>
    <row r="1232">
      <c r="O1232" s="96" t="s">
        <v>11478</v>
      </c>
      <c r="P1232" s="84">
        <f>SUM(P1231:P1231)</f>
      </c>
    </row>
    <row r="1233">
      <c r="A1233" s="98" t="s">
        <v>11479</v>
      </c>
      <c r="B1233" s="98" t="s">
        <v>11480</v>
      </c>
      <c r="C1233" s="98" t="s">
        <v>11481</v>
      </c>
      <c r="D1233" s="98" t="s">
        <v>11482</v>
      </c>
      <c r="E1233" s="98" t="s">
        <v>11483</v>
      </c>
      <c r="F1233" s="98" t="s">
        <v>11484</v>
      </c>
      <c r="G1233" s="99">
        <v>12</v>
      </c>
      <c r="H1233" s="104">
        <v>45521</v>
      </c>
      <c r="I1233" s="104">
        <v>45869</v>
      </c>
      <c r="J1233" s="104">
        <v>45357</v>
      </c>
      <c r="K1233" s="104">
        <v>45358</v>
      </c>
      <c r="L1233" s="100">
        <v>0</v>
      </c>
      <c r="M1233" s="100">
        <v>636.46000000000004</v>
      </c>
      <c r="N1233" s="98" t="s">
        <v>11485</v>
      </c>
      <c r="O1233" s="98" t="s">
        <v>11486</v>
      </c>
      <c r="P1233" s="100">
        <v>689</v>
      </c>
      <c r="Q1233" s="101">
        <v>0</v>
      </c>
      <c r="S1233" s="100">
        <v>625</v>
      </c>
      <c r="T1233" s="100">
        <f>P1233</f>
      </c>
      <c r="U1233" s="100">
        <v>689</v>
      </c>
    </row>
    <row r="1234">
      <c r="O1234" s="98" t="s">
        <v>11487</v>
      </c>
      <c r="P1234" s="100">
        <v>30</v>
      </c>
      <c r="T1234" s="100">
        <f>P1234</f>
      </c>
      <c r="U1234" s="100">
        <v>30</v>
      </c>
    </row>
    <row r="1235">
      <c r="O1235" s="96" t="s">
        <v>11488</v>
      </c>
      <c r="P1235" s="84">
        <f>SUM(P1233:P1234)</f>
      </c>
    </row>
    <row r="1236">
      <c r="A1236" s="98" t="s">
        <v>11489</v>
      </c>
      <c r="B1236" s="98" t="s">
        <v>11490</v>
      </c>
      <c r="C1236" s="98" t="s">
        <v>11491</v>
      </c>
      <c r="D1236" s="98" t="s">
        <v>11492</v>
      </c>
      <c r="E1236" s="98" t="s">
        <v>11493</v>
      </c>
      <c r="F1236" s="98" t="s">
        <v>11494</v>
      </c>
      <c r="G1236" s="99">
        <v>12</v>
      </c>
      <c r="H1236" s="104">
        <v>45521</v>
      </c>
      <c r="I1236" s="104">
        <v>45869</v>
      </c>
      <c r="J1236" s="104">
        <v>45327</v>
      </c>
      <c r="K1236" s="104">
        <v>45327</v>
      </c>
      <c r="L1236" s="100">
        <v>0</v>
      </c>
      <c r="M1236" s="100">
        <v>636.46000000000004</v>
      </c>
      <c r="N1236" s="98" t="s">
        <v>11495</v>
      </c>
      <c r="O1236" s="98" t="s">
        <v>11496</v>
      </c>
      <c r="P1236" s="100">
        <v>679</v>
      </c>
      <c r="Q1236" s="101">
        <v>0</v>
      </c>
      <c r="S1236" s="100">
        <v>625</v>
      </c>
      <c r="T1236" s="100">
        <f>P1236</f>
      </c>
      <c r="U1236" s="100">
        <v>679</v>
      </c>
    </row>
    <row r="1237">
      <c r="O1237" s="96" t="s">
        <v>11497</v>
      </c>
      <c r="P1237" s="84">
        <f>SUM(P1236:P1236)</f>
      </c>
    </row>
    <row r="1238">
      <c r="A1238" s="98" t="s">
        <v>11498</v>
      </c>
      <c r="B1238" s="98" t="s">
        <v>11499</v>
      </c>
      <c r="C1238" s="98" t="s">
        <v>11500</v>
      </c>
      <c r="D1238" s="98" t="s">
        <v>11501</v>
      </c>
      <c r="E1238" s="98" t="s">
        <v>11502</v>
      </c>
      <c r="F1238" s="98" t="s">
        <v>11503</v>
      </c>
      <c r="G1238" s="99">
        <v>12</v>
      </c>
      <c r="H1238" s="104">
        <v>45521</v>
      </c>
      <c r="I1238" s="104">
        <v>45869</v>
      </c>
      <c r="J1238" s="104">
        <v>45303</v>
      </c>
      <c r="K1238" s="104">
        <v>45303</v>
      </c>
      <c r="L1238" s="100">
        <v>0</v>
      </c>
      <c r="M1238" s="100">
        <v>636.46000000000004</v>
      </c>
      <c r="N1238" s="98" t="s">
        <v>11504</v>
      </c>
      <c r="O1238" s="98" t="s">
        <v>11505</v>
      </c>
      <c r="P1238" s="100">
        <v>659</v>
      </c>
      <c r="Q1238" s="101">
        <v>0</v>
      </c>
      <c r="S1238" s="100">
        <v>0</v>
      </c>
      <c r="T1238" s="100">
        <f>P1238</f>
      </c>
      <c r="U1238" s="100">
        <v>659</v>
      </c>
    </row>
    <row r="1239">
      <c r="O1239" s="96" t="s">
        <v>11506</v>
      </c>
      <c r="P1239" s="84">
        <f>SUM(P1238:P1238)</f>
      </c>
    </row>
    <row r="1240">
      <c r="A1240" s="98" t="s">
        <v>11507</v>
      </c>
      <c r="B1240" s="98" t="s">
        <v>11508</v>
      </c>
      <c r="C1240" s="98" t="s">
        <v>11509</v>
      </c>
      <c r="D1240" s="98" t="s">
        <v>11510</v>
      </c>
      <c r="E1240" s="98" t="s">
        <v>11511</v>
      </c>
      <c r="F1240" s="98" t="s">
        <v>11512</v>
      </c>
      <c r="G1240" s="99">
        <v>12</v>
      </c>
      <c r="H1240" s="104">
        <v>45521</v>
      </c>
      <c r="I1240" s="104">
        <v>45869</v>
      </c>
      <c r="J1240" s="104">
        <v>45310</v>
      </c>
      <c r="K1240" s="104">
        <v>45310</v>
      </c>
      <c r="L1240" s="100">
        <v>669</v>
      </c>
      <c r="M1240" s="100">
        <v>636.46000000000004</v>
      </c>
      <c r="N1240" s="98" t="s">
        <v>11513</v>
      </c>
      <c r="O1240" s="98" t="s">
        <v>11514</v>
      </c>
      <c r="P1240" s="100">
        <v>669</v>
      </c>
      <c r="Q1240" s="101">
        <v>0</v>
      </c>
      <c r="S1240" s="100">
        <v>0</v>
      </c>
      <c r="T1240" s="100">
        <f>P1240</f>
      </c>
      <c r="U1240" s="100">
        <v>669</v>
      </c>
    </row>
    <row r="1241">
      <c r="O1241" s="98" t="s">
        <v>11515</v>
      </c>
      <c r="P1241" s="100">
        <v>55</v>
      </c>
      <c r="T1241" s="100">
        <f>P1241</f>
      </c>
      <c r="U1241" s="100">
        <v>55</v>
      </c>
    </row>
    <row r="1242">
      <c r="O1242" s="96" t="s">
        <v>11516</v>
      </c>
      <c r="P1242" s="84">
        <f>SUM(P1240:P1241)</f>
      </c>
    </row>
    <row r="1243">
      <c r="A1243" s="98" t="s">
        <v>11517</v>
      </c>
      <c r="B1243" s="98" t="s">
        <v>11518</v>
      </c>
      <c r="C1243" s="98" t="s">
        <v>11519</v>
      </c>
      <c r="D1243" s="98" t="s">
        <v>11520</v>
      </c>
      <c r="E1243" s="98" t="s">
        <v>11521</v>
      </c>
      <c r="F1243" s="98" t="s">
        <v>11522</v>
      </c>
      <c r="G1243" s="99">
        <v>12</v>
      </c>
      <c r="H1243" s="104">
        <v>45521</v>
      </c>
      <c r="I1243" s="104">
        <v>45869</v>
      </c>
      <c r="J1243" s="104">
        <v>45311</v>
      </c>
      <c r="K1243" s="104">
        <v>45313</v>
      </c>
      <c r="L1243" s="100">
        <v>669</v>
      </c>
      <c r="M1243" s="100">
        <v>636.46000000000004</v>
      </c>
      <c r="N1243" s="98" t="s">
        <v>11523</v>
      </c>
      <c r="O1243" s="98" t="s">
        <v>11524</v>
      </c>
      <c r="P1243" s="100">
        <v>669</v>
      </c>
      <c r="Q1243" s="101">
        <v>0</v>
      </c>
      <c r="S1243" s="100">
        <v>0</v>
      </c>
      <c r="T1243" s="100">
        <f>P1243</f>
      </c>
      <c r="U1243" s="100">
        <v>669</v>
      </c>
    </row>
    <row r="1244">
      <c r="O1244" s="96" t="s">
        <v>11525</v>
      </c>
      <c r="P1244" s="84">
        <f>SUM(P1243:P1243)</f>
      </c>
    </row>
    <row r="1245">
      <c r="A1245" s="98" t="s">
        <v>11526</v>
      </c>
      <c r="B1245" s="98" t="s">
        <v>11527</v>
      </c>
      <c r="C1245" s="98" t="s">
        <v>11528</v>
      </c>
      <c r="D1245" s="98" t="s">
        <v>11529</v>
      </c>
      <c r="E1245" s="98" t="s">
        <v>11530</v>
      </c>
      <c r="F1245" s="98" t="s">
        <v>11531</v>
      </c>
      <c r="G1245" s="99">
        <v>12</v>
      </c>
      <c r="H1245" s="104">
        <v>45521</v>
      </c>
      <c r="I1245" s="104">
        <v>45869</v>
      </c>
      <c r="J1245" s="104">
        <v>45317</v>
      </c>
      <c r="K1245" s="104">
        <v>45317</v>
      </c>
      <c r="L1245" s="100">
        <v>669</v>
      </c>
      <c r="M1245" s="100">
        <v>636.46000000000004</v>
      </c>
      <c r="N1245" s="98" t="s">
        <v>11532</v>
      </c>
      <c r="O1245" s="98" t="s">
        <v>11533</v>
      </c>
      <c r="P1245" s="100">
        <v>30</v>
      </c>
      <c r="Q1245" s="101">
        <v>0</v>
      </c>
      <c r="S1245" s="100">
        <v>625</v>
      </c>
      <c r="T1245" s="100">
        <f>P1245</f>
      </c>
      <c r="U1245" s="100">
        <v>30</v>
      </c>
    </row>
    <row r="1246">
      <c r="O1246" s="98" t="s">
        <v>11534</v>
      </c>
      <c r="P1246" s="100">
        <v>669</v>
      </c>
      <c r="T1246" s="100">
        <f>P1246</f>
      </c>
      <c r="U1246" s="100">
        <v>669</v>
      </c>
    </row>
    <row r="1247">
      <c r="O1247" s="96" t="s">
        <v>11535</v>
      </c>
      <c r="P1247" s="84">
        <f>SUM(P1245:P1246)</f>
      </c>
    </row>
    <row r="1248">
      <c r="A1248" s="98" t="s">
        <v>11536</v>
      </c>
      <c r="B1248" s="98" t="s">
        <v>11537</v>
      </c>
      <c r="C1248" s="98" t="s">
        <v>11538</v>
      </c>
      <c r="D1248" s="98" t="s">
        <v>11539</v>
      </c>
      <c r="E1248" s="98" t="s">
        <v>11540</v>
      </c>
      <c r="F1248" s="98" t="s">
        <v>11541</v>
      </c>
      <c r="G1248" s="99">
        <v>12</v>
      </c>
      <c r="H1248" s="104">
        <v>45505</v>
      </c>
      <c r="I1248" s="104">
        <v>45869</v>
      </c>
      <c r="J1248" s="104">
        <v>45231</v>
      </c>
      <c r="K1248" s="104">
        <v>45231</v>
      </c>
      <c r="L1248" s="100">
        <v>0</v>
      </c>
      <c r="M1248" s="100">
        <v>636.46000000000004</v>
      </c>
      <c r="N1248" s="98" t="s">
        <v>11542</v>
      </c>
      <c r="O1248" s="98" t="s">
        <v>11543</v>
      </c>
      <c r="P1248" s="100">
        <v>649</v>
      </c>
      <c r="Q1248" s="101">
        <v>0</v>
      </c>
      <c r="S1248" s="100">
        <v>0</v>
      </c>
      <c r="T1248" s="100">
        <f>P1248</f>
      </c>
      <c r="U1248" s="100">
        <v>649</v>
      </c>
    </row>
    <row r="1249">
      <c r="O1249" s="98" t="s">
        <v>11544</v>
      </c>
      <c r="P1249" s="100">
        <v>55</v>
      </c>
      <c r="T1249" s="100">
        <f>P1249</f>
      </c>
      <c r="U1249" s="100">
        <v>55</v>
      </c>
    </row>
    <row r="1250">
      <c r="O1250" s="98" t="s">
        <v>11545</v>
      </c>
      <c r="P1250" s="100">
        <v>-300</v>
      </c>
      <c r="T1250" s="100">
        <f>P1250</f>
      </c>
      <c r="U1250" s="100">
        <v>-300</v>
      </c>
    </row>
    <row r="1251">
      <c r="O1251" s="98" t="s">
        <v>11546</v>
      </c>
      <c r="P1251" s="100">
        <v>300</v>
      </c>
      <c r="T1251" s="100">
        <f>P1251</f>
      </c>
      <c r="U1251" s="100">
        <v>300</v>
      </c>
    </row>
    <row r="1252">
      <c r="O1252" s="96" t="s">
        <v>11547</v>
      </c>
      <c r="P1252" s="84">
        <f>SUM(P1248:P1251)</f>
      </c>
    </row>
    <row r="1253">
      <c r="A1253" s="98" t="s">
        <v>11548</v>
      </c>
      <c r="B1253" s="98" t="s">
        <v>11549</v>
      </c>
      <c r="C1253" s="98" t="s">
        <v>11550</v>
      </c>
      <c r="D1253" s="98" t="s">
        <v>11551</v>
      </c>
      <c r="E1253" s="98" t="s">
        <v>11552</v>
      </c>
      <c r="F1253" s="98" t="s">
        <v>11553</v>
      </c>
      <c r="G1253" s="99">
        <v>12</v>
      </c>
      <c r="H1253" s="104">
        <v>45521</v>
      </c>
      <c r="I1253" s="104">
        <v>45869</v>
      </c>
      <c r="J1253" s="104">
        <v>45434</v>
      </c>
      <c r="K1253" s="104">
        <v>45434</v>
      </c>
      <c r="L1253" s="100">
        <v>709</v>
      </c>
      <c r="M1253" s="100">
        <v>636.46000000000004</v>
      </c>
      <c r="N1253" s="98" t="s">
        <v>11554</v>
      </c>
      <c r="O1253" s="98" t="s">
        <v>11555</v>
      </c>
      <c r="P1253" s="100">
        <v>55</v>
      </c>
      <c r="Q1253" s="101">
        <v>0</v>
      </c>
      <c r="S1253" s="100">
        <v>0</v>
      </c>
      <c r="T1253" s="100">
        <f>P1253</f>
      </c>
      <c r="U1253" s="100">
        <v>55</v>
      </c>
    </row>
    <row r="1254">
      <c r="O1254" s="98" t="s">
        <v>11556</v>
      </c>
      <c r="P1254" s="100">
        <v>709</v>
      </c>
      <c r="T1254" s="100">
        <f>P1254</f>
      </c>
      <c r="U1254" s="100">
        <v>709</v>
      </c>
    </row>
    <row r="1255">
      <c r="O1255" s="96" t="s">
        <v>11557</v>
      </c>
      <c r="P1255" s="84">
        <f>SUM(P1253:P1254)</f>
      </c>
    </row>
    <row r="1256">
      <c r="A1256" s="98" t="s">
        <v>11558</v>
      </c>
      <c r="B1256" s="98" t="s">
        <v>11559</v>
      </c>
      <c r="C1256" s="98" t="s">
        <v>11560</v>
      </c>
      <c r="D1256" s="98" t="s">
        <v>11561</v>
      </c>
      <c r="E1256" s="98" t="s">
        <v>11562</v>
      </c>
      <c r="F1256" s="98" t="s">
        <v>11563</v>
      </c>
      <c r="G1256" s="99">
        <v>12</v>
      </c>
      <c r="H1256" s="104">
        <v>45505</v>
      </c>
      <c r="I1256" s="104">
        <v>45869</v>
      </c>
      <c r="J1256" s="104">
        <v>45229</v>
      </c>
      <c r="K1256" s="104">
        <v>45229</v>
      </c>
      <c r="L1256" s="100">
        <v>0</v>
      </c>
      <c r="M1256" s="100">
        <v>636.46000000000004</v>
      </c>
      <c r="N1256" s="98" t="s">
        <v>11564</v>
      </c>
      <c r="O1256" s="98" t="s">
        <v>11565</v>
      </c>
      <c r="P1256" s="100">
        <v>-300</v>
      </c>
      <c r="Q1256" s="101">
        <v>0</v>
      </c>
      <c r="S1256" s="100">
        <v>0</v>
      </c>
      <c r="T1256" s="100">
        <f>P1256</f>
      </c>
      <c r="U1256" s="100">
        <v>-300</v>
      </c>
    </row>
    <row r="1257">
      <c r="O1257" s="98" t="s">
        <v>11566</v>
      </c>
      <c r="P1257" s="100">
        <v>300</v>
      </c>
      <c r="T1257" s="100">
        <f>P1257</f>
      </c>
      <c r="U1257" s="100">
        <v>300</v>
      </c>
    </row>
    <row r="1258">
      <c r="O1258" s="98" t="s">
        <v>11567</v>
      </c>
      <c r="P1258" s="100">
        <v>639</v>
      </c>
      <c r="T1258" s="100">
        <f>P1258</f>
      </c>
      <c r="U1258" s="100">
        <v>639</v>
      </c>
    </row>
    <row r="1259">
      <c r="O1259" s="98" t="s">
        <v>11568</v>
      </c>
      <c r="P1259" s="100">
        <v>55</v>
      </c>
      <c r="T1259" s="100">
        <f>P1259</f>
      </c>
      <c r="U1259" s="100">
        <v>55</v>
      </c>
    </row>
    <row r="1260">
      <c r="O1260" s="96" t="s">
        <v>11569</v>
      </c>
      <c r="P1260" s="84">
        <f>SUM(P1256:P1259)</f>
      </c>
    </row>
    <row r="1261">
      <c r="A1261" s="98" t="s">
        <v>11570</v>
      </c>
      <c r="B1261" s="98" t="s">
        <v>11571</v>
      </c>
      <c r="C1261" s="98" t="s">
        <v>11572</v>
      </c>
      <c r="D1261" s="98" t="s">
        <v>11573</v>
      </c>
      <c r="E1261" s="98" t="s">
        <v>11574</v>
      </c>
      <c r="F1261" s="98" t="s">
        <v>11575</v>
      </c>
      <c r="G1261" s="99">
        <v>12</v>
      </c>
      <c r="H1261" s="104">
        <v>45505</v>
      </c>
      <c r="I1261" s="104">
        <v>45869</v>
      </c>
      <c r="J1261" s="104">
        <v>45229</v>
      </c>
      <c r="K1261" s="104">
        <v>45229</v>
      </c>
      <c r="L1261" s="100">
        <v>0</v>
      </c>
      <c r="M1261" s="100">
        <v>636.46000000000004</v>
      </c>
      <c r="N1261" s="98" t="s">
        <v>11576</v>
      </c>
      <c r="O1261" s="98" t="s">
        <v>11577</v>
      </c>
      <c r="P1261" s="100">
        <v>-300</v>
      </c>
      <c r="Q1261" s="101">
        <v>0</v>
      </c>
      <c r="S1261" s="100">
        <v>0</v>
      </c>
      <c r="T1261" s="100">
        <f>P1261</f>
      </c>
      <c r="U1261" s="100">
        <v>-300</v>
      </c>
    </row>
    <row r="1262">
      <c r="O1262" s="98" t="s">
        <v>11578</v>
      </c>
      <c r="P1262" s="100">
        <v>300</v>
      </c>
      <c r="T1262" s="100">
        <f>P1262</f>
      </c>
      <c r="U1262" s="100">
        <v>300</v>
      </c>
    </row>
    <row r="1263">
      <c r="O1263" s="98" t="s">
        <v>11579</v>
      </c>
      <c r="P1263" s="100">
        <v>639</v>
      </c>
      <c r="T1263" s="100">
        <f>P1263</f>
      </c>
      <c r="U1263" s="100">
        <v>639</v>
      </c>
    </row>
    <row r="1264">
      <c r="O1264" s="98" t="s">
        <v>11580</v>
      </c>
      <c r="P1264" s="100">
        <v>55</v>
      </c>
      <c r="T1264" s="100">
        <f>P1264</f>
      </c>
      <c r="U1264" s="100">
        <v>55</v>
      </c>
    </row>
    <row r="1265">
      <c r="O1265" s="96" t="s">
        <v>11581</v>
      </c>
      <c r="P1265" s="84">
        <f>SUM(P1261:P1264)</f>
      </c>
    </row>
    <row r="1266">
      <c r="A1266" s="98" t="s">
        <v>11582</v>
      </c>
      <c r="B1266" s="98" t="s">
        <v>11583</v>
      </c>
      <c r="C1266" s="98" t="s">
        <v>11584</v>
      </c>
      <c r="D1266" s="98" t="s">
        <v>11585</v>
      </c>
      <c r="E1266" s="98" t="s">
        <v>11586</v>
      </c>
      <c r="F1266" s="98" t="s">
        <v>11587</v>
      </c>
      <c r="G1266" s="99">
        <v>12</v>
      </c>
      <c r="H1266" s="104">
        <v>45521</v>
      </c>
      <c r="I1266" s="104">
        <v>45869</v>
      </c>
      <c r="J1266" s="104">
        <v>45392</v>
      </c>
      <c r="K1266" s="104">
        <v>45392</v>
      </c>
      <c r="L1266" s="100">
        <v>0</v>
      </c>
      <c r="M1266" s="100">
        <v>636.46000000000004</v>
      </c>
      <c r="N1266" s="98" t="s">
        <v>11588</v>
      </c>
      <c r="O1266" s="98" t="s">
        <v>11589</v>
      </c>
      <c r="P1266" s="100">
        <v>689</v>
      </c>
      <c r="Q1266" s="101">
        <v>0</v>
      </c>
      <c r="S1266" s="100">
        <v>665</v>
      </c>
      <c r="T1266" s="100">
        <f>P1266</f>
      </c>
      <c r="U1266" s="100">
        <v>689</v>
      </c>
    </row>
    <row r="1267">
      <c r="O1267" s="96" t="s">
        <v>11590</v>
      </c>
      <c r="P1267" s="84">
        <f>SUM(P1266:P1266)</f>
      </c>
    </row>
    <row r="1268">
      <c r="A1268" s="98" t="s">
        <v>11591</v>
      </c>
      <c r="B1268" s="98" t="s">
        <v>11592</v>
      </c>
      <c r="C1268" s="98" t="s">
        <v>11593</v>
      </c>
      <c r="D1268" s="98" t="s">
        <v>11594</v>
      </c>
      <c r="E1268" s="98" t="s">
        <v>11595</v>
      </c>
      <c r="F1268" s="98" t="s">
        <v>11596</v>
      </c>
      <c r="G1268" s="99">
        <v>12</v>
      </c>
      <c r="H1268" s="104">
        <v>45521</v>
      </c>
      <c r="I1268" s="104">
        <v>45869</v>
      </c>
      <c r="J1268" s="104">
        <v>45393</v>
      </c>
      <c r="K1268" s="104">
        <v>45393</v>
      </c>
      <c r="L1268" s="100">
        <v>689</v>
      </c>
      <c r="M1268" s="100">
        <v>636.46000000000004</v>
      </c>
      <c r="N1268" s="98" t="s">
        <v>11597</v>
      </c>
      <c r="O1268" s="98" t="s">
        <v>11598</v>
      </c>
      <c r="P1268" s="100">
        <v>689</v>
      </c>
      <c r="Q1268" s="101">
        <v>0</v>
      </c>
      <c r="S1268" s="100">
        <v>625</v>
      </c>
      <c r="T1268" s="100">
        <f>P1268</f>
      </c>
      <c r="U1268" s="100">
        <v>689</v>
      </c>
    </row>
    <row r="1269">
      <c r="O1269" s="98" t="s">
        <v>11599</v>
      </c>
      <c r="P1269" s="100">
        <v>55</v>
      </c>
      <c r="T1269" s="100">
        <f>P1269</f>
      </c>
      <c r="U1269" s="100">
        <v>55</v>
      </c>
    </row>
    <row r="1270">
      <c r="O1270" s="96" t="s">
        <v>11600</v>
      </c>
      <c r="P1270" s="84">
        <f>SUM(P1268:P1269)</f>
      </c>
    </row>
    <row r="1271">
      <c r="A1271" s="98" t="s">
        <v>11601</v>
      </c>
      <c r="B1271" s="98" t="s">
        <v>11602</v>
      </c>
      <c r="C1271" s="98" t="s">
        <v>11603</v>
      </c>
      <c r="D1271" s="98" t="s">
        <v>11604</v>
      </c>
      <c r="E1271" s="98" t="s">
        <v>11605</v>
      </c>
      <c r="F1271" s="98" t="s">
        <v>11606</v>
      </c>
      <c r="G1271" s="99">
        <v>12</v>
      </c>
      <c r="H1271" s="104">
        <v>45521</v>
      </c>
      <c r="I1271" s="104">
        <v>45869</v>
      </c>
      <c r="J1271" s="104">
        <v>45397</v>
      </c>
      <c r="K1271" s="104">
        <v>45397</v>
      </c>
      <c r="L1271" s="100">
        <v>0</v>
      </c>
      <c r="M1271" s="100">
        <v>636.46000000000004</v>
      </c>
      <c r="N1271" s="98" t="s">
        <v>11607</v>
      </c>
      <c r="O1271" s="98" t="s">
        <v>11608</v>
      </c>
      <c r="P1271" s="100">
        <v>689</v>
      </c>
      <c r="Q1271" s="101">
        <v>0</v>
      </c>
      <c r="S1271" s="100">
        <v>0</v>
      </c>
      <c r="T1271" s="100">
        <f>P1271</f>
      </c>
      <c r="U1271" s="100">
        <v>689</v>
      </c>
    </row>
    <row r="1272">
      <c r="O1272" s="96" t="s">
        <v>11609</v>
      </c>
      <c r="P1272" s="84">
        <f>SUM(P1271:P1271)</f>
      </c>
    </row>
    <row r="1273">
      <c r="A1273" s="98" t="s">
        <v>11610</v>
      </c>
      <c r="B1273" s="98" t="s">
        <v>11611</v>
      </c>
      <c r="C1273" s="98" t="s">
        <v>11612</v>
      </c>
      <c r="D1273" s="98" t="s">
        <v>11613</v>
      </c>
      <c r="E1273" s="98" t="s">
        <v>11614</v>
      </c>
      <c r="F1273" s="98" t="s">
        <v>11615</v>
      </c>
      <c r="G1273" s="99">
        <v>12</v>
      </c>
      <c r="H1273" s="104">
        <v>45521</v>
      </c>
      <c r="I1273" s="104">
        <v>45869</v>
      </c>
      <c r="J1273" s="104">
        <v>45399</v>
      </c>
      <c r="K1273" s="104">
        <v>45400</v>
      </c>
      <c r="L1273" s="100">
        <v>0</v>
      </c>
      <c r="M1273" s="100">
        <v>636.46000000000004</v>
      </c>
      <c r="N1273" s="98" t="s">
        <v>11616</v>
      </c>
      <c r="O1273" s="98" t="s">
        <v>11617</v>
      </c>
      <c r="P1273" s="100">
        <v>699</v>
      </c>
      <c r="Q1273" s="101">
        <v>0</v>
      </c>
      <c r="S1273" s="100">
        <v>0</v>
      </c>
      <c r="T1273" s="100">
        <f>P1273</f>
      </c>
      <c r="U1273" s="100">
        <v>699</v>
      </c>
    </row>
    <row r="1274">
      <c r="O1274" s="96" t="s">
        <v>11618</v>
      </c>
      <c r="P1274" s="84">
        <f>SUM(P1273:P1273)</f>
      </c>
    </row>
    <row r="1275">
      <c r="A1275" s="98" t="s">
        <v>11619</v>
      </c>
      <c r="B1275" s="98" t="s">
        <v>11620</v>
      </c>
      <c r="C1275" s="98" t="s">
        <v>11621</v>
      </c>
      <c r="D1275" s="98" t="s">
        <v>11622</v>
      </c>
      <c r="E1275" s="98" t="s">
        <v>11623</v>
      </c>
      <c r="F1275" s="98" t="s">
        <v>11624</v>
      </c>
      <c r="G1275" s="99">
        <v>12</v>
      </c>
      <c r="H1275" s="104">
        <v>45521</v>
      </c>
      <c r="I1275" s="104">
        <v>45869</v>
      </c>
      <c r="J1275" s="104">
        <v>45250</v>
      </c>
      <c r="K1275" s="104">
        <v>45251</v>
      </c>
      <c r="L1275" s="100">
        <v>0</v>
      </c>
      <c r="M1275" s="100">
        <v>636.46000000000004</v>
      </c>
      <c r="N1275" s="98" t="s">
        <v>11625</v>
      </c>
      <c r="O1275" s="98" t="s">
        <v>11626</v>
      </c>
      <c r="P1275" s="100">
        <v>55</v>
      </c>
      <c r="Q1275" s="101">
        <v>0</v>
      </c>
      <c r="S1275" s="100">
        <v>0</v>
      </c>
      <c r="T1275" s="100">
        <f>P1275</f>
      </c>
      <c r="U1275" s="100">
        <v>55</v>
      </c>
    </row>
    <row r="1276">
      <c r="O1276" s="98" t="s">
        <v>11627</v>
      </c>
      <c r="P1276" s="100">
        <v>649</v>
      </c>
      <c r="T1276" s="100">
        <f>P1276</f>
      </c>
      <c r="U1276" s="100">
        <v>649</v>
      </c>
    </row>
    <row r="1277">
      <c r="O1277" s="96" t="s">
        <v>11628</v>
      </c>
      <c r="P1277" s="84">
        <f>SUM(P1275:P1276)</f>
      </c>
    </row>
    <row r="1278">
      <c r="A1278" s="98" t="s">
        <v>11629</v>
      </c>
      <c r="B1278" s="98" t="s">
        <v>11630</v>
      </c>
      <c r="C1278" s="98" t="s">
        <v>11631</v>
      </c>
      <c r="D1278" s="98" t="s">
        <v>11632</v>
      </c>
      <c r="E1278" s="98" t="s">
        <v>11633</v>
      </c>
      <c r="F1278" s="98" t="s">
        <v>11634</v>
      </c>
      <c r="G1278" s="99">
        <v>12</v>
      </c>
      <c r="H1278" s="104">
        <v>45521</v>
      </c>
      <c r="I1278" s="104">
        <v>45869</v>
      </c>
      <c r="J1278" s="104">
        <v>45257</v>
      </c>
      <c r="K1278" s="104">
        <v>45259</v>
      </c>
      <c r="L1278" s="100">
        <v>649</v>
      </c>
      <c r="M1278" s="100">
        <v>636.46000000000004</v>
      </c>
      <c r="N1278" s="98" t="s">
        <v>11635</v>
      </c>
      <c r="O1278" s="98" t="s">
        <v>11636</v>
      </c>
      <c r="P1278" s="100">
        <v>30</v>
      </c>
      <c r="Q1278" s="101">
        <v>0</v>
      </c>
      <c r="S1278" s="100">
        <v>0</v>
      </c>
      <c r="T1278" s="100">
        <f>P1278</f>
      </c>
      <c r="U1278" s="100">
        <v>30</v>
      </c>
    </row>
    <row r="1279">
      <c r="O1279" s="98" t="s">
        <v>11637</v>
      </c>
      <c r="P1279" s="100">
        <v>100</v>
      </c>
      <c r="T1279" s="100">
        <f>P1279</f>
      </c>
      <c r="U1279" s="100">
        <v>100</v>
      </c>
    </row>
    <row r="1280">
      <c r="O1280" s="98" t="s">
        <v>11638</v>
      </c>
      <c r="P1280" s="100">
        <v>-100</v>
      </c>
      <c r="T1280" s="100">
        <f>P1280</f>
      </c>
      <c r="U1280" s="100">
        <v>-100</v>
      </c>
    </row>
    <row r="1281">
      <c r="O1281" s="98" t="s">
        <v>11639</v>
      </c>
      <c r="P1281" s="100">
        <v>649</v>
      </c>
      <c r="T1281" s="100">
        <f>P1281</f>
      </c>
      <c r="U1281" s="100">
        <v>649</v>
      </c>
    </row>
    <row r="1282">
      <c r="O1282" s="96" t="s">
        <v>11640</v>
      </c>
      <c r="P1282" s="84">
        <f>SUM(P1278:P1281)</f>
      </c>
    </row>
    <row r="1283">
      <c r="A1283" s="98" t="s">
        <v>11641</v>
      </c>
      <c r="B1283" s="98" t="s">
        <v>11642</v>
      </c>
      <c r="C1283" s="98" t="s">
        <v>11643</v>
      </c>
      <c r="D1283" s="98" t="s">
        <v>11644</v>
      </c>
      <c r="E1283" s="98" t="s">
        <v>11645</v>
      </c>
      <c r="F1283" s="98" t="s">
        <v>11646</v>
      </c>
      <c r="G1283" s="99">
        <v>12</v>
      </c>
      <c r="H1283" s="104">
        <v>45521</v>
      </c>
      <c r="I1283" s="104">
        <v>45869</v>
      </c>
      <c r="J1283" s="104">
        <v>45258</v>
      </c>
      <c r="K1283" s="104">
        <v>45259</v>
      </c>
      <c r="L1283" s="100">
        <v>0</v>
      </c>
      <c r="M1283" s="100">
        <v>636.46000000000004</v>
      </c>
      <c r="N1283" s="98" t="s">
        <v>11647</v>
      </c>
      <c r="O1283" s="98" t="s">
        <v>11648</v>
      </c>
      <c r="P1283" s="100">
        <v>100</v>
      </c>
      <c r="Q1283" s="101">
        <v>0</v>
      </c>
      <c r="S1283" s="100">
        <v>0</v>
      </c>
      <c r="T1283" s="100">
        <f>P1283</f>
      </c>
      <c r="U1283" s="100">
        <v>100</v>
      </c>
    </row>
    <row r="1284">
      <c r="O1284" s="98" t="s">
        <v>11649</v>
      </c>
      <c r="P1284" s="100">
        <v>-100</v>
      </c>
      <c r="T1284" s="100">
        <f>P1284</f>
      </c>
      <c r="U1284" s="100">
        <v>-100</v>
      </c>
    </row>
    <row r="1285">
      <c r="O1285" s="98" t="s">
        <v>11650</v>
      </c>
      <c r="P1285" s="100">
        <v>649</v>
      </c>
      <c r="T1285" s="100">
        <f>P1285</f>
      </c>
      <c r="U1285" s="100">
        <v>649</v>
      </c>
    </row>
    <row r="1286">
      <c r="O1286" s="96" t="s">
        <v>11651</v>
      </c>
      <c r="P1286" s="84">
        <f>SUM(P1283:P1285)</f>
      </c>
    </row>
    <row r="1287">
      <c r="A1287" s="98" t="s">
        <v>11652</v>
      </c>
      <c r="B1287" s="98" t="s">
        <v>11653</v>
      </c>
      <c r="C1287" s="98" t="s">
        <v>11654</v>
      </c>
      <c r="D1287" s="98" t="s">
        <v>11655</v>
      </c>
      <c r="E1287" s="98" t="s">
        <v>11656</v>
      </c>
      <c r="F1287" s="98" t="s">
        <v>11657</v>
      </c>
      <c r="G1287" s="99">
        <v>12</v>
      </c>
      <c r="H1287" s="104">
        <v>45521</v>
      </c>
      <c r="I1287" s="104">
        <v>45869</v>
      </c>
      <c r="J1287" s="104">
        <v>45269</v>
      </c>
      <c r="K1287" s="104">
        <v>45272</v>
      </c>
      <c r="L1287" s="100">
        <v>0</v>
      </c>
      <c r="M1287" s="100">
        <v>636.46000000000004</v>
      </c>
      <c r="N1287" s="98" t="s">
        <v>11658</v>
      </c>
      <c r="O1287" s="98" t="s">
        <v>11659</v>
      </c>
      <c r="P1287" s="100">
        <v>649</v>
      </c>
      <c r="Q1287" s="101">
        <v>0</v>
      </c>
      <c r="S1287" s="100">
        <v>0</v>
      </c>
      <c r="T1287" s="100">
        <f>P1287</f>
      </c>
      <c r="U1287" s="100">
        <v>649</v>
      </c>
    </row>
    <row r="1288">
      <c r="O1288" s="98" t="s">
        <v>11660</v>
      </c>
      <c r="P1288" s="100">
        <v>30</v>
      </c>
      <c r="T1288" s="100">
        <f>P1288</f>
      </c>
      <c r="U1288" s="100">
        <v>30</v>
      </c>
    </row>
    <row r="1289">
      <c r="O1289" s="96" t="s">
        <v>11661</v>
      </c>
      <c r="P1289" s="84">
        <f>SUM(P1287:P1288)</f>
      </c>
    </row>
    <row r="1290">
      <c r="A1290" s="98" t="s">
        <v>11662</v>
      </c>
      <c r="B1290" s="98" t="s">
        <v>11663</v>
      </c>
      <c r="C1290" s="98" t="s">
        <v>11664</v>
      </c>
      <c r="D1290" s="98" t="s">
        <v>11665</v>
      </c>
      <c r="E1290" s="98" t="s">
        <v>11666</v>
      </c>
      <c r="F1290" s="98" t="s">
        <v>11667</v>
      </c>
      <c r="G1290" s="99">
        <v>12</v>
      </c>
      <c r="H1290" s="104">
        <v>45521</v>
      </c>
      <c r="I1290" s="104">
        <v>45869</v>
      </c>
      <c r="J1290" s="104">
        <v>45257</v>
      </c>
      <c r="K1290" s="104">
        <v>45259</v>
      </c>
      <c r="L1290" s="100">
        <v>0</v>
      </c>
      <c r="M1290" s="100">
        <v>636.46000000000004</v>
      </c>
      <c r="N1290" s="98" t="s">
        <v>11668</v>
      </c>
      <c r="O1290" s="98" t="s">
        <v>11669</v>
      </c>
      <c r="P1290" s="100">
        <v>649</v>
      </c>
      <c r="Q1290" s="101">
        <v>0</v>
      </c>
      <c r="S1290" s="100">
        <v>625</v>
      </c>
      <c r="T1290" s="100">
        <f>P1290</f>
      </c>
      <c r="U1290" s="100">
        <v>649</v>
      </c>
    </row>
    <row r="1291">
      <c r="O1291" s="98" t="s">
        <v>11670</v>
      </c>
      <c r="P1291" s="100">
        <v>30</v>
      </c>
      <c r="T1291" s="100">
        <f>P1291</f>
      </c>
      <c r="U1291" s="100">
        <v>30</v>
      </c>
    </row>
    <row r="1292">
      <c r="O1292" s="98" t="s">
        <v>11671</v>
      </c>
      <c r="P1292" s="100">
        <v>-100</v>
      </c>
      <c r="T1292" s="100">
        <f>P1292</f>
      </c>
      <c r="U1292" s="100">
        <v>-100</v>
      </c>
    </row>
    <row r="1293">
      <c r="O1293" s="98" t="s">
        <v>11672</v>
      </c>
      <c r="P1293" s="100">
        <v>100</v>
      </c>
      <c r="T1293" s="100">
        <f>P1293</f>
      </c>
      <c r="U1293" s="100">
        <v>100</v>
      </c>
    </row>
    <row r="1294">
      <c r="O1294" s="96" t="s">
        <v>11673</v>
      </c>
      <c r="P1294" s="84">
        <f>SUM(P1290:P1293)</f>
      </c>
    </row>
    <row r="1295">
      <c r="A1295" s="98" t="s">
        <v>11674</v>
      </c>
      <c r="B1295" s="98" t="s">
        <v>11675</v>
      </c>
      <c r="C1295" s="98" t="s">
        <v>11676</v>
      </c>
      <c r="D1295" s="98" t="s">
        <v>11677</v>
      </c>
      <c r="E1295" s="98" t="s">
        <v>11678</v>
      </c>
      <c r="F1295" s="98" t="s">
        <v>11679</v>
      </c>
      <c r="G1295" s="99">
        <v>12</v>
      </c>
      <c r="H1295" s="104">
        <v>45521</v>
      </c>
      <c r="I1295" s="104">
        <v>45869</v>
      </c>
      <c r="J1295" s="104">
        <v>45251</v>
      </c>
      <c r="K1295" s="104">
        <v>45252</v>
      </c>
      <c r="L1295" s="100">
        <v>0</v>
      </c>
      <c r="M1295" s="100">
        <v>636.46000000000004</v>
      </c>
      <c r="N1295" s="98" t="s">
        <v>11680</v>
      </c>
      <c r="O1295" s="98" t="s">
        <v>11681</v>
      </c>
      <c r="P1295" s="100">
        <v>30</v>
      </c>
      <c r="Q1295" s="101">
        <v>0</v>
      </c>
      <c r="S1295" s="100">
        <v>625</v>
      </c>
      <c r="T1295" s="100">
        <f>P1295</f>
      </c>
      <c r="U1295" s="100">
        <v>30</v>
      </c>
    </row>
    <row r="1296">
      <c r="O1296" s="98" t="s">
        <v>11682</v>
      </c>
      <c r="P1296" s="100">
        <v>649</v>
      </c>
      <c r="T1296" s="100">
        <f>P1296</f>
      </c>
      <c r="U1296" s="100">
        <v>649</v>
      </c>
    </row>
    <row r="1297">
      <c r="O1297" s="96" t="s">
        <v>11683</v>
      </c>
      <c r="P1297" s="84">
        <f>SUM(P1295:P1296)</f>
      </c>
    </row>
    <row r="1298">
      <c r="A1298" s="98" t="s">
        <v>11684</v>
      </c>
      <c r="B1298" s="98" t="s">
        <v>11685</v>
      </c>
      <c r="C1298" s="98" t="s">
        <v>11686</v>
      </c>
      <c r="D1298" s="98" t="s">
        <v>11687</v>
      </c>
      <c r="E1298" s="98" t="s">
        <v>11688</v>
      </c>
      <c r="F1298" s="98" t="s">
        <v>11689</v>
      </c>
      <c r="G1298" s="99">
        <v>12</v>
      </c>
      <c r="H1298" s="104">
        <v>45521</v>
      </c>
      <c r="I1298" s="104">
        <v>45869</v>
      </c>
      <c r="J1298" s="104">
        <v>45314</v>
      </c>
      <c r="K1298" s="104">
        <v>45314</v>
      </c>
      <c r="L1298" s="100">
        <v>669</v>
      </c>
      <c r="M1298" s="100">
        <v>636.46000000000004</v>
      </c>
      <c r="N1298" s="98" t="s">
        <v>11690</v>
      </c>
      <c r="O1298" s="98" t="s">
        <v>11691</v>
      </c>
      <c r="P1298" s="100">
        <v>669</v>
      </c>
      <c r="Q1298" s="101">
        <v>0</v>
      </c>
      <c r="S1298" s="100">
        <v>665</v>
      </c>
      <c r="T1298" s="100">
        <f>P1298</f>
      </c>
      <c r="U1298" s="100">
        <v>669</v>
      </c>
    </row>
    <row r="1299">
      <c r="O1299" s="96" t="s">
        <v>11692</v>
      </c>
      <c r="P1299" s="84">
        <f>SUM(P1298:P1298)</f>
      </c>
    </row>
    <row r="1300">
      <c r="A1300" s="98" t="s">
        <v>11693</v>
      </c>
      <c r="B1300" s="98" t="s">
        <v>11694</v>
      </c>
      <c r="C1300" s="98" t="s">
        <v>11695</v>
      </c>
      <c r="D1300" s="98" t="s">
        <v>11696</v>
      </c>
      <c r="E1300" s="98" t="s">
        <v>11697</v>
      </c>
      <c r="F1300" s="98" t="s">
        <v>11698</v>
      </c>
      <c r="G1300" s="99">
        <v>12</v>
      </c>
      <c r="H1300" s="104">
        <v>45521</v>
      </c>
      <c r="I1300" s="104">
        <v>45869</v>
      </c>
      <c r="J1300" s="104">
        <v>45281</v>
      </c>
      <c r="K1300" s="104">
        <v>45281</v>
      </c>
      <c r="L1300" s="100">
        <v>0</v>
      </c>
      <c r="M1300" s="100">
        <v>636.46000000000004</v>
      </c>
      <c r="N1300" s="98" t="s">
        <v>11699</v>
      </c>
      <c r="O1300" s="98" t="s">
        <v>11700</v>
      </c>
      <c r="P1300" s="100">
        <v>659</v>
      </c>
      <c r="Q1300" s="101">
        <v>0</v>
      </c>
      <c r="S1300" s="100">
        <v>0</v>
      </c>
      <c r="T1300" s="100">
        <f>P1300</f>
      </c>
      <c r="U1300" s="100">
        <v>659</v>
      </c>
    </row>
    <row r="1301">
      <c r="O1301" s="98" t="s">
        <v>11701</v>
      </c>
      <c r="P1301" s="100">
        <v>30</v>
      </c>
      <c r="T1301" s="100">
        <f>P1301</f>
      </c>
      <c r="U1301" s="100">
        <v>30</v>
      </c>
    </row>
    <row r="1302">
      <c r="O1302" s="96" t="s">
        <v>11702</v>
      </c>
      <c r="P1302" s="84">
        <f>SUM(P1300:P1301)</f>
      </c>
    </row>
    <row r="1303">
      <c r="A1303" s="98" t="s">
        <v>11703</v>
      </c>
      <c r="B1303" s="98" t="s">
        <v>11704</v>
      </c>
      <c r="C1303" s="98" t="s">
        <v>11705</v>
      </c>
      <c r="D1303" s="98" t="s">
        <v>11706</v>
      </c>
      <c r="E1303" s="98" t="s">
        <v>11707</v>
      </c>
      <c r="F1303" s="98" t="s">
        <v>11708</v>
      </c>
      <c r="G1303" s="99">
        <v>12</v>
      </c>
      <c r="H1303" s="104">
        <v>45505</v>
      </c>
      <c r="I1303" s="104">
        <v>45869</v>
      </c>
      <c r="J1303" s="104">
        <v>45288</v>
      </c>
      <c r="K1303" s="104">
        <v>45288</v>
      </c>
      <c r="L1303" s="100">
        <v>0</v>
      </c>
      <c r="M1303" s="100">
        <v>661.46000000000004</v>
      </c>
      <c r="N1303" s="98" t="s">
        <v>11709</v>
      </c>
      <c r="O1303" s="98" t="s">
        <v>11710</v>
      </c>
      <c r="P1303" s="100">
        <v>684</v>
      </c>
      <c r="Q1303" s="101">
        <v>0</v>
      </c>
      <c r="S1303" s="100">
        <v>0</v>
      </c>
      <c r="T1303" s="100">
        <f>P1303</f>
      </c>
      <c r="U1303" s="100">
        <v>684</v>
      </c>
    </row>
    <row r="1304">
      <c r="O1304" s="98" t="s">
        <v>11711</v>
      </c>
      <c r="P1304" s="100">
        <v>55</v>
      </c>
      <c r="T1304" s="100">
        <f>P1304</f>
      </c>
      <c r="U1304" s="100">
        <v>55</v>
      </c>
    </row>
    <row r="1305">
      <c r="O1305" s="96" t="s">
        <v>11712</v>
      </c>
      <c r="P1305" s="84">
        <f>SUM(P1303:P1304)</f>
      </c>
    </row>
    <row r="1306">
      <c r="A1306" s="98" t="s">
        <v>11713</v>
      </c>
      <c r="B1306" s="98" t="s">
        <v>11714</v>
      </c>
      <c r="C1306" s="98" t="s">
        <v>11715</v>
      </c>
      <c r="D1306" s="98" t="s">
        <v>11716</v>
      </c>
      <c r="E1306" s="98" t="s">
        <v>11717</v>
      </c>
      <c r="F1306" s="98" t="s">
        <v>11718</v>
      </c>
      <c r="G1306" s="99">
        <v>12</v>
      </c>
      <c r="H1306" s="104">
        <v>45521</v>
      </c>
      <c r="I1306" s="104">
        <v>45869</v>
      </c>
      <c r="J1306" s="104">
        <v>45324</v>
      </c>
      <c r="K1306" s="104">
        <v>45324</v>
      </c>
      <c r="L1306" s="100">
        <v>694</v>
      </c>
      <c r="M1306" s="100">
        <v>661.46000000000004</v>
      </c>
      <c r="N1306" s="98" t="s">
        <v>11719</v>
      </c>
      <c r="O1306" s="98" t="s">
        <v>11720</v>
      </c>
      <c r="P1306" s="100">
        <v>55</v>
      </c>
      <c r="Q1306" s="101">
        <v>0</v>
      </c>
      <c r="S1306" s="100">
        <v>0</v>
      </c>
      <c r="T1306" s="100">
        <f>P1306</f>
      </c>
      <c r="U1306" s="100">
        <v>55</v>
      </c>
    </row>
    <row r="1307">
      <c r="O1307" s="98" t="s">
        <v>11721</v>
      </c>
      <c r="P1307" s="100">
        <v>694</v>
      </c>
      <c r="T1307" s="100">
        <f>P1307</f>
      </c>
      <c r="U1307" s="100">
        <v>694</v>
      </c>
    </row>
    <row r="1308">
      <c r="O1308" s="96" t="s">
        <v>11722</v>
      </c>
      <c r="P1308" s="84">
        <f>SUM(P1306:P1307)</f>
      </c>
    </row>
    <row r="1309">
      <c r="A1309" s="98" t="s">
        <v>11723</v>
      </c>
      <c r="B1309" s="98" t="s">
        <v>11724</v>
      </c>
      <c r="C1309" s="98" t="s">
        <v>11725</v>
      </c>
      <c r="D1309" s="98" t="s">
        <v>11726</v>
      </c>
      <c r="E1309" s="98" t="s">
        <v>11727</v>
      </c>
      <c r="F1309" s="98" t="s">
        <v>11728</v>
      </c>
      <c r="G1309" s="99">
        <v>12</v>
      </c>
      <c r="H1309" s="104">
        <v>45505</v>
      </c>
      <c r="I1309" s="104">
        <v>45869</v>
      </c>
      <c r="J1309" s="104">
        <v>45434</v>
      </c>
      <c r="K1309" s="104">
        <v>45434</v>
      </c>
      <c r="L1309" s="100">
        <v>0</v>
      </c>
      <c r="M1309" s="100">
        <v>661.46000000000004</v>
      </c>
      <c r="N1309" s="98" t="s">
        <v>11729</v>
      </c>
      <c r="O1309" s="98" t="s">
        <v>11730</v>
      </c>
      <c r="P1309" s="100">
        <v>724</v>
      </c>
      <c r="Q1309" s="101">
        <v>0</v>
      </c>
      <c r="S1309" s="100">
        <v>625</v>
      </c>
      <c r="T1309" s="100">
        <f>P1309</f>
      </c>
      <c r="U1309" s="100">
        <v>724</v>
      </c>
    </row>
    <row r="1310">
      <c r="O1310" s="98" t="s">
        <v>11731</v>
      </c>
      <c r="P1310" s="100">
        <v>55</v>
      </c>
      <c r="T1310" s="100">
        <f>P1310</f>
      </c>
      <c r="U1310" s="100">
        <v>55</v>
      </c>
    </row>
    <row r="1311">
      <c r="O1311" s="96" t="s">
        <v>11732</v>
      </c>
      <c r="P1311" s="84">
        <f>SUM(P1309:P1310)</f>
      </c>
    </row>
    <row r="1312">
      <c r="A1312" s="98" t="s">
        <v>11733</v>
      </c>
      <c r="B1312" s="98" t="s">
        <v>11734</v>
      </c>
      <c r="C1312" s="98" t="s">
        <v>11735</v>
      </c>
      <c r="D1312" s="98" t="s">
        <v>11736</v>
      </c>
      <c r="E1312" s="98" t="s">
        <v>11737</v>
      </c>
      <c r="F1312" s="98" t="s">
        <v>11738</v>
      </c>
      <c r="G1312" s="99">
        <v>12</v>
      </c>
      <c r="H1312" s="104">
        <v>45505</v>
      </c>
      <c r="I1312" s="104">
        <v>45869</v>
      </c>
      <c r="J1312" s="104">
        <v>45288</v>
      </c>
      <c r="K1312" s="104">
        <v>45288</v>
      </c>
      <c r="L1312" s="100">
        <v>0</v>
      </c>
      <c r="M1312" s="100">
        <v>661.46000000000004</v>
      </c>
      <c r="N1312" s="98" t="s">
        <v>11739</v>
      </c>
      <c r="O1312" s="98" t="s">
        <v>11740</v>
      </c>
      <c r="P1312" s="100">
        <v>30</v>
      </c>
      <c r="Q1312" s="101">
        <v>0</v>
      </c>
      <c r="S1312" s="100">
        <v>625</v>
      </c>
      <c r="T1312" s="100">
        <f>P1312</f>
      </c>
      <c r="U1312" s="100">
        <v>30</v>
      </c>
    </row>
    <row r="1313">
      <c r="O1313" s="98" t="s">
        <v>11741</v>
      </c>
      <c r="P1313" s="100">
        <v>684</v>
      </c>
      <c r="T1313" s="100">
        <f>P1313</f>
      </c>
      <c r="U1313" s="100">
        <v>684</v>
      </c>
    </row>
    <row r="1314">
      <c r="O1314" s="96" t="s">
        <v>11742</v>
      </c>
      <c r="P1314" s="84">
        <f>SUM(P1312:P1313)</f>
      </c>
    </row>
    <row r="1315">
      <c r="A1315" s="98" t="s">
        <v>11743</v>
      </c>
      <c r="B1315" s="98" t="s">
        <v>11744</v>
      </c>
      <c r="C1315" s="98" t="s">
        <v>11745</v>
      </c>
      <c r="D1315" s="98" t="s">
        <v>11746</v>
      </c>
      <c r="E1315" s="98" t="s">
        <v>11747</v>
      </c>
      <c r="F1315" s="98" t="s">
        <v>11748</v>
      </c>
      <c r="G1315" s="99">
        <v>12</v>
      </c>
      <c r="H1315" s="104">
        <v>45505</v>
      </c>
      <c r="I1315" s="104">
        <v>45869</v>
      </c>
      <c r="J1315" s="104">
        <v>45293</v>
      </c>
      <c r="K1315" s="104">
        <v>45293</v>
      </c>
      <c r="L1315" s="100">
        <v>655</v>
      </c>
      <c r="M1315" s="100">
        <v>636.46000000000004</v>
      </c>
      <c r="N1315" s="98" t="s">
        <v>11749</v>
      </c>
      <c r="O1315" s="98" t="s">
        <v>11750</v>
      </c>
      <c r="P1315" s="100">
        <v>659</v>
      </c>
      <c r="Q1315" s="101">
        <v>0</v>
      </c>
      <c r="S1315" s="100">
        <v>0</v>
      </c>
      <c r="T1315" s="100">
        <f>P1315</f>
      </c>
      <c r="U1315" s="100">
        <v>659</v>
      </c>
    </row>
    <row r="1316">
      <c r="O1316" s="96" t="s">
        <v>11751</v>
      </c>
      <c r="P1316" s="84">
        <f>SUM(P1315:P1315)</f>
      </c>
    </row>
    <row r="1317">
      <c r="A1317" s="98" t="s">
        <v>11752</v>
      </c>
      <c r="B1317" s="98" t="s">
        <v>11753</v>
      </c>
      <c r="C1317" s="98" t="s">
        <v>11754</v>
      </c>
      <c r="D1317" s="98" t="s">
        <v>11755</v>
      </c>
      <c r="E1317" s="98" t="s">
        <v>11756</v>
      </c>
      <c r="F1317" s="98" t="s">
        <v>11757</v>
      </c>
      <c r="G1317" s="99">
        <v>12</v>
      </c>
      <c r="H1317" s="104">
        <v>45505</v>
      </c>
      <c r="I1317" s="104">
        <v>45869</v>
      </c>
      <c r="J1317" s="104">
        <v>45324</v>
      </c>
      <c r="K1317" s="104">
        <v>45324</v>
      </c>
      <c r="L1317" s="100">
        <v>0</v>
      </c>
      <c r="M1317" s="100">
        <v>636.46000000000004</v>
      </c>
      <c r="N1317" s="98" t="s">
        <v>11758</v>
      </c>
      <c r="O1317" s="98" t="s">
        <v>11759</v>
      </c>
      <c r="P1317" s="100">
        <v>55</v>
      </c>
      <c r="Q1317" s="101">
        <v>0</v>
      </c>
      <c r="S1317" s="100">
        <v>0</v>
      </c>
      <c r="T1317" s="100">
        <f>P1317</f>
      </c>
      <c r="U1317" s="100">
        <v>55</v>
      </c>
    </row>
    <row r="1318">
      <c r="O1318" s="98" t="s">
        <v>11760</v>
      </c>
      <c r="P1318" s="100">
        <v>669</v>
      </c>
      <c r="T1318" s="100">
        <f>P1318</f>
      </c>
      <c r="U1318" s="100">
        <v>669</v>
      </c>
    </row>
    <row r="1319">
      <c r="O1319" s="96" t="s">
        <v>11761</v>
      </c>
      <c r="P1319" s="84">
        <f>SUM(P1317:P1318)</f>
      </c>
    </row>
    <row r="1320">
      <c r="A1320" s="98" t="s">
        <v>11762</v>
      </c>
      <c r="B1320" s="98" t="s">
        <v>11763</v>
      </c>
      <c r="C1320" s="98" t="s">
        <v>11764</v>
      </c>
      <c r="D1320" s="98" t="s">
        <v>11765</v>
      </c>
      <c r="E1320" s="98" t="s">
        <v>11766</v>
      </c>
      <c r="F1320" s="98" t="s">
        <v>11767</v>
      </c>
      <c r="G1320" s="99">
        <v>12</v>
      </c>
      <c r="H1320" s="104">
        <v>45505</v>
      </c>
      <c r="I1320" s="104">
        <v>45869</v>
      </c>
      <c r="J1320" s="104">
        <v>45321</v>
      </c>
      <c r="K1320" s="104">
        <v>45321</v>
      </c>
      <c r="L1320" s="100">
        <v>655</v>
      </c>
      <c r="M1320" s="100">
        <v>636.46000000000004</v>
      </c>
      <c r="N1320" s="98" t="s">
        <v>11768</v>
      </c>
      <c r="O1320" s="98" t="s">
        <v>11769</v>
      </c>
      <c r="P1320" s="100">
        <v>669</v>
      </c>
      <c r="Q1320" s="101">
        <v>0</v>
      </c>
      <c r="S1320" s="100">
        <v>0</v>
      </c>
      <c r="T1320" s="100">
        <f>P1320</f>
      </c>
      <c r="U1320" s="100">
        <v>669</v>
      </c>
    </row>
    <row r="1321">
      <c r="O1321" s="98" t="s">
        <v>11770</v>
      </c>
      <c r="P1321" s="100">
        <v>55</v>
      </c>
      <c r="T1321" s="100">
        <f>P1321</f>
      </c>
      <c r="U1321" s="100">
        <v>55</v>
      </c>
    </row>
    <row r="1322">
      <c r="O1322" s="96" t="s">
        <v>11771</v>
      </c>
      <c r="P1322" s="84">
        <f>SUM(P1320:P1321)</f>
      </c>
    </row>
    <row r="1323">
      <c r="A1323" s="98" t="s">
        <v>11772</v>
      </c>
      <c r="B1323" s="98" t="s">
        <v>11773</v>
      </c>
      <c r="C1323" s="98" t="s">
        <v>11774</v>
      </c>
      <c r="D1323" s="98" t="s">
        <v>11775</v>
      </c>
      <c r="E1323" s="98" t="s">
        <v>11776</v>
      </c>
      <c r="F1323" s="98" t="s">
        <v>11777</v>
      </c>
      <c r="G1323" s="99">
        <v>12</v>
      </c>
      <c r="H1323" s="104">
        <v>45505</v>
      </c>
      <c r="I1323" s="104">
        <v>45869</v>
      </c>
      <c r="J1323" s="104">
        <v>45324</v>
      </c>
      <c r="K1323" s="104">
        <v>45324</v>
      </c>
      <c r="L1323" s="100">
        <v>655</v>
      </c>
      <c r="M1323" s="100">
        <v>636.46000000000004</v>
      </c>
      <c r="N1323" s="98" t="s">
        <v>11778</v>
      </c>
      <c r="O1323" s="98" t="s">
        <v>11779</v>
      </c>
      <c r="P1323" s="100">
        <v>55</v>
      </c>
      <c r="Q1323" s="101">
        <v>0</v>
      </c>
      <c r="S1323" s="100">
        <v>0</v>
      </c>
      <c r="T1323" s="100">
        <f>P1323</f>
      </c>
      <c r="U1323" s="100">
        <v>55</v>
      </c>
    </row>
    <row r="1324">
      <c r="O1324" s="98" t="s">
        <v>11780</v>
      </c>
      <c r="P1324" s="100">
        <v>669</v>
      </c>
      <c r="T1324" s="100">
        <f>P1324</f>
      </c>
      <c r="U1324" s="100">
        <v>669</v>
      </c>
    </row>
    <row r="1325">
      <c r="O1325" s="96" t="s">
        <v>11781</v>
      </c>
      <c r="P1325" s="84">
        <f>SUM(P1323:P1324)</f>
      </c>
    </row>
    <row r="1326">
      <c r="A1326" s="98" t="s">
        <v>11782</v>
      </c>
      <c r="B1326" s="98" t="s">
        <v>11783</v>
      </c>
      <c r="C1326" s="98" t="s">
        <v>11784</v>
      </c>
      <c r="D1326" s="98" t="s">
        <v>11785</v>
      </c>
      <c r="E1326" s="98" t="s">
        <v>11786</v>
      </c>
      <c r="F1326" s="98" t="s">
        <v>11787</v>
      </c>
      <c r="G1326" s="99">
        <v>12</v>
      </c>
      <c r="H1326" s="104">
        <v>45521</v>
      </c>
      <c r="I1326" s="104">
        <v>45869</v>
      </c>
      <c r="J1326" s="104">
        <v>45225</v>
      </c>
      <c r="K1326" s="104">
        <v>45226</v>
      </c>
      <c r="L1326" s="100">
        <v>0</v>
      </c>
      <c r="M1326" s="100">
        <v>661.46000000000004</v>
      </c>
      <c r="N1326" s="98" t="s">
        <v>11788</v>
      </c>
      <c r="O1326" s="98" t="s">
        <v>11789</v>
      </c>
      <c r="P1326" s="100">
        <v>674</v>
      </c>
      <c r="Q1326" s="101">
        <v>0</v>
      </c>
      <c r="S1326" s="100">
        <v>0</v>
      </c>
      <c r="T1326" s="100">
        <f>P1326</f>
      </c>
      <c r="U1326" s="100">
        <v>674</v>
      </c>
    </row>
    <row r="1327">
      <c r="O1327" s="98" t="s">
        <v>11790</v>
      </c>
      <c r="P1327" s="100">
        <v>55</v>
      </c>
      <c r="T1327" s="100">
        <f>P1327</f>
      </c>
      <c r="U1327" s="100">
        <v>55</v>
      </c>
    </row>
    <row r="1328">
      <c r="O1328" s="96" t="s">
        <v>11791</v>
      </c>
      <c r="P1328" s="84">
        <f>SUM(P1326:P1327)</f>
      </c>
    </row>
    <row r="1329">
      <c r="A1329" s="98" t="s">
        <v>11792</v>
      </c>
      <c r="B1329" s="98" t="s">
        <v>11793</v>
      </c>
      <c r="C1329" s="98" t="s">
        <v>11794</v>
      </c>
      <c r="D1329" s="98" t="s">
        <v>11795</v>
      </c>
      <c r="E1329" s="98" t="s">
        <v>11796</v>
      </c>
      <c r="F1329" s="98" t="s">
        <v>11797</v>
      </c>
      <c r="G1329" s="99">
        <v>12</v>
      </c>
      <c r="H1329" s="104">
        <v>45521</v>
      </c>
      <c r="I1329" s="104">
        <v>45869</v>
      </c>
      <c r="J1329" s="104">
        <v>45264</v>
      </c>
      <c r="K1329" s="104">
        <v>45264</v>
      </c>
      <c r="L1329" s="100">
        <v>0</v>
      </c>
      <c r="M1329" s="100">
        <v>661.46000000000004</v>
      </c>
      <c r="N1329" s="98" t="s">
        <v>11798</v>
      </c>
      <c r="O1329" s="98" t="s">
        <v>11799</v>
      </c>
      <c r="P1329" s="100">
        <v>674</v>
      </c>
      <c r="Q1329" s="101">
        <v>0</v>
      </c>
      <c r="S1329" s="100">
        <v>665</v>
      </c>
      <c r="T1329" s="100">
        <f>P1329</f>
      </c>
      <c r="U1329" s="100">
        <v>674</v>
      </c>
    </row>
    <row r="1330">
      <c r="O1330" s="96" t="s">
        <v>11800</v>
      </c>
      <c r="P1330" s="84">
        <f>SUM(P1329:P1329)</f>
      </c>
    </row>
    <row r="1331">
      <c r="A1331" s="98" t="s">
        <v>11801</v>
      </c>
      <c r="B1331" s="98" t="s">
        <v>11802</v>
      </c>
      <c r="C1331" s="98" t="s">
        <v>11803</v>
      </c>
      <c r="D1331" s="98" t="s">
        <v>11804</v>
      </c>
      <c r="E1331" s="98" t="s">
        <v>11805</v>
      </c>
      <c r="F1331" s="98" t="s">
        <v>11806</v>
      </c>
      <c r="G1331" s="99">
        <v>12</v>
      </c>
      <c r="H1331" s="104">
        <v>45521</v>
      </c>
      <c r="I1331" s="104">
        <v>45869</v>
      </c>
      <c r="J1331" s="104">
        <v>45250</v>
      </c>
      <c r="K1331" s="104">
        <v>45251</v>
      </c>
      <c r="L1331" s="100">
        <v>0</v>
      </c>
      <c r="M1331" s="100">
        <v>661.46000000000004</v>
      </c>
      <c r="N1331" s="98" t="s">
        <v>11807</v>
      </c>
      <c r="O1331" s="98" t="s">
        <v>11808</v>
      </c>
      <c r="P1331" s="100">
        <v>674</v>
      </c>
      <c r="Q1331" s="101">
        <v>0</v>
      </c>
      <c r="S1331" s="100">
        <v>665</v>
      </c>
      <c r="T1331" s="100">
        <f>P1331</f>
      </c>
      <c r="U1331" s="100">
        <v>674</v>
      </c>
    </row>
    <row r="1332">
      <c r="O1332" s="98" t="s">
        <v>11809</v>
      </c>
      <c r="P1332" s="100">
        <v>55</v>
      </c>
      <c r="T1332" s="100">
        <f>P1332</f>
      </c>
      <c r="U1332" s="100">
        <v>55</v>
      </c>
    </row>
    <row r="1333">
      <c r="O1333" s="96" t="s">
        <v>11810</v>
      </c>
      <c r="P1333" s="84">
        <f>SUM(P1331:P1332)</f>
      </c>
    </row>
    <row r="1334">
      <c r="A1334" s="98" t="s">
        <v>11811</v>
      </c>
      <c r="B1334" s="98" t="s">
        <v>11812</v>
      </c>
      <c r="C1334" s="98" t="s">
        <v>11813</v>
      </c>
      <c r="D1334" s="98" t="s">
        <v>11814</v>
      </c>
      <c r="E1334" s="98" t="s">
        <v>11815</v>
      </c>
      <c r="F1334" s="98" t="s">
        <v>11816</v>
      </c>
      <c r="G1334" s="99">
        <v>12</v>
      </c>
      <c r="H1334" s="104">
        <v>45521</v>
      </c>
      <c r="I1334" s="104">
        <v>45869</v>
      </c>
      <c r="J1334" s="104">
        <v>45246</v>
      </c>
      <c r="K1334" s="104">
        <v>45251</v>
      </c>
      <c r="L1334" s="100">
        <v>0</v>
      </c>
      <c r="M1334" s="100">
        <v>661.46000000000004</v>
      </c>
      <c r="N1334" s="98" t="s">
        <v>11817</v>
      </c>
      <c r="O1334" s="98" t="s">
        <v>11818</v>
      </c>
      <c r="P1334" s="100">
        <v>674</v>
      </c>
      <c r="Q1334" s="101">
        <v>0</v>
      </c>
      <c r="S1334" s="100">
        <v>0</v>
      </c>
      <c r="T1334" s="100">
        <f>P1334</f>
      </c>
      <c r="U1334" s="100">
        <v>674</v>
      </c>
    </row>
    <row r="1335">
      <c r="O1335" s="96" t="s">
        <v>11819</v>
      </c>
      <c r="P1335" s="84">
        <f>SUM(P1334:P1334)</f>
      </c>
    </row>
    <row r="1336">
      <c r="A1336" s="98" t="s">
        <v>11820</v>
      </c>
      <c r="B1336" s="98" t="s">
        <v>11821</v>
      </c>
      <c r="C1336" s="98" t="s">
        <v>11822</v>
      </c>
      <c r="D1336" s="98" t="s">
        <v>11823</v>
      </c>
      <c r="E1336" s="98" t="s">
        <v>11824</v>
      </c>
      <c r="F1336" s="98" t="s">
        <v>11825</v>
      </c>
      <c r="G1336" s="99">
        <v>12</v>
      </c>
      <c r="H1336" s="104">
        <v>45521</v>
      </c>
      <c r="I1336" s="104">
        <v>45869</v>
      </c>
      <c r="J1336" s="104">
        <v>45280</v>
      </c>
      <c r="K1336" s="104">
        <v>45281</v>
      </c>
      <c r="L1336" s="100">
        <v>0</v>
      </c>
      <c r="M1336" s="100">
        <v>636.46000000000004</v>
      </c>
      <c r="N1336" s="98" t="s">
        <v>11826</v>
      </c>
      <c r="O1336" s="98" t="s">
        <v>11827</v>
      </c>
      <c r="P1336" s="100">
        <v>55</v>
      </c>
      <c r="Q1336" s="101">
        <v>0</v>
      </c>
      <c r="S1336" s="100">
        <v>0</v>
      </c>
      <c r="T1336" s="100">
        <f>P1336</f>
      </c>
      <c r="U1336" s="100">
        <v>55</v>
      </c>
    </row>
    <row r="1337">
      <c r="O1337" s="98" t="s">
        <v>11828</v>
      </c>
      <c r="P1337" s="100">
        <v>649</v>
      </c>
      <c r="T1337" s="100">
        <f>P1337</f>
      </c>
      <c r="U1337" s="100">
        <v>649</v>
      </c>
    </row>
    <row r="1338">
      <c r="O1338" s="96" t="s">
        <v>11829</v>
      </c>
      <c r="P1338" s="84">
        <f>SUM(P1336:P1337)</f>
      </c>
    </row>
    <row r="1339">
      <c r="A1339" s="98" t="s">
        <v>11830</v>
      </c>
      <c r="B1339" s="98" t="s">
        <v>11831</v>
      </c>
      <c r="C1339" s="98" t="s">
        <v>11832</v>
      </c>
      <c r="D1339" s="98" t="s">
        <v>11833</v>
      </c>
      <c r="E1339" s="98" t="s">
        <v>11834</v>
      </c>
      <c r="F1339" s="98" t="s">
        <v>11835</v>
      </c>
      <c r="G1339" s="99">
        <v>12</v>
      </c>
      <c r="H1339" s="104">
        <v>45521</v>
      </c>
      <c r="I1339" s="104">
        <v>45869</v>
      </c>
      <c r="J1339" s="104">
        <v>45246</v>
      </c>
      <c r="K1339" s="104">
        <v>45251</v>
      </c>
      <c r="L1339" s="100">
        <v>0</v>
      </c>
      <c r="M1339" s="100">
        <v>636.46000000000004</v>
      </c>
      <c r="N1339" s="98" t="s">
        <v>11836</v>
      </c>
      <c r="O1339" s="98" t="s">
        <v>11837</v>
      </c>
      <c r="P1339" s="100">
        <v>649</v>
      </c>
      <c r="Q1339" s="101">
        <v>0</v>
      </c>
      <c r="S1339" s="100">
        <v>0</v>
      </c>
      <c r="T1339" s="100">
        <f>P1339</f>
      </c>
      <c r="U1339" s="100">
        <v>649</v>
      </c>
    </row>
    <row r="1340">
      <c r="O1340" s="96" t="s">
        <v>11838</v>
      </c>
      <c r="P1340" s="84">
        <f>SUM(P1339:P1339)</f>
      </c>
    </row>
    <row r="1341">
      <c r="A1341" s="98" t="s">
        <v>11839</v>
      </c>
      <c r="B1341" s="98" t="s">
        <v>11840</v>
      </c>
      <c r="C1341" s="98" t="s">
        <v>11841</v>
      </c>
      <c r="D1341" s="98" t="s">
        <v>11842</v>
      </c>
      <c r="E1341" s="98" t="s">
        <v>11843</v>
      </c>
      <c r="F1341" s="98" t="s">
        <v>11844</v>
      </c>
      <c r="G1341" s="99">
        <v>12</v>
      </c>
      <c r="H1341" s="104">
        <v>45521</v>
      </c>
      <c r="I1341" s="104">
        <v>45869</v>
      </c>
      <c r="J1341" s="104">
        <v>45231</v>
      </c>
      <c r="K1341" s="104">
        <v>45232</v>
      </c>
      <c r="L1341" s="100">
        <v>0</v>
      </c>
      <c r="M1341" s="100">
        <v>636.46000000000004</v>
      </c>
      <c r="N1341" s="98" t="s">
        <v>11845</v>
      </c>
      <c r="O1341" s="98" t="s">
        <v>11846</v>
      </c>
      <c r="P1341" s="100">
        <v>649</v>
      </c>
      <c r="Q1341" s="101">
        <v>0</v>
      </c>
      <c r="S1341" s="100">
        <v>680</v>
      </c>
      <c r="T1341" s="100">
        <f>P1341</f>
      </c>
      <c r="U1341" s="100">
        <v>649</v>
      </c>
    </row>
    <row r="1342">
      <c r="O1342" s="98" t="s">
        <v>11847</v>
      </c>
      <c r="P1342" s="100">
        <v>55</v>
      </c>
      <c r="T1342" s="100">
        <f>P1342</f>
      </c>
      <c r="U1342" s="100">
        <v>55</v>
      </c>
    </row>
    <row r="1343">
      <c r="O1343" s="96" t="s">
        <v>11848</v>
      </c>
      <c r="P1343" s="84">
        <f>SUM(P1341:P1342)</f>
      </c>
    </row>
    <row r="1344">
      <c r="A1344" s="98" t="s">
        <v>11849</v>
      </c>
      <c r="B1344" s="98" t="s">
        <v>11850</v>
      </c>
      <c r="C1344" s="98" t="s">
        <v>11851</v>
      </c>
      <c r="D1344" s="98" t="s">
        <v>11852</v>
      </c>
      <c r="E1344" s="98" t="s">
        <v>11853</v>
      </c>
      <c r="F1344" s="98" t="s">
        <v>11854</v>
      </c>
      <c r="G1344" s="99">
        <v>12</v>
      </c>
      <c r="H1344" s="104">
        <v>45521</v>
      </c>
      <c r="I1344" s="104">
        <v>45869</v>
      </c>
      <c r="J1344" s="104">
        <v>45237</v>
      </c>
      <c r="K1344" s="104">
        <v>45239</v>
      </c>
      <c r="L1344" s="100">
        <v>0</v>
      </c>
      <c r="M1344" s="100">
        <v>636.46000000000004</v>
      </c>
      <c r="N1344" s="98" t="s">
        <v>11855</v>
      </c>
      <c r="O1344" s="98" t="s">
        <v>11856</v>
      </c>
      <c r="P1344" s="100">
        <v>100</v>
      </c>
      <c r="Q1344" s="101">
        <v>0</v>
      </c>
      <c r="S1344" s="100">
        <v>0</v>
      </c>
      <c r="T1344" s="100">
        <f>P1344</f>
      </c>
      <c r="U1344" s="100">
        <v>100</v>
      </c>
    </row>
    <row r="1345">
      <c r="O1345" s="98" t="s">
        <v>11857</v>
      </c>
      <c r="P1345" s="100">
        <v>-100</v>
      </c>
      <c r="T1345" s="100">
        <f>P1345</f>
      </c>
      <c r="U1345" s="100">
        <v>-100</v>
      </c>
    </row>
    <row r="1346">
      <c r="O1346" s="98" t="s">
        <v>11858</v>
      </c>
      <c r="P1346" s="100">
        <v>649</v>
      </c>
      <c r="T1346" s="100">
        <f>P1346</f>
      </c>
      <c r="U1346" s="100">
        <v>649</v>
      </c>
    </row>
    <row r="1347">
      <c r="O1347" s="96" t="s">
        <v>11859</v>
      </c>
      <c r="P1347" s="84">
        <f>SUM(P1344:P1346)</f>
      </c>
    </row>
    <row r="1348">
      <c r="A1348" s="98" t="s">
        <v>11860</v>
      </c>
      <c r="B1348" s="98" t="s">
        <v>11861</v>
      </c>
      <c r="C1348" s="98" t="s">
        <v>11862</v>
      </c>
      <c r="D1348" s="98" t="s">
        <v>11863</v>
      </c>
      <c r="E1348" s="98" t="s">
        <v>11864</v>
      </c>
      <c r="F1348" s="98" t="s">
        <v>11865</v>
      </c>
      <c r="G1348" s="99">
        <v>12</v>
      </c>
      <c r="H1348" s="104">
        <v>45521</v>
      </c>
      <c r="I1348" s="104">
        <v>45869</v>
      </c>
      <c r="J1348" s="104">
        <v>45336</v>
      </c>
      <c r="K1348" s="104">
        <v>45336</v>
      </c>
      <c r="L1348" s="100">
        <v>0</v>
      </c>
      <c r="M1348" s="100">
        <v>636.46000000000004</v>
      </c>
      <c r="N1348" s="98" t="s">
        <v>11866</v>
      </c>
      <c r="O1348" s="98" t="s">
        <v>11867</v>
      </c>
      <c r="P1348" s="100">
        <v>55</v>
      </c>
      <c r="Q1348" s="101">
        <v>0</v>
      </c>
      <c r="S1348" s="100">
        <v>0</v>
      </c>
      <c r="T1348" s="100">
        <f>P1348</f>
      </c>
      <c r="U1348" s="100">
        <v>55</v>
      </c>
    </row>
    <row r="1349">
      <c r="O1349" s="98" t="s">
        <v>11868</v>
      </c>
      <c r="P1349" s="100">
        <v>679</v>
      </c>
      <c r="T1349" s="100">
        <f>P1349</f>
      </c>
      <c r="U1349" s="100">
        <v>679</v>
      </c>
    </row>
    <row r="1350">
      <c r="O1350" s="96" t="s">
        <v>11869</v>
      </c>
      <c r="P1350" s="84">
        <f>SUM(P1348:P1349)</f>
      </c>
    </row>
    <row r="1351">
      <c r="A1351" s="98" t="s">
        <v>11870</v>
      </c>
      <c r="B1351" s="98" t="s">
        <v>11871</v>
      </c>
      <c r="C1351" s="98" t="s">
        <v>11872</v>
      </c>
      <c r="D1351" s="98" t="s">
        <v>11873</v>
      </c>
      <c r="E1351" s="98" t="s">
        <v>11874</v>
      </c>
      <c r="F1351" s="98" t="s">
        <v>11875</v>
      </c>
      <c r="G1351" s="99">
        <v>12</v>
      </c>
      <c r="H1351" s="104">
        <v>45521</v>
      </c>
      <c r="I1351" s="104">
        <v>45869</v>
      </c>
      <c r="J1351" s="104">
        <v>45331</v>
      </c>
      <c r="K1351" s="104">
        <v>45331</v>
      </c>
      <c r="L1351" s="100">
        <v>0</v>
      </c>
      <c r="M1351" s="100">
        <v>636.46000000000004</v>
      </c>
      <c r="N1351" s="98" t="s">
        <v>11876</v>
      </c>
      <c r="O1351" s="98" t="s">
        <v>11877</v>
      </c>
      <c r="P1351" s="100">
        <v>679</v>
      </c>
      <c r="Q1351" s="101">
        <v>0</v>
      </c>
      <c r="S1351" s="100">
        <v>0</v>
      </c>
      <c r="T1351" s="100">
        <f>P1351</f>
      </c>
      <c r="U1351" s="100">
        <v>679</v>
      </c>
    </row>
    <row r="1352">
      <c r="O1352" s="98" t="s">
        <v>11878</v>
      </c>
      <c r="P1352" s="100">
        <v>55</v>
      </c>
      <c r="T1352" s="100">
        <f>P1352</f>
      </c>
      <c r="U1352" s="100">
        <v>55</v>
      </c>
    </row>
    <row r="1353">
      <c r="O1353" s="96" t="s">
        <v>11879</v>
      </c>
      <c r="P1353" s="84">
        <f>SUM(P1351:P1352)</f>
      </c>
    </row>
    <row r="1354">
      <c r="A1354" s="98" t="s">
        <v>11880</v>
      </c>
      <c r="B1354" s="98" t="s">
        <v>11881</v>
      </c>
      <c r="C1354" s="98" t="s">
        <v>11882</v>
      </c>
      <c r="D1354" s="98" t="s">
        <v>11883</v>
      </c>
      <c r="E1354" s="98" t="s">
        <v>11884</v>
      </c>
      <c r="F1354" s="98" t="s">
        <v>11885</v>
      </c>
      <c r="G1354" s="99">
        <v>12</v>
      </c>
      <c r="H1354" s="104">
        <v>45521</v>
      </c>
      <c r="I1354" s="104">
        <v>45869</v>
      </c>
      <c r="J1354" s="104">
        <v>45315</v>
      </c>
      <c r="K1354" s="104">
        <v>45315</v>
      </c>
      <c r="L1354" s="100">
        <v>0</v>
      </c>
      <c r="M1354" s="100">
        <v>636.46000000000004</v>
      </c>
      <c r="N1354" s="98" t="s">
        <v>11886</v>
      </c>
      <c r="O1354" s="98" t="s">
        <v>11887</v>
      </c>
      <c r="P1354" s="100">
        <v>55</v>
      </c>
      <c r="Q1354" s="101">
        <v>0</v>
      </c>
      <c r="S1354" s="100">
        <v>0</v>
      </c>
      <c r="T1354" s="100">
        <f>P1354</f>
      </c>
      <c r="U1354" s="100">
        <v>55</v>
      </c>
    </row>
    <row r="1355">
      <c r="O1355" s="98" t="s">
        <v>11888</v>
      </c>
      <c r="P1355" s="100">
        <v>669</v>
      </c>
      <c r="T1355" s="100">
        <f>P1355</f>
      </c>
      <c r="U1355" s="100">
        <v>669</v>
      </c>
    </row>
    <row r="1356">
      <c r="O1356" s="96" t="s">
        <v>11889</v>
      </c>
      <c r="P1356" s="84">
        <f>SUM(P1354:P1355)</f>
      </c>
    </row>
    <row r="1357">
      <c r="A1357" s="98" t="s">
        <v>11890</v>
      </c>
      <c r="B1357" s="98" t="s">
        <v>11891</v>
      </c>
      <c r="C1357" s="98" t="s">
        <v>11892</v>
      </c>
      <c r="D1357" s="98" t="s">
        <v>11893</v>
      </c>
      <c r="E1357" s="98" t="s">
        <v>11894</v>
      </c>
      <c r="F1357" s="98" t="s">
        <v>11895</v>
      </c>
      <c r="G1357" s="99">
        <v>12</v>
      </c>
      <c r="H1357" s="104">
        <v>45521</v>
      </c>
      <c r="I1357" s="104">
        <v>45869</v>
      </c>
      <c r="J1357" s="104">
        <v>45323</v>
      </c>
      <c r="K1357" s="104">
        <v>45323</v>
      </c>
      <c r="L1357" s="100">
        <v>0</v>
      </c>
      <c r="M1357" s="100">
        <v>636.46000000000004</v>
      </c>
      <c r="N1357" s="98" t="s">
        <v>11896</v>
      </c>
      <c r="O1357" s="98" t="s">
        <v>11897</v>
      </c>
      <c r="P1357" s="100">
        <v>669</v>
      </c>
      <c r="Q1357" s="101">
        <v>0</v>
      </c>
      <c r="S1357" s="100">
        <v>0</v>
      </c>
      <c r="T1357" s="100">
        <f>P1357</f>
      </c>
      <c r="U1357" s="100">
        <v>669</v>
      </c>
    </row>
    <row r="1358">
      <c r="O1358" s="98" t="s">
        <v>11898</v>
      </c>
      <c r="P1358" s="100">
        <v>55</v>
      </c>
      <c r="T1358" s="100">
        <f>P1358</f>
      </c>
      <c r="U1358" s="100">
        <v>55</v>
      </c>
    </row>
    <row r="1359">
      <c r="O1359" s="96" t="s">
        <v>11899</v>
      </c>
      <c r="P1359" s="84">
        <f>SUM(P1357:P1358)</f>
      </c>
    </row>
    <row r="1360">
      <c r="A1360" s="98" t="s">
        <v>11900</v>
      </c>
      <c r="B1360" s="98" t="s">
        <v>11901</v>
      </c>
      <c r="C1360" s="98" t="s">
        <v>11902</v>
      </c>
      <c r="D1360" s="98" t="s">
        <v>11903</v>
      </c>
      <c r="E1360" s="98" t="s">
        <v>11904</v>
      </c>
      <c r="F1360" s="98" t="s">
        <v>11905</v>
      </c>
      <c r="G1360" s="99">
        <v>12</v>
      </c>
      <c r="H1360" s="104">
        <v>45521</v>
      </c>
      <c r="I1360" s="104">
        <v>45869</v>
      </c>
      <c r="J1360" s="104">
        <v>45244</v>
      </c>
      <c r="K1360" s="104">
        <v>45244</v>
      </c>
      <c r="L1360" s="100">
        <v>0</v>
      </c>
      <c r="M1360" s="100">
        <v>636.46000000000004</v>
      </c>
      <c r="N1360" s="98" t="s">
        <v>11906</v>
      </c>
      <c r="O1360" s="98" t="s">
        <v>11907</v>
      </c>
      <c r="P1360" s="100">
        <v>55</v>
      </c>
      <c r="Q1360" s="101">
        <v>0</v>
      </c>
      <c r="S1360" s="100">
        <v>0</v>
      </c>
      <c r="T1360" s="100">
        <f>P1360</f>
      </c>
      <c r="U1360" s="100">
        <v>55</v>
      </c>
    </row>
    <row r="1361">
      <c r="O1361" s="98" t="s">
        <v>11908</v>
      </c>
      <c r="P1361" s="100">
        <v>649</v>
      </c>
      <c r="T1361" s="100">
        <f>P1361</f>
      </c>
      <c r="U1361" s="100">
        <v>649</v>
      </c>
    </row>
    <row r="1362">
      <c r="O1362" s="96" t="s">
        <v>11909</v>
      </c>
      <c r="P1362" s="84">
        <f>SUM(P1360:P1361)</f>
      </c>
    </row>
    <row r="1363">
      <c r="A1363" s="98" t="s">
        <v>11910</v>
      </c>
      <c r="B1363" s="98" t="s">
        <v>11911</v>
      </c>
      <c r="C1363" s="98" t="s">
        <v>11912</v>
      </c>
      <c r="D1363" s="98" t="s">
        <v>11913</v>
      </c>
      <c r="E1363" s="98" t="s">
        <v>11914</v>
      </c>
      <c r="F1363" s="98" t="s">
        <v>11915</v>
      </c>
      <c r="G1363" s="99">
        <v>12</v>
      </c>
      <c r="H1363" s="104">
        <v>45521</v>
      </c>
      <c r="I1363" s="104">
        <v>45869</v>
      </c>
      <c r="J1363" s="104">
        <v>45355</v>
      </c>
      <c r="K1363" s="104">
        <v>45355</v>
      </c>
      <c r="L1363" s="100">
        <v>689</v>
      </c>
      <c r="M1363" s="100">
        <v>636.46000000000004</v>
      </c>
      <c r="N1363" s="98" t="s">
        <v>11916</v>
      </c>
      <c r="O1363" s="98" t="s">
        <v>11917</v>
      </c>
      <c r="P1363" s="100">
        <v>689</v>
      </c>
      <c r="Q1363" s="101">
        <v>0</v>
      </c>
      <c r="S1363" s="100">
        <v>0</v>
      </c>
      <c r="T1363" s="100">
        <f>P1363</f>
      </c>
      <c r="U1363" s="100">
        <v>689</v>
      </c>
    </row>
    <row r="1364">
      <c r="O1364" s="96" t="s">
        <v>11918</v>
      </c>
      <c r="P1364" s="84">
        <f>SUM(P1363:P1363)</f>
      </c>
    </row>
    <row r="1365">
      <c r="A1365" s="98" t="s">
        <v>11919</v>
      </c>
      <c r="B1365" s="98" t="s">
        <v>11920</v>
      </c>
      <c r="C1365" s="98" t="s">
        <v>11921</v>
      </c>
      <c r="D1365" s="98" t="s">
        <v>11922</v>
      </c>
      <c r="E1365" s="98" t="s">
        <v>11923</v>
      </c>
      <c r="F1365" s="98" t="s">
        <v>11924</v>
      </c>
      <c r="G1365" s="99">
        <v>12</v>
      </c>
      <c r="H1365" s="104">
        <v>45521</v>
      </c>
      <c r="I1365" s="104">
        <v>45869</v>
      </c>
      <c r="J1365" s="104">
        <v>45372</v>
      </c>
      <c r="K1365" s="104">
        <v>45376</v>
      </c>
      <c r="L1365" s="100">
        <v>0</v>
      </c>
      <c r="M1365" s="100">
        <v>636.46000000000004</v>
      </c>
      <c r="N1365" s="98" t="s">
        <v>11925</v>
      </c>
      <c r="O1365" s="98" t="s">
        <v>11926</v>
      </c>
      <c r="P1365" s="100">
        <v>689</v>
      </c>
      <c r="Q1365" s="101">
        <v>0</v>
      </c>
      <c r="S1365" s="100">
        <v>0</v>
      </c>
      <c r="T1365" s="100">
        <f>P1365</f>
      </c>
      <c r="U1365" s="100">
        <v>689</v>
      </c>
    </row>
    <row r="1366">
      <c r="O1366" s="98" t="s">
        <v>11927</v>
      </c>
      <c r="P1366" s="100">
        <v>55</v>
      </c>
      <c r="T1366" s="100">
        <f>P1366</f>
      </c>
      <c r="U1366" s="100">
        <v>55</v>
      </c>
    </row>
    <row r="1367">
      <c r="O1367" s="96" t="s">
        <v>11928</v>
      </c>
      <c r="P1367" s="84">
        <f>SUM(P1365:P1366)</f>
      </c>
    </row>
    <row r="1368">
      <c r="A1368" s="98" t="s">
        <v>11929</v>
      </c>
      <c r="B1368" s="98" t="s">
        <v>11930</v>
      </c>
      <c r="C1368" s="98" t="s">
        <v>11931</v>
      </c>
      <c r="D1368" s="98" t="s">
        <v>11932</v>
      </c>
      <c r="E1368" s="98" t="s">
        <v>11933</v>
      </c>
      <c r="F1368" s="98" t="s">
        <v>11934</v>
      </c>
      <c r="G1368" s="99">
        <v>12</v>
      </c>
      <c r="H1368" s="104">
        <v>45521</v>
      </c>
      <c r="I1368" s="104">
        <v>45869</v>
      </c>
      <c r="J1368" s="104">
        <v>45246</v>
      </c>
      <c r="K1368" s="104">
        <v>45251</v>
      </c>
      <c r="L1368" s="100">
        <v>649</v>
      </c>
      <c r="M1368" s="100">
        <v>636.46000000000004</v>
      </c>
      <c r="N1368" s="98" t="s">
        <v>11935</v>
      </c>
      <c r="O1368" s="98" t="s">
        <v>11936</v>
      </c>
      <c r="P1368" s="100">
        <v>55</v>
      </c>
      <c r="Q1368" s="101">
        <v>0</v>
      </c>
      <c r="S1368" s="100">
        <v>0</v>
      </c>
      <c r="T1368" s="100">
        <f>P1368</f>
      </c>
      <c r="U1368" s="100">
        <v>55</v>
      </c>
    </row>
    <row r="1369">
      <c r="O1369" s="98" t="s">
        <v>11937</v>
      </c>
      <c r="P1369" s="100">
        <v>649</v>
      </c>
      <c r="T1369" s="100">
        <f>P1369</f>
      </c>
      <c r="U1369" s="100">
        <v>649</v>
      </c>
    </row>
    <row r="1370">
      <c r="O1370" s="96" t="s">
        <v>11938</v>
      </c>
      <c r="P1370" s="84">
        <f>SUM(P1368:P1369)</f>
      </c>
    </row>
    <row r="1371">
      <c r="A1371" s="98" t="s">
        <v>11939</v>
      </c>
      <c r="B1371" s="98" t="s">
        <v>11940</v>
      </c>
      <c r="C1371" s="98" t="s">
        <v>11941</v>
      </c>
      <c r="D1371" s="98" t="s">
        <v>11942</v>
      </c>
      <c r="E1371" s="98" t="s">
        <v>11943</v>
      </c>
      <c r="F1371" s="98" t="s">
        <v>11944</v>
      </c>
      <c r="G1371" s="99">
        <v>12</v>
      </c>
      <c r="H1371" s="104">
        <v>45505</v>
      </c>
      <c r="I1371" s="104">
        <v>45869</v>
      </c>
      <c r="J1371" s="104">
        <v>45225</v>
      </c>
      <c r="K1371" s="104">
        <v>45225</v>
      </c>
      <c r="L1371" s="100">
        <v>0</v>
      </c>
      <c r="M1371" s="100">
        <v>636.46000000000004</v>
      </c>
      <c r="N1371" s="98" t="s">
        <v>11945</v>
      </c>
      <c r="O1371" s="98" t="s">
        <v>11946</v>
      </c>
      <c r="P1371" s="100">
        <v>-300</v>
      </c>
      <c r="Q1371" s="101">
        <v>0</v>
      </c>
      <c r="S1371" s="100">
        <v>0</v>
      </c>
      <c r="T1371" s="100">
        <f>P1371</f>
      </c>
      <c r="U1371" s="100">
        <v>-300</v>
      </c>
    </row>
    <row r="1372">
      <c r="O1372" s="98" t="s">
        <v>11947</v>
      </c>
      <c r="P1372" s="100">
        <v>639</v>
      </c>
      <c r="T1372" s="100">
        <f>P1372</f>
      </c>
      <c r="U1372" s="100">
        <v>639</v>
      </c>
    </row>
    <row r="1373">
      <c r="O1373" s="98" t="s">
        <v>11948</v>
      </c>
      <c r="P1373" s="100">
        <v>300</v>
      </c>
      <c r="T1373" s="100">
        <f>P1373</f>
      </c>
      <c r="U1373" s="100">
        <v>300</v>
      </c>
    </row>
    <row r="1374">
      <c r="O1374" s="96" t="s">
        <v>11949</v>
      </c>
      <c r="P1374" s="84">
        <f>SUM(P1371:P1373)</f>
      </c>
    </row>
    <row r="1375">
      <c r="A1375" s="98" t="s">
        <v>11950</v>
      </c>
      <c r="B1375" s="98" t="s">
        <v>11951</v>
      </c>
      <c r="C1375" s="98" t="s">
        <v>11952</v>
      </c>
      <c r="D1375" s="98" t="s">
        <v>11953</v>
      </c>
      <c r="E1375" s="98" t="s">
        <v>11954</v>
      </c>
      <c r="F1375" s="98" t="s">
        <v>11955</v>
      </c>
      <c r="G1375" s="99">
        <v>12</v>
      </c>
      <c r="H1375" s="104">
        <v>45505</v>
      </c>
      <c r="I1375" s="104">
        <v>45869</v>
      </c>
      <c r="J1375" s="104">
        <v>45225</v>
      </c>
      <c r="K1375" s="104">
        <v>45225</v>
      </c>
      <c r="L1375" s="100">
        <v>0</v>
      </c>
      <c r="M1375" s="100">
        <v>636.46000000000004</v>
      </c>
      <c r="N1375" s="98" t="s">
        <v>11956</v>
      </c>
      <c r="O1375" s="98" t="s">
        <v>11957</v>
      </c>
      <c r="P1375" s="100">
        <v>639</v>
      </c>
      <c r="Q1375" s="101">
        <v>0</v>
      </c>
      <c r="S1375" s="100">
        <v>0</v>
      </c>
      <c r="T1375" s="100">
        <f>P1375</f>
      </c>
      <c r="U1375" s="100">
        <v>639</v>
      </c>
    </row>
    <row r="1376">
      <c r="O1376" s="98" t="s">
        <v>11958</v>
      </c>
      <c r="P1376" s="100">
        <v>55</v>
      </c>
      <c r="T1376" s="100">
        <f>P1376</f>
      </c>
      <c r="U1376" s="100">
        <v>55</v>
      </c>
    </row>
    <row r="1377">
      <c r="O1377" s="98" t="s">
        <v>11959</v>
      </c>
      <c r="P1377" s="100">
        <v>300</v>
      </c>
      <c r="T1377" s="100">
        <f>P1377</f>
      </c>
      <c r="U1377" s="100">
        <v>300</v>
      </c>
    </row>
    <row r="1378">
      <c r="O1378" s="98" t="s">
        <v>11960</v>
      </c>
      <c r="P1378" s="100">
        <v>-300</v>
      </c>
      <c r="T1378" s="100">
        <f>P1378</f>
      </c>
      <c r="U1378" s="100">
        <v>-300</v>
      </c>
    </row>
    <row r="1379">
      <c r="O1379" s="96" t="s">
        <v>11961</v>
      </c>
      <c r="P1379" s="84">
        <f>SUM(P1375:P1378)</f>
      </c>
    </row>
    <row r="1380">
      <c r="A1380" s="98" t="s">
        <v>11962</v>
      </c>
      <c r="B1380" s="98" t="s">
        <v>11963</v>
      </c>
      <c r="C1380" s="98" t="s">
        <v>11964</v>
      </c>
      <c r="D1380" s="98" t="s">
        <v>11965</v>
      </c>
      <c r="E1380" s="98" t="s">
        <v>11966</v>
      </c>
      <c r="F1380" s="98" t="s">
        <v>11967</v>
      </c>
      <c r="G1380" s="99">
        <v>12</v>
      </c>
      <c r="H1380" s="104">
        <v>45505</v>
      </c>
      <c r="I1380" s="104">
        <v>45869</v>
      </c>
      <c r="J1380" s="104">
        <v>45225</v>
      </c>
      <c r="K1380" s="104">
        <v>45225</v>
      </c>
      <c r="L1380" s="100">
        <v>0</v>
      </c>
      <c r="M1380" s="100">
        <v>636.46000000000004</v>
      </c>
      <c r="N1380" s="98" t="s">
        <v>11968</v>
      </c>
      <c r="O1380" s="98" t="s">
        <v>11969</v>
      </c>
      <c r="P1380" s="100">
        <v>55</v>
      </c>
      <c r="Q1380" s="101">
        <v>0</v>
      </c>
      <c r="S1380" s="100">
        <v>0</v>
      </c>
      <c r="T1380" s="100">
        <f>P1380</f>
      </c>
      <c r="U1380" s="100">
        <v>55</v>
      </c>
    </row>
    <row r="1381">
      <c r="O1381" s="98" t="s">
        <v>11970</v>
      </c>
      <c r="P1381" s="100">
        <v>-300</v>
      </c>
      <c r="T1381" s="100">
        <f>P1381</f>
      </c>
      <c r="U1381" s="100">
        <v>-300</v>
      </c>
    </row>
    <row r="1382">
      <c r="O1382" s="98" t="s">
        <v>11971</v>
      </c>
      <c r="P1382" s="100">
        <v>300</v>
      </c>
      <c r="T1382" s="100">
        <f>P1382</f>
      </c>
      <c r="U1382" s="100">
        <v>300</v>
      </c>
    </row>
    <row r="1383">
      <c r="O1383" s="98" t="s">
        <v>11972</v>
      </c>
      <c r="P1383" s="100">
        <v>639</v>
      </c>
      <c r="T1383" s="100">
        <f>P1383</f>
      </c>
      <c r="U1383" s="100">
        <v>639</v>
      </c>
    </row>
    <row r="1384">
      <c r="O1384" s="96" t="s">
        <v>11973</v>
      </c>
      <c r="P1384" s="84">
        <f>SUM(P1380:P1383)</f>
      </c>
    </row>
    <row r="1385">
      <c r="A1385" s="98" t="s">
        <v>11974</v>
      </c>
      <c r="B1385" s="98" t="s">
        <v>11975</v>
      </c>
      <c r="C1385" s="98" t="s">
        <v>11976</v>
      </c>
      <c r="D1385" s="98" t="s">
        <v>11977</v>
      </c>
      <c r="E1385" s="98" t="s">
        <v>11978</v>
      </c>
      <c r="F1385" s="98" t="s">
        <v>11979</v>
      </c>
      <c r="G1385" s="99">
        <v>12</v>
      </c>
      <c r="H1385" s="104">
        <v>45505</v>
      </c>
      <c r="I1385" s="104">
        <v>45869</v>
      </c>
      <c r="J1385" s="104">
        <v>45225</v>
      </c>
      <c r="K1385" s="104">
        <v>45225</v>
      </c>
      <c r="L1385" s="100">
        <v>0</v>
      </c>
      <c r="M1385" s="100">
        <v>636.46000000000004</v>
      </c>
      <c r="N1385" s="98" t="s">
        <v>11980</v>
      </c>
      <c r="O1385" s="98" t="s">
        <v>11981</v>
      </c>
      <c r="P1385" s="100">
        <v>300</v>
      </c>
      <c r="Q1385" s="101">
        <v>0</v>
      </c>
      <c r="S1385" s="100">
        <v>0</v>
      </c>
      <c r="T1385" s="100">
        <f>P1385</f>
      </c>
      <c r="U1385" s="100">
        <v>300</v>
      </c>
    </row>
    <row r="1386">
      <c r="O1386" s="98" t="s">
        <v>11982</v>
      </c>
      <c r="P1386" s="100">
        <v>-300</v>
      </c>
      <c r="T1386" s="100">
        <f>P1386</f>
      </c>
      <c r="U1386" s="100">
        <v>-300</v>
      </c>
    </row>
    <row r="1387">
      <c r="O1387" s="98" t="s">
        <v>11983</v>
      </c>
      <c r="P1387" s="100">
        <v>639</v>
      </c>
      <c r="T1387" s="100">
        <f>P1387</f>
      </c>
      <c r="U1387" s="100">
        <v>639</v>
      </c>
    </row>
    <row r="1388">
      <c r="O1388" s="96" t="s">
        <v>11984</v>
      </c>
      <c r="P1388" s="84">
        <f>SUM(P1385:P1387)</f>
      </c>
    </row>
    <row r="1389">
      <c r="A1389" s="98" t="s">
        <v>11985</v>
      </c>
      <c r="B1389" s="98" t="s">
        <v>11986</v>
      </c>
      <c r="C1389" s="98" t="s">
        <v>11987</v>
      </c>
      <c r="D1389" s="98" t="s">
        <v>11988</v>
      </c>
      <c r="E1389" s="98" t="s">
        <v>11989</v>
      </c>
      <c r="F1389" s="98" t="s">
        <v>11990</v>
      </c>
      <c r="G1389" s="99">
        <v>12</v>
      </c>
      <c r="H1389" s="104">
        <v>45521</v>
      </c>
      <c r="I1389" s="104">
        <v>45869</v>
      </c>
      <c r="J1389" s="104">
        <v>45298</v>
      </c>
      <c r="K1389" s="104">
        <v>45299</v>
      </c>
      <c r="L1389" s="100">
        <v>0</v>
      </c>
      <c r="M1389" s="100">
        <v>636.46000000000004</v>
      </c>
      <c r="N1389" s="98" t="s">
        <v>11991</v>
      </c>
      <c r="O1389" s="98" t="s">
        <v>11992</v>
      </c>
      <c r="P1389" s="100">
        <v>55</v>
      </c>
      <c r="Q1389" s="101">
        <v>0</v>
      </c>
      <c r="S1389" s="100">
        <v>625</v>
      </c>
      <c r="T1389" s="100">
        <f>P1389</f>
      </c>
      <c r="U1389" s="100">
        <v>55</v>
      </c>
    </row>
    <row r="1390">
      <c r="O1390" s="98" t="s">
        <v>11993</v>
      </c>
      <c r="P1390" s="100">
        <v>659</v>
      </c>
      <c r="T1390" s="100">
        <f>P1390</f>
      </c>
      <c r="U1390" s="100">
        <v>659</v>
      </c>
    </row>
    <row r="1391">
      <c r="O1391" s="96" t="s">
        <v>11994</v>
      </c>
      <c r="P1391" s="84">
        <f>SUM(P1389:P1390)</f>
      </c>
    </row>
    <row r="1392">
      <c r="A1392" s="98" t="s">
        <v>11995</v>
      </c>
      <c r="B1392" s="98" t="s">
        <v>11996</v>
      </c>
      <c r="C1392" s="98" t="s">
        <v>11997</v>
      </c>
      <c r="D1392" s="98" t="s">
        <v>11998</v>
      </c>
      <c r="E1392" s="98" t="s">
        <v>11999</v>
      </c>
      <c r="F1392" s="98" t="s">
        <v>12000</v>
      </c>
      <c r="G1392" s="99">
        <v>12</v>
      </c>
      <c r="H1392" s="104">
        <v>45521</v>
      </c>
      <c r="I1392" s="104">
        <v>45869</v>
      </c>
      <c r="J1392" s="104">
        <v>45276</v>
      </c>
      <c r="K1392" s="104">
        <v>45278</v>
      </c>
      <c r="L1392" s="100">
        <v>0</v>
      </c>
      <c r="M1392" s="100">
        <v>636.46000000000004</v>
      </c>
      <c r="N1392" s="98" t="s">
        <v>12001</v>
      </c>
      <c r="O1392" s="98" t="s">
        <v>12002</v>
      </c>
      <c r="P1392" s="100">
        <v>659</v>
      </c>
      <c r="Q1392" s="101">
        <v>0</v>
      </c>
      <c r="S1392" s="100">
        <v>0</v>
      </c>
      <c r="T1392" s="100">
        <f>P1392</f>
      </c>
      <c r="U1392" s="100">
        <v>659</v>
      </c>
    </row>
    <row r="1393">
      <c r="O1393" s="98" t="s">
        <v>12003</v>
      </c>
      <c r="P1393" s="100">
        <v>55</v>
      </c>
      <c r="T1393" s="100">
        <f>P1393</f>
      </c>
      <c r="U1393" s="100">
        <v>55</v>
      </c>
    </row>
    <row r="1394">
      <c r="O1394" s="96" t="s">
        <v>12004</v>
      </c>
      <c r="P1394" s="84">
        <f>SUM(P1392:P1393)</f>
      </c>
    </row>
    <row r="1395">
      <c r="A1395" s="98" t="s">
        <v>12005</v>
      </c>
      <c r="B1395" s="98" t="s">
        <v>12006</v>
      </c>
      <c r="C1395" s="98" t="s">
        <v>12007</v>
      </c>
      <c r="D1395" s="98" t="s">
        <v>12008</v>
      </c>
      <c r="E1395" s="98" t="s">
        <v>12009</v>
      </c>
      <c r="F1395" s="98" t="s">
        <v>12010</v>
      </c>
      <c r="G1395" s="99">
        <v>12</v>
      </c>
      <c r="H1395" s="104">
        <v>45521</v>
      </c>
      <c r="I1395" s="104">
        <v>45869</v>
      </c>
      <c r="J1395" s="104">
        <v>45274</v>
      </c>
      <c r="K1395" s="104">
        <v>45274</v>
      </c>
      <c r="L1395" s="100">
        <v>0</v>
      </c>
      <c r="M1395" s="100">
        <v>636.46000000000004</v>
      </c>
      <c r="N1395" s="98" t="s">
        <v>12011</v>
      </c>
      <c r="O1395" s="98" t="s">
        <v>12012</v>
      </c>
      <c r="P1395" s="100">
        <v>659</v>
      </c>
      <c r="Q1395" s="101">
        <v>0</v>
      </c>
      <c r="S1395" s="100">
        <v>0</v>
      </c>
      <c r="T1395" s="100">
        <f>P1395</f>
      </c>
      <c r="U1395" s="100">
        <v>659</v>
      </c>
    </row>
    <row r="1396">
      <c r="O1396" s="98" t="s">
        <v>12013</v>
      </c>
      <c r="P1396" s="100">
        <v>55</v>
      </c>
      <c r="T1396" s="100">
        <f>P1396</f>
      </c>
      <c r="U1396" s="100">
        <v>55</v>
      </c>
    </row>
    <row r="1397">
      <c r="O1397" s="96" t="s">
        <v>12014</v>
      </c>
      <c r="P1397" s="84">
        <f>SUM(P1395:P1396)</f>
      </c>
    </row>
    <row r="1398">
      <c r="A1398" s="98" t="s">
        <v>12015</v>
      </c>
      <c r="B1398" s="98" t="s">
        <v>12016</v>
      </c>
      <c r="C1398" s="98" t="s">
        <v>12017</v>
      </c>
      <c r="D1398" s="98" t="s">
        <v>12018</v>
      </c>
      <c r="E1398" s="98" t="s">
        <v>12019</v>
      </c>
      <c r="F1398" s="98" t="s">
        <v>12020</v>
      </c>
      <c r="G1398" s="99">
        <v>12</v>
      </c>
      <c r="H1398" s="104">
        <v>45521</v>
      </c>
      <c r="I1398" s="104">
        <v>45869</v>
      </c>
      <c r="J1398" s="104">
        <v>45288</v>
      </c>
      <c r="K1398" s="104">
        <v>45288</v>
      </c>
      <c r="L1398" s="100">
        <v>0</v>
      </c>
      <c r="M1398" s="100">
        <v>636.46000000000004</v>
      </c>
      <c r="N1398" s="98" t="s">
        <v>12021</v>
      </c>
      <c r="O1398" s="98" t="s">
        <v>12022</v>
      </c>
      <c r="P1398" s="100">
        <v>55</v>
      </c>
      <c r="Q1398" s="101">
        <v>0</v>
      </c>
      <c r="S1398" s="100">
        <v>0</v>
      </c>
      <c r="T1398" s="100">
        <f>P1398</f>
      </c>
      <c r="U1398" s="100">
        <v>55</v>
      </c>
    </row>
    <row r="1399">
      <c r="O1399" s="98" t="s">
        <v>12023</v>
      </c>
      <c r="P1399" s="100">
        <v>649</v>
      </c>
      <c r="T1399" s="100">
        <f>P1399</f>
      </c>
      <c r="U1399" s="100">
        <v>649</v>
      </c>
    </row>
    <row r="1400">
      <c r="O1400" s="96" t="s">
        <v>12024</v>
      </c>
      <c r="P1400" s="84">
        <f>SUM(P1398:P1399)</f>
      </c>
    </row>
    <row r="1401">
      <c r="A1401" s="98" t="s">
        <v>12025</v>
      </c>
      <c r="B1401" s="98" t="s">
        <v>12026</v>
      </c>
      <c r="C1401" s="98" t="s">
        <v>12027</v>
      </c>
      <c r="D1401" s="98" t="s">
        <v>12028</v>
      </c>
      <c r="E1401" s="98" t="s">
        <v>12029</v>
      </c>
      <c r="F1401" s="98" t="s">
        <v>12030</v>
      </c>
      <c r="G1401" s="99">
        <v>12</v>
      </c>
      <c r="H1401" s="104">
        <v>45521</v>
      </c>
      <c r="I1401" s="104">
        <v>45869</v>
      </c>
      <c r="J1401" s="104">
        <v>45338</v>
      </c>
      <c r="K1401" s="104">
        <v>45338</v>
      </c>
      <c r="L1401" s="100">
        <v>0</v>
      </c>
      <c r="M1401" s="100">
        <v>636.46000000000004</v>
      </c>
      <c r="N1401" s="98" t="s">
        <v>12031</v>
      </c>
      <c r="O1401" s="98" t="s">
        <v>12032</v>
      </c>
      <c r="P1401" s="100">
        <v>55</v>
      </c>
      <c r="Q1401" s="101">
        <v>0</v>
      </c>
      <c r="S1401" s="100">
        <v>0</v>
      </c>
      <c r="T1401" s="100">
        <f>P1401</f>
      </c>
      <c r="U1401" s="100">
        <v>55</v>
      </c>
    </row>
    <row r="1402">
      <c r="O1402" s="98" t="s">
        <v>12033</v>
      </c>
      <c r="P1402" s="100">
        <v>679</v>
      </c>
      <c r="T1402" s="100">
        <f>P1402</f>
      </c>
      <c r="U1402" s="100">
        <v>679</v>
      </c>
    </row>
    <row r="1403">
      <c r="O1403" s="96" t="s">
        <v>12034</v>
      </c>
      <c r="P1403" s="84">
        <f>SUM(P1401:P1402)</f>
      </c>
    </row>
    <row r="1404">
      <c r="A1404" s="98" t="s">
        <v>12035</v>
      </c>
      <c r="B1404" s="98" t="s">
        <v>12036</v>
      </c>
      <c r="C1404" s="98" t="s">
        <v>12037</v>
      </c>
      <c r="D1404" s="98" t="s">
        <v>12038</v>
      </c>
      <c r="E1404" s="98" t="s">
        <v>12039</v>
      </c>
      <c r="F1404" s="98" t="s">
        <v>12040</v>
      </c>
      <c r="G1404" s="99">
        <v>12</v>
      </c>
      <c r="H1404" s="104">
        <v>45521</v>
      </c>
      <c r="I1404" s="104">
        <v>45869</v>
      </c>
      <c r="J1404" s="104">
        <v>45225</v>
      </c>
      <c r="K1404" s="104">
        <v>45226</v>
      </c>
      <c r="L1404" s="100">
        <v>0</v>
      </c>
      <c r="M1404" s="100">
        <v>636.46000000000004</v>
      </c>
      <c r="N1404" s="98" t="s">
        <v>12041</v>
      </c>
      <c r="O1404" s="98" t="s">
        <v>12042</v>
      </c>
      <c r="P1404" s="100">
        <v>679</v>
      </c>
      <c r="Q1404" s="101">
        <v>0</v>
      </c>
      <c r="S1404" s="100">
        <v>0</v>
      </c>
      <c r="T1404" s="100">
        <f>P1404</f>
      </c>
      <c r="U1404" s="100">
        <v>679</v>
      </c>
    </row>
    <row r="1405">
      <c r="O1405" s="96" t="s">
        <v>12043</v>
      </c>
      <c r="P1405" s="84">
        <f>SUM(P1404:P1404)</f>
      </c>
    </row>
    <row r="1406">
      <c r="A1406" s="98" t="s">
        <v>12044</v>
      </c>
      <c r="B1406" s="98" t="s">
        <v>12045</v>
      </c>
      <c r="C1406" s="98" t="s">
        <v>12046</v>
      </c>
      <c r="D1406" s="98" t="s">
        <v>12047</v>
      </c>
      <c r="E1406" s="98" t="s">
        <v>12048</v>
      </c>
      <c r="F1406" s="98" t="s">
        <v>12049</v>
      </c>
      <c r="G1406" s="99">
        <v>12</v>
      </c>
      <c r="H1406" s="104">
        <v>45521</v>
      </c>
      <c r="I1406" s="104">
        <v>45869</v>
      </c>
      <c r="J1406" s="104">
        <v>45337</v>
      </c>
      <c r="K1406" s="104">
        <v>45338</v>
      </c>
      <c r="L1406" s="100">
        <v>679</v>
      </c>
      <c r="M1406" s="100">
        <v>636.46000000000004</v>
      </c>
      <c r="N1406" s="98" t="s">
        <v>12050</v>
      </c>
      <c r="O1406" s="98" t="s">
        <v>12051</v>
      </c>
      <c r="P1406" s="100">
        <v>679</v>
      </c>
      <c r="Q1406" s="101">
        <v>0</v>
      </c>
      <c r="S1406" s="100">
        <v>0</v>
      </c>
      <c r="T1406" s="100">
        <f>P1406</f>
      </c>
      <c r="U1406" s="100">
        <v>679</v>
      </c>
    </row>
    <row r="1407">
      <c r="O1407" s="96" t="s">
        <v>12052</v>
      </c>
      <c r="P1407" s="84">
        <f>SUM(P1406:P1406)</f>
      </c>
    </row>
    <row r="1408">
      <c r="A1408" s="98" t="s">
        <v>12053</v>
      </c>
      <c r="B1408" s="98" t="s">
        <v>12054</v>
      </c>
      <c r="C1408" s="98" t="s">
        <v>12055</v>
      </c>
      <c r="D1408" s="98" t="s">
        <v>12056</v>
      </c>
      <c r="E1408" s="98" t="s">
        <v>12057</v>
      </c>
      <c r="F1408" s="98" t="s">
        <v>12058</v>
      </c>
      <c r="G1408" s="99">
        <v>12</v>
      </c>
      <c r="H1408" s="104">
        <v>45521</v>
      </c>
      <c r="I1408" s="104">
        <v>45869</v>
      </c>
      <c r="J1408" s="104">
        <v>45338</v>
      </c>
      <c r="K1408" s="104">
        <v>45338</v>
      </c>
      <c r="L1408" s="100">
        <v>0</v>
      </c>
      <c r="M1408" s="100">
        <v>636.46000000000004</v>
      </c>
      <c r="N1408" s="98" t="s">
        <v>12059</v>
      </c>
      <c r="O1408" s="98" t="s">
        <v>12060</v>
      </c>
      <c r="P1408" s="100">
        <v>300</v>
      </c>
      <c r="Q1408" s="101">
        <v>0</v>
      </c>
      <c r="S1408" s="100">
        <v>0</v>
      </c>
      <c r="T1408" s="100">
        <f>P1408</f>
      </c>
      <c r="U1408" s="100">
        <v>300</v>
      </c>
    </row>
    <row r="1409">
      <c r="O1409" s="98" t="s">
        <v>12061</v>
      </c>
      <c r="P1409" s="100">
        <v>639</v>
      </c>
      <c r="T1409" s="100">
        <f>P1409</f>
      </c>
      <c r="U1409" s="100">
        <v>639</v>
      </c>
    </row>
    <row r="1410">
      <c r="O1410" s="98" t="s">
        <v>12062</v>
      </c>
      <c r="P1410" s="100">
        <v>-300</v>
      </c>
      <c r="T1410" s="100">
        <f>P1410</f>
      </c>
      <c r="U1410" s="100">
        <v>-300</v>
      </c>
    </row>
    <row r="1411">
      <c r="O1411" s="96" t="s">
        <v>12063</v>
      </c>
      <c r="P1411" s="84">
        <f>SUM(P1408:P1410)</f>
      </c>
    </row>
    <row r="1412">
      <c r="A1412" s="98" t="s">
        <v>12064</v>
      </c>
      <c r="B1412" s="98" t="s">
        <v>12065</v>
      </c>
      <c r="C1412" s="98" t="s">
        <v>12066</v>
      </c>
      <c r="D1412" s="98" t="s">
        <v>12067</v>
      </c>
      <c r="E1412" s="98" t="s">
        <v>12068</v>
      </c>
      <c r="F1412" s="98" t="s">
        <v>12069</v>
      </c>
      <c r="G1412" s="99">
        <v>12</v>
      </c>
      <c r="H1412" s="104">
        <v>45521</v>
      </c>
      <c r="I1412" s="104">
        <v>45869</v>
      </c>
      <c r="J1412" s="104">
        <v>45307</v>
      </c>
      <c r="K1412" s="104">
        <v>45307</v>
      </c>
      <c r="L1412" s="100">
        <v>0</v>
      </c>
      <c r="M1412" s="100">
        <v>636.46000000000004</v>
      </c>
      <c r="N1412" s="98" t="s">
        <v>12070</v>
      </c>
      <c r="O1412" s="98" t="s">
        <v>12071</v>
      </c>
      <c r="P1412" s="100">
        <v>669</v>
      </c>
      <c r="Q1412" s="101">
        <v>0</v>
      </c>
      <c r="S1412" s="100">
        <v>625</v>
      </c>
      <c r="T1412" s="100">
        <f>P1412</f>
      </c>
      <c r="U1412" s="100">
        <v>669</v>
      </c>
    </row>
    <row r="1413">
      <c r="O1413" s="98" t="s">
        <v>12072</v>
      </c>
      <c r="P1413" s="100">
        <v>55</v>
      </c>
      <c r="T1413" s="100">
        <f>P1413</f>
      </c>
      <c r="U1413" s="100">
        <v>55</v>
      </c>
    </row>
    <row r="1414">
      <c r="O1414" s="96" t="s">
        <v>12073</v>
      </c>
      <c r="P1414" s="84">
        <f>SUM(P1412:P1413)</f>
      </c>
    </row>
    <row r="1415">
      <c r="A1415" s="98" t="s">
        <v>12074</v>
      </c>
      <c r="B1415" s="98" t="s">
        <v>12075</v>
      </c>
      <c r="C1415" s="98" t="s">
        <v>12076</v>
      </c>
      <c r="D1415" s="98" t="s">
        <v>12077</v>
      </c>
      <c r="E1415" s="98" t="s">
        <v>12078</v>
      </c>
      <c r="F1415" s="98" t="s">
        <v>12079</v>
      </c>
      <c r="G1415" s="99">
        <v>12</v>
      </c>
      <c r="H1415" s="104">
        <v>45521</v>
      </c>
      <c r="I1415" s="104">
        <v>45869</v>
      </c>
      <c r="J1415" s="104">
        <v>45321</v>
      </c>
      <c r="K1415" s="104">
        <v>45322</v>
      </c>
      <c r="L1415" s="100">
        <v>0</v>
      </c>
      <c r="M1415" s="100">
        <v>636.46000000000004</v>
      </c>
      <c r="N1415" s="98" t="s">
        <v>12080</v>
      </c>
      <c r="O1415" s="98" t="s">
        <v>12081</v>
      </c>
      <c r="P1415" s="100">
        <v>669</v>
      </c>
      <c r="Q1415" s="101">
        <v>0</v>
      </c>
      <c r="S1415" s="100">
        <v>665</v>
      </c>
      <c r="T1415" s="100">
        <f>P1415</f>
      </c>
      <c r="U1415" s="100">
        <v>669</v>
      </c>
    </row>
    <row r="1416">
      <c r="O1416" s="96" t="s">
        <v>12082</v>
      </c>
      <c r="P1416" s="84">
        <f>SUM(P1415:P1415)</f>
      </c>
    </row>
    <row r="1417">
      <c r="A1417" s="98" t="s">
        <v>12083</v>
      </c>
      <c r="B1417" s="98" t="s">
        <v>12084</v>
      </c>
      <c r="C1417" s="98" t="s">
        <v>12085</v>
      </c>
      <c r="D1417" s="98" t="s">
        <v>12086</v>
      </c>
      <c r="E1417" s="98" t="s">
        <v>12087</v>
      </c>
      <c r="F1417" s="98" t="s">
        <v>12088</v>
      </c>
      <c r="G1417" s="99">
        <v>12</v>
      </c>
      <c r="H1417" s="104">
        <v>45521</v>
      </c>
      <c r="I1417" s="104">
        <v>45869</v>
      </c>
      <c r="J1417" s="104">
        <v>45287</v>
      </c>
      <c r="K1417" s="104">
        <v>45287</v>
      </c>
      <c r="L1417" s="100">
        <v>0</v>
      </c>
      <c r="M1417" s="100">
        <v>636.46000000000004</v>
      </c>
      <c r="N1417" s="98" t="s">
        <v>12089</v>
      </c>
      <c r="O1417" s="98" t="s">
        <v>12090</v>
      </c>
      <c r="P1417" s="100">
        <v>659</v>
      </c>
      <c r="Q1417" s="101">
        <v>0</v>
      </c>
      <c r="S1417" s="100">
        <v>665</v>
      </c>
      <c r="T1417" s="100">
        <f>P1417</f>
      </c>
      <c r="U1417" s="100">
        <v>659</v>
      </c>
    </row>
    <row r="1418">
      <c r="O1418" s="98" t="s">
        <v>12091</v>
      </c>
      <c r="P1418" s="100">
        <v>55</v>
      </c>
      <c r="T1418" s="100">
        <f>P1418</f>
      </c>
      <c r="U1418" s="100">
        <v>55</v>
      </c>
    </row>
    <row r="1419">
      <c r="O1419" s="96" t="s">
        <v>12092</v>
      </c>
      <c r="P1419" s="84">
        <f>SUM(P1417:P1418)</f>
      </c>
    </row>
    <row r="1420">
      <c r="A1420" s="98" t="s">
        <v>12093</v>
      </c>
      <c r="B1420" s="98" t="s">
        <v>12094</v>
      </c>
      <c r="C1420" s="98" t="s">
        <v>12095</v>
      </c>
      <c r="D1420" s="98" t="s">
        <v>12096</v>
      </c>
      <c r="E1420" s="98" t="s">
        <v>12097</v>
      </c>
      <c r="F1420" s="98" t="s">
        <v>12098</v>
      </c>
      <c r="G1420" s="99">
        <v>12</v>
      </c>
      <c r="H1420" s="104">
        <v>45521</v>
      </c>
      <c r="I1420" s="104">
        <v>45869</v>
      </c>
      <c r="J1420" s="104">
        <v>45329</v>
      </c>
      <c r="K1420" s="104">
        <v>45330</v>
      </c>
      <c r="L1420" s="100">
        <v>0</v>
      </c>
      <c r="M1420" s="100">
        <v>636.46000000000004</v>
      </c>
      <c r="N1420" s="98" t="s">
        <v>12099</v>
      </c>
      <c r="O1420" s="98" t="s">
        <v>12100</v>
      </c>
      <c r="P1420" s="100">
        <v>679</v>
      </c>
      <c r="Q1420" s="101">
        <v>0</v>
      </c>
      <c r="S1420" s="100">
        <v>0</v>
      </c>
      <c r="T1420" s="100">
        <f>P1420</f>
      </c>
      <c r="U1420" s="100">
        <v>679</v>
      </c>
    </row>
    <row r="1421">
      <c r="O1421" s="96" t="s">
        <v>12101</v>
      </c>
      <c r="P1421" s="84">
        <f>SUM(P1420:P1420)</f>
      </c>
    </row>
    <row r="1422">
      <c r="A1422" s="98" t="s">
        <v>12102</v>
      </c>
      <c r="B1422" s="98" t="s">
        <v>12103</v>
      </c>
      <c r="C1422" s="98" t="s">
        <v>12104</v>
      </c>
      <c r="D1422" s="98" t="s">
        <v>12105</v>
      </c>
      <c r="E1422" s="98" t="s">
        <v>12106</v>
      </c>
      <c r="F1422" s="98" t="s">
        <v>12107</v>
      </c>
      <c r="G1422" s="99">
        <v>12</v>
      </c>
      <c r="H1422" s="104">
        <v>45505</v>
      </c>
      <c r="I1422" s="104">
        <v>45869</v>
      </c>
      <c r="J1422" s="104">
        <v>45210</v>
      </c>
      <c r="K1422" s="104">
        <v>45212</v>
      </c>
      <c r="L1422" s="100">
        <v>0</v>
      </c>
      <c r="M1422" s="100">
        <v>636.46000000000004</v>
      </c>
      <c r="N1422" s="98" t="s">
        <v>12108</v>
      </c>
      <c r="O1422" s="98" t="s">
        <v>12109</v>
      </c>
      <c r="P1422" s="100">
        <v>55</v>
      </c>
      <c r="Q1422" s="101">
        <v>0</v>
      </c>
      <c r="S1422" s="100">
        <v>0</v>
      </c>
      <c r="T1422" s="100">
        <f>P1422</f>
      </c>
      <c r="U1422" s="100">
        <v>55</v>
      </c>
    </row>
    <row r="1423">
      <c r="O1423" s="98" t="s">
        <v>12110</v>
      </c>
      <c r="P1423" s="100">
        <v>300</v>
      </c>
      <c r="T1423" s="100">
        <f>P1423</f>
      </c>
      <c r="U1423" s="100">
        <v>300</v>
      </c>
    </row>
    <row r="1424">
      <c r="O1424" s="98" t="s">
        <v>12111</v>
      </c>
      <c r="P1424" s="100">
        <v>639</v>
      </c>
      <c r="T1424" s="100">
        <f>P1424</f>
      </c>
      <c r="U1424" s="100">
        <v>639</v>
      </c>
    </row>
    <row r="1425">
      <c r="O1425" s="98" t="s">
        <v>12112</v>
      </c>
      <c r="P1425" s="100">
        <v>-300</v>
      </c>
      <c r="T1425" s="100">
        <f>P1425</f>
      </c>
      <c r="U1425" s="100">
        <v>-300</v>
      </c>
    </row>
    <row r="1426">
      <c r="O1426" s="96" t="s">
        <v>12113</v>
      </c>
      <c r="P1426" s="84">
        <f>SUM(P1422:P1425)</f>
      </c>
    </row>
    <row r="1427">
      <c r="A1427" s="98" t="s">
        <v>12114</v>
      </c>
      <c r="B1427" s="98" t="s">
        <v>12115</v>
      </c>
      <c r="C1427" s="98" t="s">
        <v>12116</v>
      </c>
      <c r="D1427" s="98" t="s">
        <v>12117</v>
      </c>
      <c r="E1427" s="98" t="s">
        <v>12118</v>
      </c>
      <c r="F1427" s="98" t="s">
        <v>12119</v>
      </c>
      <c r="G1427" s="99">
        <v>12</v>
      </c>
      <c r="H1427" s="104">
        <v>45505</v>
      </c>
      <c r="I1427" s="104">
        <v>45869</v>
      </c>
      <c r="J1427" s="104">
        <v>45211</v>
      </c>
      <c r="K1427" s="104">
        <v>45212</v>
      </c>
      <c r="L1427" s="100">
        <v>0</v>
      </c>
      <c r="M1427" s="100">
        <v>636.46000000000004</v>
      </c>
      <c r="N1427" s="98" t="s">
        <v>12120</v>
      </c>
      <c r="O1427" s="98" t="s">
        <v>12121</v>
      </c>
      <c r="P1427" s="100">
        <v>55</v>
      </c>
      <c r="Q1427" s="101">
        <v>0</v>
      </c>
      <c r="S1427" s="100">
        <v>680</v>
      </c>
      <c r="T1427" s="100">
        <f>P1427</f>
      </c>
      <c r="U1427" s="100">
        <v>55</v>
      </c>
    </row>
    <row r="1428">
      <c r="O1428" s="98" t="s">
        <v>12122</v>
      </c>
      <c r="P1428" s="100">
        <v>-300</v>
      </c>
      <c r="T1428" s="100">
        <f>P1428</f>
      </c>
      <c r="U1428" s="100">
        <v>-300</v>
      </c>
    </row>
    <row r="1429">
      <c r="O1429" s="98" t="s">
        <v>12123</v>
      </c>
      <c r="P1429" s="100">
        <v>639</v>
      </c>
      <c r="T1429" s="100">
        <f>P1429</f>
      </c>
      <c r="U1429" s="100">
        <v>639</v>
      </c>
    </row>
    <row r="1430">
      <c r="O1430" s="98" t="s">
        <v>12124</v>
      </c>
      <c r="P1430" s="100">
        <v>300</v>
      </c>
      <c r="T1430" s="100">
        <f>P1430</f>
      </c>
      <c r="U1430" s="100">
        <v>300</v>
      </c>
    </row>
    <row r="1431">
      <c r="O1431" s="96" t="s">
        <v>12125</v>
      </c>
      <c r="P1431" s="84">
        <f>SUM(P1427:P1430)</f>
      </c>
    </row>
    <row r="1432">
      <c r="A1432" s="98" t="s">
        <v>12126</v>
      </c>
      <c r="B1432" s="98" t="s">
        <v>12127</v>
      </c>
      <c r="C1432" s="98" t="s">
        <v>12128</v>
      </c>
      <c r="D1432" s="98" t="s">
        <v>12129</v>
      </c>
      <c r="E1432" s="98" t="s">
        <v>12130</v>
      </c>
      <c r="F1432" s="98" t="s">
        <v>12131</v>
      </c>
      <c r="G1432" s="99">
        <v>12</v>
      </c>
      <c r="H1432" s="104">
        <v>45505</v>
      </c>
      <c r="I1432" s="104">
        <v>45869</v>
      </c>
      <c r="J1432" s="104">
        <v>45212</v>
      </c>
      <c r="K1432" s="104">
        <v>45212</v>
      </c>
      <c r="L1432" s="100">
        <v>0</v>
      </c>
      <c r="M1432" s="100">
        <v>636.46000000000004</v>
      </c>
      <c r="N1432" s="98" t="s">
        <v>12132</v>
      </c>
      <c r="O1432" s="98" t="s">
        <v>12133</v>
      </c>
      <c r="P1432" s="100">
        <v>55</v>
      </c>
      <c r="Q1432" s="101">
        <v>0</v>
      </c>
      <c r="S1432" s="100">
        <v>625</v>
      </c>
      <c r="T1432" s="100">
        <f>P1432</f>
      </c>
      <c r="U1432" s="100">
        <v>55</v>
      </c>
    </row>
    <row r="1433">
      <c r="O1433" s="98" t="s">
        <v>12134</v>
      </c>
      <c r="P1433" s="100">
        <v>639</v>
      </c>
      <c r="T1433" s="100">
        <f>P1433</f>
      </c>
      <c r="U1433" s="100">
        <v>639</v>
      </c>
    </row>
    <row r="1434">
      <c r="O1434" s="98" t="s">
        <v>12135</v>
      </c>
      <c r="P1434" s="100">
        <v>300</v>
      </c>
      <c r="T1434" s="100">
        <f>P1434</f>
      </c>
      <c r="U1434" s="100">
        <v>300</v>
      </c>
    </row>
    <row r="1435">
      <c r="O1435" s="98" t="s">
        <v>12136</v>
      </c>
      <c r="P1435" s="100">
        <v>-300</v>
      </c>
      <c r="T1435" s="100">
        <f>P1435</f>
      </c>
      <c r="U1435" s="100">
        <v>-300</v>
      </c>
    </row>
    <row r="1436">
      <c r="O1436" s="96" t="s">
        <v>12137</v>
      </c>
      <c r="P1436" s="84">
        <f>SUM(P1432:P1435)</f>
      </c>
    </row>
    <row r="1437">
      <c r="A1437" s="98" t="s">
        <v>12138</v>
      </c>
      <c r="B1437" s="98" t="s">
        <v>12139</v>
      </c>
      <c r="C1437" s="98" t="s">
        <v>12140</v>
      </c>
      <c r="D1437" s="98" t="s">
        <v>12141</v>
      </c>
      <c r="E1437" s="98" t="s">
        <v>12142</v>
      </c>
      <c r="F1437" s="98" t="s">
        <v>12143</v>
      </c>
      <c r="G1437" s="99">
        <v>12</v>
      </c>
      <c r="H1437" s="104">
        <v>45521</v>
      </c>
      <c r="I1437" s="104">
        <v>45869</v>
      </c>
      <c r="J1437" s="104">
        <v>45338</v>
      </c>
      <c r="K1437" s="104">
        <v>45338</v>
      </c>
      <c r="L1437" s="100">
        <v>0</v>
      </c>
      <c r="M1437" s="100">
        <v>636.46000000000004</v>
      </c>
      <c r="N1437" s="98" t="s">
        <v>12144</v>
      </c>
      <c r="O1437" s="98" t="s">
        <v>12145</v>
      </c>
      <c r="P1437" s="100">
        <v>55</v>
      </c>
      <c r="Q1437" s="101">
        <v>0</v>
      </c>
      <c r="S1437" s="100">
        <v>0</v>
      </c>
      <c r="T1437" s="100">
        <f>P1437</f>
      </c>
      <c r="U1437" s="100">
        <v>55</v>
      </c>
    </row>
    <row r="1438">
      <c r="O1438" s="98" t="s">
        <v>12146</v>
      </c>
      <c r="P1438" s="100">
        <v>679</v>
      </c>
      <c r="T1438" s="100">
        <f>P1438</f>
      </c>
      <c r="U1438" s="100">
        <v>679</v>
      </c>
    </row>
    <row r="1439">
      <c r="O1439" s="96" t="s">
        <v>12147</v>
      </c>
      <c r="P1439" s="84">
        <f>SUM(P1437:P1438)</f>
      </c>
    </row>
    <row r="1440">
      <c r="A1440" s="98" t="s">
        <v>12148</v>
      </c>
      <c r="B1440" s="98" t="s">
        <v>12149</v>
      </c>
      <c r="C1440" s="98" t="s">
        <v>12150</v>
      </c>
      <c r="D1440" s="98" t="s">
        <v>12151</v>
      </c>
      <c r="E1440" s="98" t="s">
        <v>12152</v>
      </c>
      <c r="F1440" s="98" t="s">
        <v>12153</v>
      </c>
      <c r="G1440" s="99">
        <v>12</v>
      </c>
      <c r="H1440" s="104">
        <v>45505</v>
      </c>
      <c r="I1440" s="104">
        <v>45869</v>
      </c>
      <c r="J1440" s="104">
        <v>45216</v>
      </c>
      <c r="K1440" s="104">
        <v>45216</v>
      </c>
      <c r="L1440" s="100">
        <v>0</v>
      </c>
      <c r="M1440" s="100">
        <v>661.46000000000004</v>
      </c>
      <c r="N1440" s="98" t="s">
        <v>12154</v>
      </c>
      <c r="O1440" s="98" t="s">
        <v>12155</v>
      </c>
      <c r="P1440" s="100">
        <v>664</v>
      </c>
      <c r="Q1440" s="101">
        <v>0</v>
      </c>
      <c r="S1440" s="100">
        <v>625</v>
      </c>
      <c r="T1440" s="100">
        <f>P1440</f>
      </c>
      <c r="U1440" s="100">
        <v>664</v>
      </c>
    </row>
    <row r="1441">
      <c r="O1441" s="98" t="s">
        <v>12156</v>
      </c>
      <c r="P1441" s="100">
        <v>300</v>
      </c>
      <c r="T1441" s="100">
        <f>P1441</f>
      </c>
      <c r="U1441" s="100">
        <v>300</v>
      </c>
    </row>
    <row r="1442">
      <c r="O1442" s="98" t="s">
        <v>12157</v>
      </c>
      <c r="P1442" s="100">
        <v>-300</v>
      </c>
      <c r="T1442" s="100">
        <f>P1442</f>
      </c>
      <c r="U1442" s="100">
        <v>-300</v>
      </c>
    </row>
    <row r="1443">
      <c r="O1443" s="98" t="s">
        <v>12158</v>
      </c>
      <c r="P1443" s="100">
        <v>55</v>
      </c>
      <c r="T1443" s="100">
        <f>P1443</f>
      </c>
      <c r="U1443" s="100">
        <v>55</v>
      </c>
    </row>
    <row r="1444">
      <c r="O1444" s="96" t="s">
        <v>12159</v>
      </c>
      <c r="P1444" s="84">
        <f>SUM(P1440:P1443)</f>
      </c>
    </row>
    <row r="1445">
      <c r="A1445" s="98" t="s">
        <v>12160</v>
      </c>
      <c r="B1445" s="98" t="s">
        <v>12161</v>
      </c>
      <c r="C1445" s="98" t="s">
        <v>12162</v>
      </c>
      <c r="D1445" s="98" t="s">
        <v>12163</v>
      </c>
      <c r="E1445" s="98" t="s">
        <v>12164</v>
      </c>
      <c r="F1445" s="98" t="s">
        <v>12165</v>
      </c>
      <c r="G1445" s="99">
        <v>12</v>
      </c>
      <c r="H1445" s="104">
        <v>45505</v>
      </c>
      <c r="I1445" s="104">
        <v>45869</v>
      </c>
      <c r="J1445" s="104">
        <v>45209</v>
      </c>
      <c r="K1445" s="104">
        <v>45209</v>
      </c>
      <c r="L1445" s="100">
        <v>0</v>
      </c>
      <c r="M1445" s="100">
        <v>661.46000000000004</v>
      </c>
      <c r="N1445" s="98" t="s">
        <v>12166</v>
      </c>
      <c r="O1445" s="98" t="s">
        <v>12167</v>
      </c>
      <c r="P1445" s="100">
        <v>300</v>
      </c>
      <c r="Q1445" s="101">
        <v>0</v>
      </c>
      <c r="S1445" s="100">
        <v>0</v>
      </c>
      <c r="T1445" s="100">
        <f>P1445</f>
      </c>
      <c r="U1445" s="100">
        <v>300</v>
      </c>
    </row>
    <row r="1446">
      <c r="O1446" s="98" t="s">
        <v>12168</v>
      </c>
      <c r="P1446" s="100">
        <v>-300</v>
      </c>
      <c r="T1446" s="100">
        <f>P1446</f>
      </c>
      <c r="U1446" s="100">
        <v>-300</v>
      </c>
    </row>
    <row r="1447">
      <c r="O1447" s="98" t="s">
        <v>12169</v>
      </c>
      <c r="P1447" s="100">
        <v>664</v>
      </c>
      <c r="T1447" s="100">
        <f>P1447</f>
      </c>
      <c r="U1447" s="100">
        <v>664</v>
      </c>
    </row>
    <row r="1448">
      <c r="O1448" s="98" t="s">
        <v>12170</v>
      </c>
      <c r="P1448" s="100">
        <v>55</v>
      </c>
      <c r="T1448" s="100">
        <f>P1448</f>
      </c>
      <c r="U1448" s="100">
        <v>55</v>
      </c>
    </row>
    <row r="1449">
      <c r="O1449" s="96" t="s">
        <v>12171</v>
      </c>
      <c r="P1449" s="84">
        <f>SUM(P1445:P1448)</f>
      </c>
    </row>
    <row r="1450">
      <c r="A1450" s="98" t="s">
        <v>12172</v>
      </c>
      <c r="B1450" s="98" t="s">
        <v>12173</v>
      </c>
      <c r="C1450" s="98" t="s">
        <v>12174</v>
      </c>
      <c r="D1450" s="98" t="s">
        <v>12175</v>
      </c>
      <c r="E1450" s="98" t="s">
        <v>12176</v>
      </c>
      <c r="F1450" s="98" t="s">
        <v>12177</v>
      </c>
      <c r="G1450" s="99">
        <v>12</v>
      </c>
      <c r="H1450" s="104">
        <v>45505</v>
      </c>
      <c r="I1450" s="104">
        <v>45869</v>
      </c>
      <c r="J1450" s="104">
        <v>45324</v>
      </c>
      <c r="K1450" s="104">
        <v>45324</v>
      </c>
      <c r="L1450" s="100">
        <v>0</v>
      </c>
      <c r="M1450" s="100">
        <v>661.46000000000004</v>
      </c>
      <c r="N1450" s="98" t="s">
        <v>12178</v>
      </c>
      <c r="O1450" s="98" t="s">
        <v>12179</v>
      </c>
      <c r="P1450" s="100">
        <v>55</v>
      </c>
      <c r="Q1450" s="101">
        <v>0</v>
      </c>
      <c r="S1450" s="100">
        <v>0</v>
      </c>
      <c r="T1450" s="100">
        <f>P1450</f>
      </c>
      <c r="U1450" s="100">
        <v>55</v>
      </c>
    </row>
    <row r="1451">
      <c r="O1451" s="98" t="s">
        <v>12180</v>
      </c>
      <c r="P1451" s="100">
        <v>694</v>
      </c>
      <c r="T1451" s="100">
        <f>P1451</f>
      </c>
      <c r="U1451" s="100">
        <v>694</v>
      </c>
    </row>
    <row r="1452">
      <c r="O1452" s="96" t="s">
        <v>12181</v>
      </c>
      <c r="P1452" s="84">
        <f>SUM(P1450:P1451)</f>
      </c>
    </row>
    <row r="1453">
      <c r="A1453" s="98" t="s">
        <v>12182</v>
      </c>
      <c r="B1453" s="98" t="s">
        <v>12183</v>
      </c>
      <c r="C1453" s="98" t="s">
        <v>12184</v>
      </c>
      <c r="D1453" s="98" t="s">
        <v>12185</v>
      </c>
      <c r="E1453" s="98" t="s">
        <v>12186</v>
      </c>
      <c r="F1453" s="98" t="s">
        <v>12187</v>
      </c>
      <c r="G1453" s="99">
        <v>12</v>
      </c>
      <c r="H1453" s="104">
        <v>45521</v>
      </c>
      <c r="I1453" s="104">
        <v>45869</v>
      </c>
      <c r="J1453" s="104">
        <v>45414</v>
      </c>
      <c r="K1453" s="104">
        <v>45415</v>
      </c>
      <c r="L1453" s="100">
        <v>0</v>
      </c>
      <c r="M1453" s="100">
        <v>661.46000000000004</v>
      </c>
      <c r="N1453" s="98" t="s">
        <v>12188</v>
      </c>
      <c r="O1453" s="98" t="s">
        <v>12189</v>
      </c>
      <c r="P1453" s="100">
        <v>724</v>
      </c>
      <c r="Q1453" s="101">
        <v>0</v>
      </c>
      <c r="S1453" s="100">
        <v>665</v>
      </c>
      <c r="T1453" s="100">
        <f>P1453</f>
      </c>
      <c r="U1453" s="100">
        <v>724</v>
      </c>
    </row>
    <row r="1454">
      <c r="O1454" s="98" t="s">
        <v>12190</v>
      </c>
      <c r="P1454" s="100">
        <v>55</v>
      </c>
      <c r="T1454" s="100">
        <f>P1454</f>
      </c>
      <c r="U1454" s="100">
        <v>55</v>
      </c>
    </row>
    <row r="1455">
      <c r="O1455" s="96" t="s">
        <v>12191</v>
      </c>
      <c r="P1455" s="84">
        <f>SUM(P1453:P1454)</f>
      </c>
    </row>
    <row r="1456">
      <c r="A1456" s="98" t="s">
        <v>12192</v>
      </c>
      <c r="B1456" s="98" t="s">
        <v>12193</v>
      </c>
      <c r="C1456" s="98" t="s">
        <v>12194</v>
      </c>
      <c r="D1456" s="98" t="s">
        <v>12195</v>
      </c>
      <c r="E1456" s="98" t="s">
        <v>12196</v>
      </c>
      <c r="F1456" s="98" t="s">
        <v>12197</v>
      </c>
      <c r="G1456" s="99">
        <v>12</v>
      </c>
      <c r="H1456" s="104">
        <v>45521</v>
      </c>
      <c r="I1456" s="104">
        <v>45869</v>
      </c>
      <c r="J1456" s="104">
        <v>45352</v>
      </c>
      <c r="K1456" s="104">
        <v>45355</v>
      </c>
      <c r="L1456" s="100">
        <v>0</v>
      </c>
      <c r="M1456" s="100">
        <v>636.46000000000004</v>
      </c>
      <c r="N1456" s="98" t="s">
        <v>12198</v>
      </c>
      <c r="O1456" s="98" t="s">
        <v>12199</v>
      </c>
      <c r="P1456" s="100">
        <v>55</v>
      </c>
      <c r="Q1456" s="101">
        <v>0</v>
      </c>
      <c r="S1456" s="100">
        <v>0</v>
      </c>
      <c r="T1456" s="100">
        <f>P1456</f>
      </c>
      <c r="U1456" s="100">
        <v>55</v>
      </c>
    </row>
    <row r="1457">
      <c r="O1457" s="98" t="s">
        <v>12200</v>
      </c>
      <c r="P1457" s="100">
        <v>689</v>
      </c>
      <c r="T1457" s="100">
        <f>P1457</f>
      </c>
      <c r="U1457" s="100">
        <v>689</v>
      </c>
    </row>
    <row r="1458">
      <c r="O1458" s="96" t="s">
        <v>12201</v>
      </c>
      <c r="P1458" s="84">
        <f>SUM(P1456:P1457)</f>
      </c>
    </row>
    <row r="1459">
      <c r="A1459" s="98" t="s">
        <v>12202</v>
      </c>
      <c r="B1459" s="98" t="s">
        <v>12203</v>
      </c>
      <c r="C1459" s="98" t="s">
        <v>12204</v>
      </c>
      <c r="D1459" s="98" t="s">
        <v>12205</v>
      </c>
      <c r="E1459" s="98" t="s">
        <v>12206</v>
      </c>
      <c r="F1459" s="98" t="s">
        <v>12207</v>
      </c>
      <c r="G1459" s="99">
        <v>12</v>
      </c>
      <c r="H1459" s="104">
        <v>45505</v>
      </c>
      <c r="I1459" s="104">
        <v>45869</v>
      </c>
      <c r="J1459" s="104">
        <v>45267</v>
      </c>
      <c r="K1459" s="104">
        <v>45267</v>
      </c>
      <c r="L1459" s="100">
        <v>0</v>
      </c>
      <c r="M1459" s="100">
        <v>636.46000000000004</v>
      </c>
      <c r="N1459" s="98" t="s">
        <v>12208</v>
      </c>
      <c r="O1459" s="98" t="s">
        <v>12209</v>
      </c>
      <c r="P1459" s="100">
        <v>649</v>
      </c>
      <c r="Q1459" s="101">
        <v>0</v>
      </c>
      <c r="S1459" s="100">
        <v>0</v>
      </c>
      <c r="T1459" s="100">
        <f>P1459</f>
      </c>
      <c r="U1459" s="100">
        <v>649</v>
      </c>
    </row>
    <row r="1460">
      <c r="O1460" s="98" t="s">
        <v>12210</v>
      </c>
      <c r="P1460" s="100">
        <v>-100</v>
      </c>
      <c r="T1460" s="100">
        <f>P1460</f>
      </c>
      <c r="U1460" s="100">
        <v>-100</v>
      </c>
    </row>
    <row r="1461">
      <c r="O1461" s="98" t="s">
        <v>12211</v>
      </c>
      <c r="P1461" s="100">
        <v>55</v>
      </c>
      <c r="T1461" s="100">
        <f>P1461</f>
      </c>
      <c r="U1461" s="100">
        <v>55</v>
      </c>
    </row>
    <row r="1462">
      <c r="O1462" s="98" t="s">
        <v>12212</v>
      </c>
      <c r="P1462" s="100">
        <v>100</v>
      </c>
      <c r="T1462" s="100">
        <f>P1462</f>
      </c>
      <c r="U1462" s="100">
        <v>100</v>
      </c>
    </row>
    <row r="1463">
      <c r="O1463" s="96" t="s">
        <v>12213</v>
      </c>
      <c r="P1463" s="84">
        <f>SUM(P1459:P1462)</f>
      </c>
    </row>
    <row r="1464">
      <c r="A1464" s="98" t="s">
        <v>12214</v>
      </c>
      <c r="B1464" s="98" t="s">
        <v>12215</v>
      </c>
      <c r="C1464" s="98" t="s">
        <v>12216</v>
      </c>
      <c r="D1464" s="98" t="s">
        <v>12217</v>
      </c>
      <c r="E1464" s="98" t="s">
        <v>12218</v>
      </c>
      <c r="F1464" s="98" t="s">
        <v>12219</v>
      </c>
      <c r="G1464" s="99">
        <v>12</v>
      </c>
      <c r="H1464" s="104">
        <v>45505</v>
      </c>
      <c r="I1464" s="104">
        <v>45869</v>
      </c>
      <c r="J1464" s="104">
        <v>45267</v>
      </c>
      <c r="K1464" s="104">
        <v>45267</v>
      </c>
      <c r="L1464" s="100">
        <v>300</v>
      </c>
      <c r="M1464" s="100">
        <v>636.46000000000004</v>
      </c>
      <c r="N1464" s="98" t="s">
        <v>12220</v>
      </c>
      <c r="O1464" s="98" t="s">
        <v>12221</v>
      </c>
      <c r="P1464" s="100">
        <v>100</v>
      </c>
      <c r="Q1464" s="101">
        <v>0</v>
      </c>
      <c r="S1464" s="100">
        <v>0</v>
      </c>
      <c r="T1464" s="100">
        <f>P1464</f>
      </c>
      <c r="U1464" s="100">
        <v>100</v>
      </c>
    </row>
    <row r="1465">
      <c r="O1465" s="98" t="s">
        <v>12222</v>
      </c>
      <c r="P1465" s="100">
        <v>55</v>
      </c>
      <c r="T1465" s="100">
        <f>P1465</f>
      </c>
      <c r="U1465" s="100">
        <v>55</v>
      </c>
    </row>
    <row r="1466">
      <c r="O1466" s="98" t="s">
        <v>12223</v>
      </c>
      <c r="P1466" s="100">
        <v>649</v>
      </c>
      <c r="T1466" s="100">
        <f>P1466</f>
      </c>
      <c r="U1466" s="100">
        <v>649</v>
      </c>
    </row>
    <row r="1467">
      <c r="O1467" s="98" t="s">
        <v>12224</v>
      </c>
      <c r="P1467" s="100">
        <v>-100</v>
      </c>
      <c r="T1467" s="100">
        <f>P1467</f>
      </c>
      <c r="U1467" s="100">
        <v>-100</v>
      </c>
    </row>
    <row r="1468">
      <c r="O1468" s="96" t="s">
        <v>12225</v>
      </c>
      <c r="P1468" s="84">
        <f>SUM(P1464:P1467)</f>
      </c>
    </row>
    <row r="1469">
      <c r="A1469" s="98" t="s">
        <v>12226</v>
      </c>
      <c r="B1469" s="98" t="s">
        <v>12227</v>
      </c>
      <c r="C1469" s="98" t="s">
        <v>12228</v>
      </c>
      <c r="D1469" s="98" t="s">
        <v>12229</v>
      </c>
      <c r="E1469" s="98" t="s">
        <v>12230</v>
      </c>
      <c r="F1469" s="98" t="s">
        <v>12231</v>
      </c>
      <c r="G1469" s="99">
        <v>12</v>
      </c>
      <c r="H1469" s="104">
        <v>45505</v>
      </c>
      <c r="I1469" s="104">
        <v>45869</v>
      </c>
      <c r="J1469" s="104">
        <v>45267</v>
      </c>
      <c r="K1469" s="104">
        <v>45267</v>
      </c>
      <c r="L1469" s="100">
        <v>0</v>
      </c>
      <c r="M1469" s="100">
        <v>636.46000000000004</v>
      </c>
      <c r="N1469" s="98" t="s">
        <v>12232</v>
      </c>
      <c r="O1469" s="98" t="s">
        <v>12233</v>
      </c>
      <c r="P1469" s="100">
        <v>55</v>
      </c>
      <c r="Q1469" s="101">
        <v>0</v>
      </c>
      <c r="S1469" s="100">
        <v>0</v>
      </c>
      <c r="T1469" s="100">
        <f>P1469</f>
      </c>
      <c r="U1469" s="100">
        <v>55</v>
      </c>
    </row>
    <row r="1470">
      <c r="O1470" s="98" t="s">
        <v>12234</v>
      </c>
      <c r="P1470" s="100">
        <v>100</v>
      </c>
      <c r="T1470" s="100">
        <f>P1470</f>
      </c>
      <c r="U1470" s="100">
        <v>100</v>
      </c>
    </row>
    <row r="1471">
      <c r="O1471" s="98" t="s">
        <v>12235</v>
      </c>
      <c r="P1471" s="100">
        <v>-100</v>
      </c>
      <c r="T1471" s="100">
        <f>P1471</f>
      </c>
      <c r="U1471" s="100">
        <v>-100</v>
      </c>
    </row>
    <row r="1472">
      <c r="O1472" s="98" t="s">
        <v>12236</v>
      </c>
      <c r="P1472" s="100">
        <v>649</v>
      </c>
      <c r="T1472" s="100">
        <f>P1472</f>
      </c>
      <c r="U1472" s="100">
        <v>649</v>
      </c>
    </row>
    <row r="1473">
      <c r="O1473" s="96" t="s">
        <v>12237</v>
      </c>
      <c r="P1473" s="84">
        <f>SUM(P1469:P1472)</f>
      </c>
    </row>
    <row r="1474">
      <c r="A1474" s="98" t="s">
        <v>12238</v>
      </c>
      <c r="B1474" s="98" t="s">
        <v>12239</v>
      </c>
      <c r="C1474" s="98" t="s">
        <v>12240</v>
      </c>
      <c r="D1474" s="98" t="s">
        <v>12241</v>
      </c>
      <c r="E1474" s="98" t="s">
        <v>12242</v>
      </c>
      <c r="F1474" s="98" t="s">
        <v>12243</v>
      </c>
      <c r="G1474" s="99">
        <v>12</v>
      </c>
      <c r="H1474" s="104">
        <v>45521</v>
      </c>
      <c r="I1474" s="104">
        <v>45869</v>
      </c>
      <c r="J1474" s="104">
        <v>45299</v>
      </c>
      <c r="K1474" s="104">
        <v>45300</v>
      </c>
      <c r="L1474" s="100">
        <v>0</v>
      </c>
      <c r="M1474" s="100">
        <v>661.46000000000004</v>
      </c>
      <c r="N1474" s="98" t="s">
        <v>12244</v>
      </c>
      <c r="O1474" s="98" t="s">
        <v>12245</v>
      </c>
      <c r="P1474" s="100">
        <v>684</v>
      </c>
      <c r="Q1474" s="101">
        <v>0</v>
      </c>
      <c r="S1474" s="100">
        <v>665</v>
      </c>
      <c r="T1474" s="100">
        <f>P1474</f>
      </c>
      <c r="U1474" s="100">
        <v>684</v>
      </c>
    </row>
    <row r="1475">
      <c r="O1475" s="98" t="s">
        <v>12246</v>
      </c>
      <c r="P1475" s="100">
        <v>55</v>
      </c>
      <c r="T1475" s="100">
        <f>P1475</f>
      </c>
      <c r="U1475" s="100">
        <v>55</v>
      </c>
    </row>
    <row r="1476">
      <c r="O1476" s="96" t="s">
        <v>12247</v>
      </c>
      <c r="P1476" s="84">
        <f>SUM(P1474:P1475)</f>
      </c>
    </row>
    <row r="1477">
      <c r="A1477" s="98" t="s">
        <v>12248</v>
      </c>
      <c r="B1477" s="98" t="s">
        <v>12249</v>
      </c>
      <c r="C1477" s="98" t="s">
        <v>12250</v>
      </c>
      <c r="D1477" s="98" t="s">
        <v>12251</v>
      </c>
      <c r="E1477" s="98" t="s">
        <v>12252</v>
      </c>
      <c r="F1477" s="98" t="s">
        <v>12253</v>
      </c>
      <c r="G1477" s="99">
        <v>12</v>
      </c>
      <c r="H1477" s="104">
        <v>45521</v>
      </c>
      <c r="I1477" s="104">
        <v>45869</v>
      </c>
      <c r="J1477" s="104">
        <v>45289</v>
      </c>
      <c r="K1477" s="104">
        <v>45293</v>
      </c>
      <c r="L1477" s="100">
        <v>684</v>
      </c>
      <c r="M1477" s="100">
        <v>661.46000000000004</v>
      </c>
      <c r="N1477" s="98" t="s">
        <v>12254</v>
      </c>
      <c r="O1477" s="98" t="s">
        <v>12255</v>
      </c>
      <c r="P1477" s="100">
        <v>684</v>
      </c>
      <c r="Q1477" s="101">
        <v>0</v>
      </c>
      <c r="S1477" s="100">
        <v>0</v>
      </c>
      <c r="T1477" s="100">
        <f>P1477</f>
      </c>
      <c r="U1477" s="100">
        <v>684</v>
      </c>
    </row>
    <row r="1478">
      <c r="O1478" s="98" t="s">
        <v>12256</v>
      </c>
      <c r="P1478" s="100">
        <v>30</v>
      </c>
      <c r="T1478" s="100">
        <f>P1478</f>
      </c>
      <c r="U1478" s="100">
        <v>30</v>
      </c>
    </row>
    <row r="1479">
      <c r="O1479" s="96" t="s">
        <v>12257</v>
      </c>
      <c r="P1479" s="84">
        <f>SUM(P1477:P1478)</f>
      </c>
    </row>
    <row r="1480">
      <c r="A1480" s="98" t="s">
        <v>12258</v>
      </c>
      <c r="B1480" s="98" t="s">
        <v>12259</v>
      </c>
      <c r="C1480" s="98" t="s">
        <v>12260</v>
      </c>
      <c r="D1480" s="98" t="s">
        <v>12261</v>
      </c>
      <c r="E1480" s="98" t="s">
        <v>12262</v>
      </c>
      <c r="F1480" s="98" t="s">
        <v>12263</v>
      </c>
      <c r="G1480" s="99">
        <v>12</v>
      </c>
      <c r="H1480" s="104">
        <v>45521</v>
      </c>
      <c r="I1480" s="104">
        <v>45869</v>
      </c>
      <c r="J1480" s="104">
        <v>45301</v>
      </c>
      <c r="K1480" s="104">
        <v>45301</v>
      </c>
      <c r="L1480" s="100">
        <v>0</v>
      </c>
      <c r="M1480" s="100">
        <v>661.46000000000004</v>
      </c>
      <c r="N1480" s="98" t="s">
        <v>12264</v>
      </c>
      <c r="O1480" s="98" t="s">
        <v>12265</v>
      </c>
      <c r="P1480" s="100">
        <v>684</v>
      </c>
      <c r="Q1480" s="101">
        <v>0</v>
      </c>
      <c r="S1480" s="100">
        <v>0</v>
      </c>
      <c r="T1480" s="100">
        <f>P1480</f>
      </c>
      <c r="U1480" s="100">
        <v>684</v>
      </c>
    </row>
    <row r="1481">
      <c r="O1481" s="96" t="s">
        <v>12266</v>
      </c>
      <c r="P1481" s="84">
        <f>SUM(P1480:P1480)</f>
      </c>
    </row>
    <row r="1482">
      <c r="A1482" s="98" t="s">
        <v>12267</v>
      </c>
      <c r="B1482" s="98" t="s">
        <v>12268</v>
      </c>
      <c r="C1482" s="98" t="s">
        <v>12269</v>
      </c>
      <c r="D1482" s="98" t="s">
        <v>12270</v>
      </c>
      <c r="E1482" s="98" t="s">
        <v>12271</v>
      </c>
      <c r="F1482" s="98" t="s">
        <v>12272</v>
      </c>
      <c r="G1482" s="99">
        <v>12</v>
      </c>
      <c r="H1482" s="104">
        <v>45521</v>
      </c>
      <c r="I1482" s="104">
        <v>45869</v>
      </c>
      <c r="J1482" s="104">
        <v>45299</v>
      </c>
      <c r="K1482" s="104">
        <v>45299</v>
      </c>
      <c r="L1482" s="100">
        <v>684</v>
      </c>
      <c r="M1482" s="100">
        <v>661.46000000000004</v>
      </c>
      <c r="N1482" s="98" t="s">
        <v>12273</v>
      </c>
      <c r="O1482" s="98" t="s">
        <v>12274</v>
      </c>
      <c r="P1482" s="100">
        <v>684</v>
      </c>
      <c r="Q1482" s="101">
        <v>0</v>
      </c>
      <c r="S1482" s="100">
        <v>0</v>
      </c>
      <c r="T1482" s="100">
        <f>P1482</f>
      </c>
      <c r="U1482" s="100">
        <v>684</v>
      </c>
    </row>
    <row r="1483">
      <c r="O1483" s="98" t="s">
        <v>12275</v>
      </c>
      <c r="P1483" s="100">
        <v>30</v>
      </c>
      <c r="T1483" s="100">
        <f>P1483</f>
      </c>
      <c r="U1483" s="100">
        <v>30</v>
      </c>
    </row>
    <row r="1484">
      <c r="O1484" s="96" t="s">
        <v>12276</v>
      </c>
      <c r="P1484" s="84">
        <f>SUM(P1482:P1483)</f>
      </c>
    </row>
    <row r="1485">
      <c r="A1485" s="98" t="s">
        <v>12277</v>
      </c>
      <c r="B1485" s="98" t="s">
        <v>12278</v>
      </c>
      <c r="C1485" s="98" t="s">
        <v>12279</v>
      </c>
      <c r="D1485" s="98" t="s">
        <v>12280</v>
      </c>
      <c r="E1485" s="98" t="s">
        <v>12281</v>
      </c>
      <c r="F1485" s="98" t="s">
        <v>12282</v>
      </c>
      <c r="G1485" s="99">
        <v>12</v>
      </c>
      <c r="H1485" s="104">
        <v>45505</v>
      </c>
      <c r="I1485" s="104">
        <v>45869</v>
      </c>
      <c r="J1485" s="104">
        <v>45229</v>
      </c>
      <c r="K1485" s="104">
        <v>45229</v>
      </c>
      <c r="L1485" s="100">
        <v>0</v>
      </c>
      <c r="M1485" s="100">
        <v>636.46000000000004</v>
      </c>
      <c r="N1485" s="98" t="s">
        <v>12283</v>
      </c>
      <c r="O1485" s="98" t="s">
        <v>12284</v>
      </c>
      <c r="P1485" s="100">
        <v>300</v>
      </c>
      <c r="Q1485" s="101">
        <v>0</v>
      </c>
      <c r="S1485" s="100">
        <v>0</v>
      </c>
      <c r="T1485" s="100">
        <f>P1485</f>
      </c>
      <c r="U1485" s="100">
        <v>300</v>
      </c>
    </row>
    <row r="1486">
      <c r="O1486" s="98" t="s">
        <v>12285</v>
      </c>
      <c r="P1486" s="100">
        <v>639</v>
      </c>
      <c r="T1486" s="100">
        <f>P1486</f>
      </c>
      <c r="U1486" s="100">
        <v>639</v>
      </c>
    </row>
    <row r="1487">
      <c r="O1487" s="98" t="s">
        <v>12286</v>
      </c>
      <c r="P1487" s="100">
        <v>55</v>
      </c>
      <c r="T1487" s="100">
        <f>P1487</f>
      </c>
      <c r="U1487" s="100">
        <v>55</v>
      </c>
    </row>
    <row r="1488">
      <c r="O1488" s="98" t="s">
        <v>12287</v>
      </c>
      <c r="P1488" s="100">
        <v>-300</v>
      </c>
      <c r="T1488" s="100">
        <f>P1488</f>
      </c>
      <c r="U1488" s="100">
        <v>-300</v>
      </c>
    </row>
    <row r="1489">
      <c r="O1489" s="96" t="s">
        <v>12288</v>
      </c>
      <c r="P1489" s="84">
        <f>SUM(P1485:P1488)</f>
      </c>
    </row>
    <row r="1490">
      <c r="A1490" s="98" t="s">
        <v>12289</v>
      </c>
      <c r="B1490" s="98" t="s">
        <v>12290</v>
      </c>
      <c r="C1490" s="98" t="s">
        <v>12291</v>
      </c>
      <c r="D1490" s="98" t="s">
        <v>12292</v>
      </c>
      <c r="E1490" s="98" t="s">
        <v>12293</v>
      </c>
      <c r="F1490" s="98" t="s">
        <v>12294</v>
      </c>
      <c r="G1490" s="99">
        <v>12</v>
      </c>
      <c r="H1490" s="104">
        <v>45505</v>
      </c>
      <c r="I1490" s="104">
        <v>45869</v>
      </c>
      <c r="J1490" s="104">
        <v>45229</v>
      </c>
      <c r="K1490" s="104">
        <v>45229</v>
      </c>
      <c r="L1490" s="100">
        <v>0</v>
      </c>
      <c r="M1490" s="100">
        <v>636.46000000000004</v>
      </c>
      <c r="N1490" s="98" t="s">
        <v>12295</v>
      </c>
      <c r="O1490" s="98" t="s">
        <v>12296</v>
      </c>
      <c r="P1490" s="100">
        <v>55</v>
      </c>
      <c r="Q1490" s="101">
        <v>0</v>
      </c>
      <c r="S1490" s="100">
        <v>0</v>
      </c>
      <c r="T1490" s="100">
        <f>P1490</f>
      </c>
      <c r="U1490" s="100">
        <v>55</v>
      </c>
    </row>
    <row r="1491">
      <c r="O1491" s="98" t="s">
        <v>12297</v>
      </c>
      <c r="P1491" s="100">
        <v>-300</v>
      </c>
      <c r="T1491" s="100">
        <f>P1491</f>
      </c>
      <c r="U1491" s="100">
        <v>-300</v>
      </c>
    </row>
    <row r="1492">
      <c r="O1492" s="98" t="s">
        <v>12298</v>
      </c>
      <c r="P1492" s="100">
        <v>300</v>
      </c>
      <c r="T1492" s="100">
        <f>P1492</f>
      </c>
      <c r="U1492" s="100">
        <v>300</v>
      </c>
    </row>
    <row r="1493">
      <c r="O1493" s="98" t="s">
        <v>12299</v>
      </c>
      <c r="P1493" s="100">
        <v>639</v>
      </c>
      <c r="T1493" s="100">
        <f>P1493</f>
      </c>
      <c r="U1493" s="100">
        <v>639</v>
      </c>
    </row>
    <row r="1494">
      <c r="O1494" s="96" t="s">
        <v>12300</v>
      </c>
      <c r="P1494" s="84">
        <f>SUM(P1490:P1493)</f>
      </c>
    </row>
    <row r="1495">
      <c r="A1495" s="98" t="s">
        <v>12301</v>
      </c>
      <c r="B1495" s="98" t="s">
        <v>12302</v>
      </c>
      <c r="C1495" s="98" t="s">
        <v>12303</v>
      </c>
      <c r="D1495" s="98" t="s">
        <v>12304</v>
      </c>
      <c r="E1495" s="98" t="s">
        <v>12305</v>
      </c>
      <c r="F1495" s="98" t="s">
        <v>12306</v>
      </c>
      <c r="G1495" s="99">
        <v>12</v>
      </c>
      <c r="H1495" s="104">
        <v>45505</v>
      </c>
      <c r="I1495" s="104">
        <v>45869</v>
      </c>
      <c r="J1495" s="104">
        <v>45229</v>
      </c>
      <c r="K1495" s="104">
        <v>45229</v>
      </c>
      <c r="L1495" s="100">
        <v>0</v>
      </c>
      <c r="M1495" s="100">
        <v>636.46000000000004</v>
      </c>
      <c r="N1495" s="98" t="s">
        <v>12307</v>
      </c>
      <c r="O1495" s="98" t="s">
        <v>12308</v>
      </c>
      <c r="P1495" s="100">
        <v>-300</v>
      </c>
      <c r="Q1495" s="101">
        <v>0</v>
      </c>
      <c r="S1495" s="100">
        <v>625</v>
      </c>
      <c r="T1495" s="100">
        <f>P1495</f>
      </c>
      <c r="U1495" s="100">
        <v>-300</v>
      </c>
    </row>
    <row r="1496">
      <c r="O1496" s="98" t="s">
        <v>12309</v>
      </c>
      <c r="P1496" s="100">
        <v>55</v>
      </c>
      <c r="T1496" s="100">
        <f>P1496</f>
      </c>
      <c r="U1496" s="100">
        <v>55</v>
      </c>
    </row>
    <row r="1497">
      <c r="O1497" s="98" t="s">
        <v>12310</v>
      </c>
      <c r="P1497" s="100">
        <v>639</v>
      </c>
      <c r="T1497" s="100">
        <f>P1497</f>
      </c>
      <c r="U1497" s="100">
        <v>639</v>
      </c>
    </row>
    <row r="1498">
      <c r="O1498" s="98" t="s">
        <v>12311</v>
      </c>
      <c r="P1498" s="100">
        <v>300</v>
      </c>
      <c r="T1498" s="100">
        <f>P1498</f>
      </c>
      <c r="U1498" s="100">
        <v>300</v>
      </c>
    </row>
    <row r="1499">
      <c r="O1499" s="96" t="s">
        <v>12312</v>
      </c>
      <c r="P1499" s="84">
        <f>SUM(P1495:P1498)</f>
      </c>
    </row>
    <row r="1500">
      <c r="A1500" s="98" t="s">
        <v>12313</v>
      </c>
      <c r="B1500" s="98" t="s">
        <v>12314</v>
      </c>
      <c r="C1500" s="98" t="s">
        <v>12315</v>
      </c>
      <c r="D1500" s="98" t="s">
        <v>12316</v>
      </c>
      <c r="E1500" s="98" t="s">
        <v>12317</v>
      </c>
      <c r="F1500" s="98" t="s">
        <v>12318</v>
      </c>
      <c r="G1500" s="99">
        <v>12</v>
      </c>
      <c r="H1500" s="104">
        <v>45505</v>
      </c>
      <c r="I1500" s="104">
        <v>45869</v>
      </c>
      <c r="J1500" s="104">
        <v>45229</v>
      </c>
      <c r="K1500" s="104">
        <v>45229</v>
      </c>
      <c r="L1500" s="100">
        <v>625</v>
      </c>
      <c r="M1500" s="100">
        <v>636.46000000000004</v>
      </c>
      <c r="N1500" s="98" t="s">
        <v>12319</v>
      </c>
      <c r="O1500" s="98" t="s">
        <v>12320</v>
      </c>
      <c r="P1500" s="100">
        <v>55</v>
      </c>
      <c r="Q1500" s="101">
        <v>0</v>
      </c>
      <c r="S1500" s="100">
        <v>625</v>
      </c>
      <c r="T1500" s="100">
        <f>P1500</f>
      </c>
      <c r="U1500" s="100">
        <v>55</v>
      </c>
    </row>
    <row r="1501">
      <c r="O1501" s="98" t="s">
        <v>12321</v>
      </c>
      <c r="P1501" s="100">
        <v>-300</v>
      </c>
      <c r="T1501" s="100">
        <f>P1501</f>
      </c>
      <c r="U1501" s="100">
        <v>-300</v>
      </c>
    </row>
    <row r="1502">
      <c r="O1502" s="98" t="s">
        <v>12322</v>
      </c>
      <c r="P1502" s="100">
        <v>300</v>
      </c>
      <c r="T1502" s="100">
        <f>P1502</f>
      </c>
      <c r="U1502" s="100">
        <v>300</v>
      </c>
    </row>
    <row r="1503">
      <c r="O1503" s="98" t="s">
        <v>12323</v>
      </c>
      <c r="P1503" s="100">
        <v>649</v>
      </c>
      <c r="T1503" s="100">
        <f>P1503</f>
      </c>
      <c r="U1503" s="100">
        <v>649</v>
      </c>
    </row>
    <row r="1504">
      <c r="O1504" s="96" t="s">
        <v>12324</v>
      </c>
      <c r="P1504" s="84">
        <f>SUM(P1500:P1503)</f>
      </c>
    </row>
    <row r="1505">
      <c r="A1505" s="98" t="s">
        <v>12325</v>
      </c>
      <c r="B1505" s="98" t="s">
        <v>12326</v>
      </c>
      <c r="C1505" s="98" t="s">
        <v>12327</v>
      </c>
      <c r="D1505" s="98" t="s">
        <v>12328</v>
      </c>
      <c r="E1505" s="98" t="s">
        <v>12329</v>
      </c>
      <c r="F1505" s="98" t="s">
        <v>12330</v>
      </c>
      <c r="G1505" s="99">
        <v>12</v>
      </c>
      <c r="H1505" s="104">
        <v>45521</v>
      </c>
      <c r="I1505" s="104">
        <v>45869</v>
      </c>
      <c r="J1505" s="104">
        <v>45363</v>
      </c>
      <c r="K1505" s="104">
        <v>45363</v>
      </c>
      <c r="L1505" s="100">
        <v>0</v>
      </c>
      <c r="M1505" s="100">
        <v>636.46000000000004</v>
      </c>
      <c r="N1505" s="98" t="s">
        <v>12331</v>
      </c>
      <c r="O1505" s="98" t="s">
        <v>12332</v>
      </c>
      <c r="P1505" s="100">
        <v>689</v>
      </c>
      <c r="Q1505" s="101">
        <v>0</v>
      </c>
      <c r="S1505" s="100">
        <v>0</v>
      </c>
      <c r="T1505" s="100">
        <f>P1505</f>
      </c>
      <c r="U1505" s="100">
        <v>689</v>
      </c>
    </row>
    <row r="1506">
      <c r="O1506" s="96" t="s">
        <v>12333</v>
      </c>
      <c r="P1506" s="84">
        <f>SUM(P1505:P1505)</f>
      </c>
    </row>
    <row r="1507">
      <c r="A1507" s="98" t="s">
        <v>12334</v>
      </c>
      <c r="B1507" s="98" t="s">
        <v>12335</v>
      </c>
      <c r="C1507" s="98" t="s">
        <v>12336</v>
      </c>
      <c r="D1507" s="98" t="s">
        <v>12337</v>
      </c>
      <c r="E1507" s="98" t="s">
        <v>12338</v>
      </c>
      <c r="F1507" s="98" t="s">
        <v>12339</v>
      </c>
      <c r="G1507" s="99">
        <v>12</v>
      </c>
      <c r="H1507" s="104">
        <v>45521</v>
      </c>
      <c r="I1507" s="104">
        <v>45869</v>
      </c>
      <c r="J1507" s="104">
        <v>45347</v>
      </c>
      <c r="K1507" s="104">
        <v>45348</v>
      </c>
      <c r="L1507" s="100">
        <v>0</v>
      </c>
      <c r="M1507" s="100">
        <v>636.46000000000004</v>
      </c>
      <c r="N1507" s="98" t="s">
        <v>12340</v>
      </c>
      <c r="O1507" s="98" t="s">
        <v>12341</v>
      </c>
      <c r="P1507" s="100">
        <v>679</v>
      </c>
      <c r="Q1507" s="101">
        <v>0</v>
      </c>
      <c r="S1507" s="100">
        <v>0</v>
      </c>
      <c r="T1507" s="100">
        <f>P1507</f>
      </c>
      <c r="U1507" s="100">
        <v>679</v>
      </c>
    </row>
    <row r="1508">
      <c r="O1508" s="96" t="s">
        <v>12342</v>
      </c>
      <c r="P1508" s="84">
        <f>SUM(P1507:P1507)</f>
      </c>
    </row>
    <row r="1509">
      <c r="A1509" s="98" t="s">
        <v>12343</v>
      </c>
      <c r="B1509" s="98" t="s">
        <v>12344</v>
      </c>
      <c r="C1509" s="98" t="s">
        <v>12345</v>
      </c>
      <c r="D1509" s="98" t="s">
        <v>12346</v>
      </c>
      <c r="E1509" s="98" t="s">
        <v>12347</v>
      </c>
      <c r="F1509" s="98" t="s">
        <v>12348</v>
      </c>
      <c r="G1509" s="99">
        <v>12</v>
      </c>
      <c r="H1509" s="104">
        <v>45521</v>
      </c>
      <c r="I1509" s="104">
        <v>45869</v>
      </c>
      <c r="J1509" s="104">
        <v>45300</v>
      </c>
      <c r="K1509" s="104">
        <v>45300</v>
      </c>
      <c r="L1509" s="100">
        <v>0</v>
      </c>
      <c r="M1509" s="100">
        <v>636.46000000000004</v>
      </c>
      <c r="N1509" s="98" t="s">
        <v>12349</v>
      </c>
      <c r="O1509" s="98" t="s">
        <v>12350</v>
      </c>
      <c r="P1509" s="100">
        <v>659</v>
      </c>
      <c r="Q1509" s="101">
        <v>0</v>
      </c>
      <c r="S1509" s="100">
        <v>0</v>
      </c>
      <c r="T1509" s="100">
        <f>P1509</f>
      </c>
      <c r="U1509" s="100">
        <v>659</v>
      </c>
    </row>
    <row r="1510">
      <c r="O1510" s="96" t="s">
        <v>12351</v>
      </c>
      <c r="P1510" s="84">
        <f>SUM(P1509:P1509)</f>
      </c>
    </row>
    <row r="1511">
      <c r="A1511" s="98" t="s">
        <v>12352</v>
      </c>
      <c r="B1511" s="98" t="s">
        <v>12353</v>
      </c>
      <c r="C1511" s="98" t="s">
        <v>12354</v>
      </c>
      <c r="D1511" s="98" t="s">
        <v>12355</v>
      </c>
      <c r="E1511" s="98" t="s">
        <v>12356</v>
      </c>
      <c r="F1511" s="98" t="s">
        <v>12357</v>
      </c>
      <c r="G1511" s="99">
        <v>12</v>
      </c>
      <c r="H1511" s="104">
        <v>45521</v>
      </c>
      <c r="I1511" s="104">
        <v>45869</v>
      </c>
      <c r="J1511" s="104">
        <v>45366</v>
      </c>
      <c r="K1511" s="104">
        <v>45370</v>
      </c>
      <c r="L1511" s="100">
        <v>0</v>
      </c>
      <c r="M1511" s="100">
        <v>636.46000000000004</v>
      </c>
      <c r="N1511" s="98" t="s">
        <v>12358</v>
      </c>
      <c r="O1511" s="98" t="s">
        <v>12359</v>
      </c>
      <c r="P1511" s="100">
        <v>689</v>
      </c>
      <c r="Q1511" s="101">
        <v>0</v>
      </c>
      <c r="S1511" s="100">
        <v>0</v>
      </c>
      <c r="T1511" s="100">
        <f>P1511</f>
      </c>
      <c r="U1511" s="100">
        <v>689</v>
      </c>
    </row>
    <row r="1512">
      <c r="O1512" s="96" t="s">
        <v>12360</v>
      </c>
      <c r="P1512" s="84">
        <f>SUM(P1511:P1511)</f>
      </c>
    </row>
    <row r="1513">
      <c r="A1513" s="98" t="s">
        <v>12361</v>
      </c>
      <c r="B1513" s="98" t="s">
        <v>12362</v>
      </c>
      <c r="C1513" s="98" t="s">
        <v>12363</v>
      </c>
      <c r="D1513" s="98" t="s">
        <v>12364</v>
      </c>
      <c r="E1513" s="98" t="s">
        <v>12365</v>
      </c>
      <c r="F1513" s="98" t="s">
        <v>12366</v>
      </c>
      <c r="G1513" s="99">
        <v>12</v>
      </c>
      <c r="H1513" s="104">
        <v>45521</v>
      </c>
      <c r="I1513" s="104">
        <v>45869</v>
      </c>
      <c r="J1513" s="104">
        <v>45313</v>
      </c>
      <c r="K1513" s="104">
        <v>45314</v>
      </c>
      <c r="L1513" s="100">
        <v>669</v>
      </c>
      <c r="M1513" s="100">
        <v>636.46000000000004</v>
      </c>
      <c r="N1513" s="98" t="s">
        <v>12367</v>
      </c>
      <c r="O1513" s="98" t="s">
        <v>12368</v>
      </c>
      <c r="P1513" s="100">
        <v>669</v>
      </c>
      <c r="Q1513" s="101">
        <v>0</v>
      </c>
      <c r="S1513" s="100">
        <v>0</v>
      </c>
      <c r="T1513" s="100">
        <f>P1513</f>
      </c>
      <c r="U1513" s="100">
        <v>669</v>
      </c>
    </row>
    <row r="1514">
      <c r="O1514" s="96" t="s">
        <v>12369</v>
      </c>
      <c r="P1514" s="84">
        <f>SUM(P1513:P1513)</f>
      </c>
    </row>
    <row r="1515">
      <c r="A1515" s="98" t="s">
        <v>12370</v>
      </c>
      <c r="B1515" s="98" t="s">
        <v>12371</v>
      </c>
      <c r="C1515" s="98" t="s">
        <v>12372</v>
      </c>
      <c r="D1515" s="98" t="s">
        <v>12373</v>
      </c>
      <c r="E1515" s="98" t="s">
        <v>12374</v>
      </c>
      <c r="F1515" s="98" t="s">
        <v>12375</v>
      </c>
      <c r="G1515" s="99">
        <v>12</v>
      </c>
      <c r="H1515" s="104">
        <v>45521</v>
      </c>
      <c r="I1515" s="104">
        <v>45869</v>
      </c>
      <c r="J1515" s="104">
        <v>45314</v>
      </c>
      <c r="K1515" s="104">
        <v>45314</v>
      </c>
      <c r="L1515" s="100">
        <v>669</v>
      </c>
      <c r="M1515" s="100">
        <v>636.46000000000004</v>
      </c>
      <c r="N1515" s="98" t="s">
        <v>12376</v>
      </c>
      <c r="O1515" s="98" t="s">
        <v>12377</v>
      </c>
      <c r="P1515" s="100">
        <v>669</v>
      </c>
      <c r="Q1515" s="101">
        <v>0</v>
      </c>
      <c r="S1515" s="100">
        <v>0</v>
      </c>
      <c r="T1515" s="100">
        <f>P1515</f>
      </c>
      <c r="U1515" s="100">
        <v>669</v>
      </c>
    </row>
    <row r="1516">
      <c r="O1516" s="96" t="s">
        <v>12378</v>
      </c>
      <c r="P1516" s="84">
        <f>SUM(P1515:P1515)</f>
      </c>
    </row>
    <row r="1517">
      <c r="A1517" s="98" t="s">
        <v>12379</v>
      </c>
      <c r="B1517" s="98" t="s">
        <v>12380</v>
      </c>
      <c r="C1517" s="98" t="s">
        <v>12381</v>
      </c>
      <c r="D1517" s="98" t="s">
        <v>12382</v>
      </c>
      <c r="E1517" s="98" t="s">
        <v>12383</v>
      </c>
      <c r="F1517" s="98" t="s">
        <v>12384</v>
      </c>
      <c r="G1517" s="99">
        <v>12</v>
      </c>
      <c r="H1517" s="104">
        <v>45521</v>
      </c>
      <c r="I1517" s="104">
        <v>45869</v>
      </c>
      <c r="J1517" s="104">
        <v>45316</v>
      </c>
      <c r="K1517" s="104">
        <v>45317</v>
      </c>
      <c r="L1517" s="100">
        <v>669</v>
      </c>
      <c r="M1517" s="100">
        <v>636.46000000000004</v>
      </c>
      <c r="N1517" s="98" t="s">
        <v>12385</v>
      </c>
      <c r="O1517" s="98" t="s">
        <v>12386</v>
      </c>
      <c r="P1517" s="100">
        <v>669</v>
      </c>
      <c r="Q1517" s="101">
        <v>0</v>
      </c>
      <c r="S1517" s="100">
        <v>0</v>
      </c>
      <c r="T1517" s="100">
        <f>P1517</f>
      </c>
      <c r="U1517" s="100">
        <v>669</v>
      </c>
    </row>
    <row r="1518">
      <c r="O1518" s="96" t="s">
        <v>12387</v>
      </c>
      <c r="P1518" s="84">
        <f>SUM(P1517:P1517)</f>
      </c>
    </row>
    <row r="1519">
      <c r="A1519" s="98" t="s">
        <v>12388</v>
      </c>
      <c r="B1519" s="98" t="s">
        <v>12389</v>
      </c>
      <c r="C1519" s="98" t="s">
        <v>12390</v>
      </c>
      <c r="D1519" s="98" t="s">
        <v>12391</v>
      </c>
      <c r="E1519" s="98" t="s">
        <v>12392</v>
      </c>
      <c r="F1519" s="98" t="s">
        <v>12393</v>
      </c>
      <c r="G1519" s="99">
        <v>12</v>
      </c>
      <c r="H1519" s="104">
        <v>45521</v>
      </c>
      <c r="I1519" s="104">
        <v>45869</v>
      </c>
      <c r="J1519" s="104">
        <v>45317</v>
      </c>
      <c r="K1519" s="104">
        <v>45317</v>
      </c>
      <c r="L1519" s="100">
        <v>669</v>
      </c>
      <c r="M1519" s="100">
        <v>636.46000000000004</v>
      </c>
      <c r="N1519" s="98" t="s">
        <v>12394</v>
      </c>
      <c r="O1519" s="98" t="s">
        <v>12395</v>
      </c>
      <c r="P1519" s="100">
        <v>30</v>
      </c>
      <c r="Q1519" s="101">
        <v>0</v>
      </c>
      <c r="S1519" s="100">
        <v>0</v>
      </c>
      <c r="T1519" s="100">
        <f>P1519</f>
      </c>
      <c r="U1519" s="100">
        <v>30</v>
      </c>
    </row>
    <row r="1520">
      <c r="O1520" s="98" t="s">
        <v>12396</v>
      </c>
      <c r="P1520" s="100">
        <v>669</v>
      </c>
      <c r="T1520" s="100">
        <f>P1520</f>
      </c>
      <c r="U1520" s="100">
        <v>669</v>
      </c>
    </row>
    <row r="1521">
      <c r="O1521" s="96" t="s">
        <v>12397</v>
      </c>
      <c r="P1521" s="84">
        <f>SUM(P1519:P1520)</f>
      </c>
    </row>
    <row r="1522">
      <c r="A1522" s="98" t="s">
        <v>12398</v>
      </c>
      <c r="B1522" s="98" t="s">
        <v>12399</v>
      </c>
      <c r="C1522" s="98" t="s">
        <v>12400</v>
      </c>
      <c r="D1522" s="98" t="s">
        <v>12401</v>
      </c>
      <c r="E1522" s="98" t="s">
        <v>12402</v>
      </c>
      <c r="F1522" s="98" t="s">
        <v>12403</v>
      </c>
      <c r="G1522" s="99">
        <v>12</v>
      </c>
      <c r="H1522" s="104">
        <v>45521</v>
      </c>
      <c r="I1522" s="104">
        <v>45869</v>
      </c>
      <c r="J1522" s="104">
        <v>45321</v>
      </c>
      <c r="K1522" s="104">
        <v>45322</v>
      </c>
      <c r="L1522" s="100">
        <v>0</v>
      </c>
      <c r="M1522" s="100">
        <v>636.46000000000004</v>
      </c>
      <c r="N1522" s="98" t="s">
        <v>12404</v>
      </c>
      <c r="O1522" s="98" t="s">
        <v>12405</v>
      </c>
      <c r="P1522" s="100">
        <v>669</v>
      </c>
      <c r="Q1522" s="101">
        <v>0</v>
      </c>
      <c r="S1522" s="100">
        <v>0</v>
      </c>
      <c r="T1522" s="100">
        <f>P1522</f>
      </c>
      <c r="U1522" s="100">
        <v>669</v>
      </c>
    </row>
    <row r="1523">
      <c r="O1523" s="98" t="s">
        <v>12406</v>
      </c>
      <c r="P1523" s="100">
        <v>30</v>
      </c>
      <c r="T1523" s="100">
        <f>P1523</f>
      </c>
      <c r="U1523" s="100">
        <v>30</v>
      </c>
    </row>
    <row r="1524">
      <c r="O1524" s="96" t="s">
        <v>12407</v>
      </c>
      <c r="P1524" s="84">
        <f>SUM(P1522:P1523)</f>
      </c>
    </row>
    <row r="1525">
      <c r="A1525" s="98" t="s">
        <v>12408</v>
      </c>
      <c r="B1525" s="98" t="s">
        <v>12409</v>
      </c>
      <c r="C1525" s="98" t="s">
        <v>12410</v>
      </c>
      <c r="D1525" s="98" t="s">
        <v>12411</v>
      </c>
      <c r="E1525" s="98" t="s">
        <v>12412</v>
      </c>
      <c r="F1525" s="98" t="s">
        <v>12413</v>
      </c>
      <c r="G1525" s="99">
        <v>12</v>
      </c>
      <c r="H1525" s="104">
        <v>45521</v>
      </c>
      <c r="I1525" s="104">
        <v>45869</v>
      </c>
      <c r="J1525" s="104">
        <v>45365</v>
      </c>
      <c r="K1525" s="104">
        <v>45365</v>
      </c>
      <c r="L1525" s="100">
        <v>0</v>
      </c>
      <c r="M1525" s="100">
        <v>636.46000000000004</v>
      </c>
      <c r="N1525" s="98" t="s">
        <v>12414</v>
      </c>
      <c r="O1525" s="98" t="s">
        <v>12415</v>
      </c>
      <c r="P1525" s="100">
        <v>659</v>
      </c>
      <c r="Q1525" s="101">
        <v>0</v>
      </c>
      <c r="S1525" s="100">
        <v>0</v>
      </c>
      <c r="T1525" s="100">
        <f>P1525</f>
      </c>
      <c r="U1525" s="100">
        <v>659</v>
      </c>
    </row>
    <row r="1526">
      <c r="O1526" s="96" t="s">
        <v>12416</v>
      </c>
      <c r="P1526" s="84">
        <f>SUM(P1525:P1525)</f>
      </c>
    </row>
    <row r="1527">
      <c r="A1527" s="98" t="s">
        <v>12417</v>
      </c>
      <c r="B1527" s="98" t="s">
        <v>12418</v>
      </c>
      <c r="C1527" s="98" t="s">
        <v>12419</v>
      </c>
      <c r="D1527" s="98" t="s">
        <v>12420</v>
      </c>
      <c r="E1527" s="98" t="s">
        <v>12421</v>
      </c>
      <c r="F1527" s="98" t="s">
        <v>12422</v>
      </c>
      <c r="G1527" s="99">
        <v>12</v>
      </c>
      <c r="H1527" s="104">
        <v>45521</v>
      </c>
      <c r="I1527" s="104">
        <v>45869</v>
      </c>
      <c r="J1527" s="104">
        <v>45391</v>
      </c>
      <c r="K1527" s="104">
        <v>45392</v>
      </c>
      <c r="L1527" s="100">
        <v>0</v>
      </c>
      <c r="M1527" s="100">
        <v>636.46000000000004</v>
      </c>
      <c r="N1527" s="98" t="s">
        <v>12423</v>
      </c>
      <c r="O1527" s="98" t="s">
        <v>12424</v>
      </c>
      <c r="P1527" s="100">
        <v>689</v>
      </c>
      <c r="Q1527" s="101">
        <v>0</v>
      </c>
      <c r="S1527" s="100">
        <v>0</v>
      </c>
      <c r="T1527" s="100">
        <f>P1527</f>
      </c>
      <c r="U1527" s="100">
        <v>689</v>
      </c>
    </row>
    <row r="1528">
      <c r="O1528" s="96" t="s">
        <v>12425</v>
      </c>
      <c r="P1528" s="84">
        <f>SUM(P1527:P1527)</f>
      </c>
    </row>
    <row r="1529">
      <c r="A1529" s="98" t="s">
        <v>12426</v>
      </c>
      <c r="B1529" s="98" t="s">
        <v>12427</v>
      </c>
      <c r="C1529" s="98" t="s">
        <v>12428</v>
      </c>
      <c r="D1529" s="98" t="s">
        <v>12429</v>
      </c>
      <c r="E1529" s="98" t="s">
        <v>12430</v>
      </c>
      <c r="F1529" s="98" t="s">
        <v>12431</v>
      </c>
      <c r="G1529" s="99">
        <v>12</v>
      </c>
      <c r="H1529" s="104">
        <v>45521</v>
      </c>
      <c r="I1529" s="104">
        <v>45869</v>
      </c>
      <c r="J1529" s="104">
        <v>45342</v>
      </c>
      <c r="K1529" s="104">
        <v>45342</v>
      </c>
      <c r="L1529" s="100">
        <v>0</v>
      </c>
      <c r="M1529" s="100">
        <v>636.46000000000004</v>
      </c>
      <c r="N1529" s="98" t="s">
        <v>12432</v>
      </c>
      <c r="O1529" s="98" t="s">
        <v>12433</v>
      </c>
      <c r="P1529" s="100">
        <v>30</v>
      </c>
      <c r="Q1529" s="101">
        <v>0</v>
      </c>
      <c r="S1529" s="100">
        <v>0</v>
      </c>
      <c r="T1529" s="100">
        <f>P1529</f>
      </c>
      <c r="U1529" s="100">
        <v>30</v>
      </c>
    </row>
    <row r="1530">
      <c r="O1530" s="98" t="s">
        <v>12434</v>
      </c>
      <c r="P1530" s="100">
        <v>669</v>
      </c>
      <c r="T1530" s="100">
        <f>P1530</f>
      </c>
      <c r="U1530" s="100">
        <v>669</v>
      </c>
    </row>
    <row r="1531">
      <c r="O1531" s="96" t="s">
        <v>12435</v>
      </c>
      <c r="P1531" s="84">
        <f>SUM(P1529:P1530)</f>
      </c>
    </row>
    <row r="1532">
      <c r="A1532" s="98" t="s">
        <v>12436</v>
      </c>
      <c r="B1532" s="98" t="s">
        <v>12437</v>
      </c>
      <c r="C1532" s="98" t="s">
        <v>12438</v>
      </c>
      <c r="D1532" s="98" t="s">
        <v>12439</v>
      </c>
      <c r="E1532" s="98" t="s">
        <v>12440</v>
      </c>
      <c r="F1532" s="98" t="s">
        <v>12441</v>
      </c>
      <c r="G1532" s="99">
        <v>12</v>
      </c>
      <c r="H1532" s="104">
        <v>45521</v>
      </c>
      <c r="I1532" s="104">
        <v>45869</v>
      </c>
      <c r="J1532" s="104">
        <v>45238</v>
      </c>
      <c r="K1532" s="104">
        <v>45239</v>
      </c>
      <c r="L1532" s="100">
        <v>649</v>
      </c>
      <c r="M1532" s="100">
        <v>636.46000000000004</v>
      </c>
      <c r="N1532" s="98" t="s">
        <v>12442</v>
      </c>
      <c r="O1532" s="98" t="s">
        <v>12443</v>
      </c>
      <c r="P1532" s="100">
        <v>649</v>
      </c>
      <c r="Q1532" s="101">
        <v>0</v>
      </c>
      <c r="S1532" s="100">
        <v>0</v>
      </c>
      <c r="T1532" s="100">
        <f>P1532</f>
      </c>
      <c r="U1532" s="100">
        <v>649</v>
      </c>
    </row>
    <row r="1533">
      <c r="O1533" s="96" t="s">
        <v>12444</v>
      </c>
      <c r="P1533" s="84">
        <f>SUM(P1532:P1532)</f>
      </c>
    </row>
    <row r="1534">
      <c r="A1534" s="98" t="s">
        <v>12445</v>
      </c>
      <c r="B1534" s="98" t="s">
        <v>12446</v>
      </c>
      <c r="C1534" s="98" t="s">
        <v>12447</v>
      </c>
      <c r="D1534" s="98" t="s">
        <v>12448</v>
      </c>
      <c r="E1534" s="98" t="s">
        <v>12449</v>
      </c>
      <c r="F1534" s="98" t="s">
        <v>12450</v>
      </c>
      <c r="G1534" s="99">
        <v>12</v>
      </c>
      <c r="H1534" s="104">
        <v>45521</v>
      </c>
      <c r="I1534" s="104">
        <v>45869</v>
      </c>
      <c r="J1534" s="104">
        <v>45238</v>
      </c>
      <c r="K1534" s="104">
        <v>45239</v>
      </c>
      <c r="L1534" s="100">
        <v>649</v>
      </c>
      <c r="M1534" s="100">
        <v>636.46000000000004</v>
      </c>
      <c r="N1534" s="98" t="s">
        <v>12451</v>
      </c>
      <c r="O1534" s="98" t="s">
        <v>12452</v>
      </c>
      <c r="P1534" s="100">
        <v>649</v>
      </c>
      <c r="Q1534" s="101">
        <v>0</v>
      </c>
      <c r="S1534" s="100">
        <v>0</v>
      </c>
      <c r="T1534" s="100">
        <f>P1534</f>
      </c>
      <c r="U1534" s="100">
        <v>649</v>
      </c>
    </row>
    <row r="1535">
      <c r="O1535" s="96" t="s">
        <v>12453</v>
      </c>
      <c r="P1535" s="84">
        <f>SUM(P1534:P1534)</f>
      </c>
    </row>
    <row r="1536">
      <c r="A1536" s="98" t="s">
        <v>12454</v>
      </c>
      <c r="B1536" s="98" t="s">
        <v>12455</v>
      </c>
      <c r="C1536" s="98" t="s">
        <v>12456</v>
      </c>
      <c r="D1536" s="98" t="s">
        <v>12457</v>
      </c>
      <c r="E1536" s="98" t="s">
        <v>12458</v>
      </c>
      <c r="F1536" s="98" t="s">
        <v>12459</v>
      </c>
      <c r="G1536" s="99">
        <v>12</v>
      </c>
      <c r="H1536" s="104">
        <v>45521</v>
      </c>
      <c r="I1536" s="104">
        <v>45869</v>
      </c>
      <c r="J1536" s="104">
        <v>45238</v>
      </c>
      <c r="K1536" s="104">
        <v>45239</v>
      </c>
      <c r="L1536" s="100">
        <v>649</v>
      </c>
      <c r="M1536" s="100">
        <v>636.46000000000004</v>
      </c>
      <c r="N1536" s="98" t="s">
        <v>12460</v>
      </c>
      <c r="O1536" s="98" t="s">
        <v>12461</v>
      </c>
      <c r="P1536" s="100">
        <v>649</v>
      </c>
      <c r="Q1536" s="101">
        <v>0</v>
      </c>
      <c r="S1536" s="100">
        <v>0</v>
      </c>
      <c r="T1536" s="100">
        <f>P1536</f>
      </c>
      <c r="U1536" s="100">
        <v>649</v>
      </c>
    </row>
    <row r="1537">
      <c r="O1537" s="96" t="s">
        <v>12462</v>
      </c>
      <c r="P1537" s="84">
        <f>SUM(P1536:P1536)</f>
      </c>
    </row>
    <row r="1538">
      <c r="A1538" s="98" t="s">
        <v>12463</v>
      </c>
      <c r="B1538" s="98" t="s">
        <v>12464</v>
      </c>
      <c r="C1538" s="98" t="s">
        <v>12465</v>
      </c>
      <c r="D1538" s="98" t="s">
        <v>12466</v>
      </c>
      <c r="E1538" s="98" t="s">
        <v>12467</v>
      </c>
      <c r="F1538" s="98" t="s">
        <v>12468</v>
      </c>
      <c r="G1538" s="99">
        <v>12</v>
      </c>
      <c r="H1538" s="104">
        <v>45521</v>
      </c>
      <c r="I1538" s="104">
        <v>45869</v>
      </c>
      <c r="J1538" s="104">
        <v>45238</v>
      </c>
      <c r="K1538" s="104">
        <v>45239</v>
      </c>
      <c r="L1538" s="100">
        <v>649</v>
      </c>
      <c r="M1538" s="100">
        <v>636.46000000000004</v>
      </c>
      <c r="N1538" s="98" t="s">
        <v>12469</v>
      </c>
      <c r="O1538" s="98" t="s">
        <v>12470</v>
      </c>
      <c r="P1538" s="100">
        <v>649</v>
      </c>
      <c r="Q1538" s="101">
        <v>0</v>
      </c>
      <c r="S1538" s="100">
        <v>0</v>
      </c>
      <c r="T1538" s="100">
        <f>P1538</f>
      </c>
      <c r="U1538" s="100">
        <v>649</v>
      </c>
    </row>
    <row r="1539">
      <c r="O1539" s="96" t="s">
        <v>12471</v>
      </c>
      <c r="P1539" s="84">
        <f>SUM(P1538:P1538)</f>
      </c>
    </row>
    <row r="1540">
      <c r="A1540" s="98" t="s">
        <v>12472</v>
      </c>
      <c r="B1540" s="98" t="s">
        <v>12473</v>
      </c>
      <c r="C1540" s="98" t="s">
        <v>12474</v>
      </c>
      <c r="D1540" s="98" t="s">
        <v>12475</v>
      </c>
      <c r="E1540" s="98" t="s">
        <v>12476</v>
      </c>
      <c r="F1540" s="98" t="s">
        <v>12477</v>
      </c>
      <c r="G1540" s="99">
        <v>12</v>
      </c>
      <c r="H1540" s="104">
        <v>45505</v>
      </c>
      <c r="I1540" s="104">
        <v>45869</v>
      </c>
      <c r="J1540" s="104">
        <v>45324</v>
      </c>
      <c r="K1540" s="104">
        <v>45324</v>
      </c>
      <c r="L1540" s="100">
        <v>830</v>
      </c>
      <c r="M1540" s="100">
        <v>636.46000000000004</v>
      </c>
      <c r="N1540" s="98" t="s">
        <v>12478</v>
      </c>
      <c r="O1540" s="98" t="s">
        <v>12479</v>
      </c>
      <c r="P1540" s="100">
        <v>669</v>
      </c>
      <c r="Q1540" s="101">
        <v>0</v>
      </c>
      <c r="S1540" s="100">
        <v>0</v>
      </c>
      <c r="T1540" s="100">
        <f>P1540</f>
      </c>
      <c r="U1540" s="100">
        <v>669</v>
      </c>
    </row>
    <row r="1541">
      <c r="O1541" s="96" t="s">
        <v>12480</v>
      </c>
      <c r="P1541" s="84">
        <f>SUM(P1540:P1540)</f>
      </c>
    </row>
    <row r="1542">
      <c r="A1542" s="98" t="s">
        <v>12481</v>
      </c>
      <c r="B1542" s="98" t="s">
        <v>12482</v>
      </c>
      <c r="C1542" s="98" t="s">
        <v>12483</v>
      </c>
      <c r="D1542" s="98" t="s">
        <v>12484</v>
      </c>
      <c r="E1542" s="98" t="s">
        <v>12485</v>
      </c>
      <c r="F1542" s="98" t="s">
        <v>12486</v>
      </c>
      <c r="G1542" s="99">
        <v>12</v>
      </c>
      <c r="H1542" s="104">
        <v>45505</v>
      </c>
      <c r="I1542" s="104">
        <v>45869</v>
      </c>
      <c r="J1542" s="104">
        <v>45205</v>
      </c>
      <c r="K1542" s="104">
        <v>45205</v>
      </c>
      <c r="L1542" s="100">
        <v>665</v>
      </c>
      <c r="M1542" s="100">
        <v>636.46000000000004</v>
      </c>
      <c r="N1542" s="98" t="s">
        <v>12487</v>
      </c>
      <c r="O1542" s="98" t="s">
        <v>12488</v>
      </c>
      <c r="P1542" s="100">
        <v>300</v>
      </c>
      <c r="Q1542" s="101">
        <v>0</v>
      </c>
      <c r="S1542" s="100">
        <v>0</v>
      </c>
      <c r="T1542" s="100">
        <f>P1542</f>
      </c>
      <c r="U1542" s="100">
        <v>300</v>
      </c>
    </row>
    <row r="1543">
      <c r="O1543" s="98" t="s">
        <v>12489</v>
      </c>
      <c r="P1543" s="100">
        <v>-300</v>
      </c>
      <c r="T1543" s="100">
        <f>P1543</f>
      </c>
      <c r="U1543" s="100">
        <v>-300</v>
      </c>
    </row>
    <row r="1544">
      <c r="O1544" s="98" t="s">
        <v>12490</v>
      </c>
      <c r="P1544" s="100">
        <v>639</v>
      </c>
      <c r="T1544" s="100">
        <f>P1544</f>
      </c>
      <c r="U1544" s="100">
        <v>639</v>
      </c>
    </row>
    <row r="1545">
      <c r="O1545" s="96" t="s">
        <v>12491</v>
      </c>
      <c r="P1545" s="84">
        <f>SUM(P1542:P1544)</f>
      </c>
    </row>
    <row r="1546">
      <c r="A1546" s="98" t="s">
        <v>12492</v>
      </c>
      <c r="B1546" s="98" t="s">
        <v>12493</v>
      </c>
      <c r="C1546" s="98" t="s">
        <v>12494</v>
      </c>
      <c r="D1546" s="98" t="s">
        <v>12495</v>
      </c>
      <c r="E1546" s="98" t="s">
        <v>12496</v>
      </c>
      <c r="F1546" s="98" t="s">
        <v>12497</v>
      </c>
      <c r="G1546" s="99">
        <v>12</v>
      </c>
      <c r="H1546" s="104">
        <v>45505</v>
      </c>
      <c r="I1546" s="104">
        <v>45869</v>
      </c>
      <c r="J1546" s="104">
        <v>45435</v>
      </c>
      <c r="K1546" s="104">
        <v>45435</v>
      </c>
      <c r="L1546" s="100">
        <v>0</v>
      </c>
      <c r="M1546" s="100">
        <v>636.46000000000004</v>
      </c>
      <c r="N1546" s="98" t="s">
        <v>12498</v>
      </c>
      <c r="O1546" s="98" t="s">
        <v>12499</v>
      </c>
      <c r="P1546" s="100">
        <v>55</v>
      </c>
      <c r="Q1546" s="101">
        <v>0</v>
      </c>
      <c r="S1546" s="100">
        <v>0</v>
      </c>
      <c r="T1546" s="100">
        <f>P1546</f>
      </c>
      <c r="U1546" s="100">
        <v>55</v>
      </c>
    </row>
    <row r="1547">
      <c r="O1547" s="98" t="s">
        <v>12500</v>
      </c>
      <c r="P1547" s="100">
        <v>709</v>
      </c>
      <c r="T1547" s="100">
        <f>P1547</f>
      </c>
      <c r="U1547" s="100">
        <v>709</v>
      </c>
    </row>
    <row r="1548">
      <c r="O1548" s="96" t="s">
        <v>12501</v>
      </c>
      <c r="P1548" s="84">
        <f>SUM(P1546:P1547)</f>
      </c>
    </row>
    <row r="1549">
      <c r="A1549" s="98" t="s">
        <v>12502</v>
      </c>
      <c r="B1549" s="98" t="s">
        <v>12503</v>
      </c>
      <c r="C1549" s="98" t="s">
        <v>12504</v>
      </c>
      <c r="D1549" s="98" t="s">
        <v>12505</v>
      </c>
      <c r="E1549" s="98" t="s">
        <v>12506</v>
      </c>
      <c r="F1549" s="98" t="s">
        <v>12507</v>
      </c>
      <c r="G1549" s="99">
        <v>12</v>
      </c>
      <c r="H1549" s="104">
        <v>45505</v>
      </c>
      <c r="I1549" s="104">
        <v>45869</v>
      </c>
      <c r="J1549" s="104">
        <v>45323</v>
      </c>
      <c r="K1549" s="104">
        <v>45324</v>
      </c>
      <c r="L1549" s="100">
        <v>665</v>
      </c>
      <c r="M1549" s="100">
        <v>636.46000000000004</v>
      </c>
      <c r="N1549" s="98" t="s">
        <v>12508</v>
      </c>
      <c r="O1549" s="98" t="s">
        <v>12509</v>
      </c>
      <c r="P1549" s="100">
        <v>669</v>
      </c>
      <c r="Q1549" s="101">
        <v>0</v>
      </c>
      <c r="S1549" s="100">
        <v>665</v>
      </c>
      <c r="T1549" s="100">
        <f>P1549</f>
      </c>
      <c r="U1549" s="100">
        <v>669</v>
      </c>
    </row>
    <row r="1550">
      <c r="O1550" s="96" t="s">
        <v>12510</v>
      </c>
      <c r="P1550" s="84">
        <f>SUM(P1549:P1549)</f>
      </c>
    </row>
    <row r="1551">
      <c r="A1551" s="98" t="s">
        <v>12511</v>
      </c>
      <c r="B1551" s="98" t="s">
        <v>12512</v>
      </c>
      <c r="C1551" s="98" t="s">
        <v>12513</v>
      </c>
      <c r="D1551" s="98" t="s">
        <v>12514</v>
      </c>
      <c r="E1551" s="98" t="s">
        <v>12515</v>
      </c>
      <c r="F1551" s="98" t="s">
        <v>12516</v>
      </c>
      <c r="G1551" s="99">
        <v>12</v>
      </c>
      <c r="H1551" s="104">
        <v>45505</v>
      </c>
      <c r="I1551" s="104">
        <v>45869</v>
      </c>
      <c r="J1551" s="104">
        <v>45231</v>
      </c>
      <c r="K1551" s="104">
        <v>45231</v>
      </c>
      <c r="L1551" s="100">
        <v>0</v>
      </c>
      <c r="M1551" s="100">
        <v>636.46000000000004</v>
      </c>
      <c r="N1551" s="98" t="s">
        <v>12517</v>
      </c>
      <c r="O1551" s="98" t="s">
        <v>12518</v>
      </c>
      <c r="P1551" s="100">
        <v>-300</v>
      </c>
      <c r="Q1551" s="101">
        <v>0</v>
      </c>
      <c r="S1551" s="100">
        <v>0</v>
      </c>
      <c r="T1551" s="100">
        <f>P1551</f>
      </c>
      <c r="U1551" s="100">
        <v>-300</v>
      </c>
    </row>
    <row r="1552">
      <c r="O1552" s="98" t="s">
        <v>12519</v>
      </c>
      <c r="P1552" s="100">
        <v>300</v>
      </c>
      <c r="T1552" s="100">
        <f>P1552</f>
      </c>
      <c r="U1552" s="100">
        <v>300</v>
      </c>
    </row>
    <row r="1553">
      <c r="O1553" s="98" t="s">
        <v>12520</v>
      </c>
      <c r="P1553" s="100">
        <v>649</v>
      </c>
      <c r="T1553" s="100">
        <f>P1553</f>
      </c>
      <c r="U1553" s="100">
        <v>649</v>
      </c>
    </row>
    <row r="1554">
      <c r="O1554" s="98" t="s">
        <v>12521</v>
      </c>
      <c r="P1554" s="100">
        <v>55</v>
      </c>
      <c r="T1554" s="100">
        <f>P1554</f>
      </c>
      <c r="U1554" s="100">
        <v>55</v>
      </c>
    </row>
    <row r="1555">
      <c r="O1555" s="96" t="s">
        <v>12522</v>
      </c>
      <c r="P1555" s="84">
        <f>SUM(P1551:P1554)</f>
      </c>
    </row>
    <row r="1556">
      <c r="A1556" s="98" t="s">
        <v>12523</v>
      </c>
      <c r="B1556" s="98" t="s">
        <v>12524</v>
      </c>
      <c r="C1556" s="98" t="s">
        <v>12525</v>
      </c>
      <c r="D1556" s="98" t="s">
        <v>12526</v>
      </c>
      <c r="E1556" s="98" t="s">
        <v>12527</v>
      </c>
      <c r="F1556" s="98" t="s">
        <v>12528</v>
      </c>
      <c r="G1556" s="99">
        <v>12</v>
      </c>
      <c r="H1556" s="104">
        <v>45505</v>
      </c>
      <c r="I1556" s="104">
        <v>45869</v>
      </c>
      <c r="J1556" s="104">
        <v>45301</v>
      </c>
      <c r="K1556" s="104">
        <v>45301</v>
      </c>
      <c r="L1556" s="100">
        <v>0</v>
      </c>
      <c r="M1556" s="100">
        <v>636.46000000000004</v>
      </c>
      <c r="N1556" s="98" t="s">
        <v>12529</v>
      </c>
      <c r="O1556" s="98" t="s">
        <v>12530</v>
      </c>
      <c r="P1556" s="100">
        <v>35</v>
      </c>
      <c r="Q1556" s="101">
        <v>0</v>
      </c>
      <c r="S1556" s="100">
        <v>0</v>
      </c>
      <c r="T1556" s="100">
        <f>P1556</f>
      </c>
      <c r="U1556" s="100">
        <v>35</v>
      </c>
    </row>
    <row r="1557">
      <c r="O1557" s="98" t="s">
        <v>12531</v>
      </c>
      <c r="P1557" s="100">
        <v>55</v>
      </c>
      <c r="T1557" s="100">
        <f>P1557</f>
      </c>
      <c r="U1557" s="100">
        <v>55</v>
      </c>
    </row>
    <row r="1558">
      <c r="O1558" s="98" t="s">
        <v>12532</v>
      </c>
      <c r="P1558" s="100">
        <v>659</v>
      </c>
      <c r="T1558" s="100">
        <f>P1558</f>
      </c>
      <c r="U1558" s="100">
        <v>659</v>
      </c>
    </row>
    <row r="1559">
      <c r="O1559" s="96" t="s">
        <v>12533</v>
      </c>
      <c r="P1559" s="84">
        <f>SUM(P1556:P1558)</f>
      </c>
    </row>
    <row r="1560">
      <c r="A1560" s="98" t="s">
        <v>12534</v>
      </c>
      <c r="B1560" s="98" t="s">
        <v>12535</v>
      </c>
      <c r="C1560" s="98" t="s">
        <v>12536</v>
      </c>
      <c r="D1560" s="98" t="s">
        <v>12537</v>
      </c>
      <c r="E1560" s="98" t="s">
        <v>12538</v>
      </c>
      <c r="F1560" s="98" t="s">
        <v>12539</v>
      </c>
      <c r="G1560" s="99">
        <v>12</v>
      </c>
      <c r="H1560" s="104">
        <v>45505</v>
      </c>
      <c r="I1560" s="104">
        <v>45869</v>
      </c>
      <c r="J1560" s="104">
        <v>45231</v>
      </c>
      <c r="K1560" s="104">
        <v>45231</v>
      </c>
      <c r="L1560" s="100">
        <v>0</v>
      </c>
      <c r="M1560" s="100">
        <v>636.46000000000004</v>
      </c>
      <c r="N1560" s="98" t="s">
        <v>12540</v>
      </c>
      <c r="O1560" s="98" t="s">
        <v>12541</v>
      </c>
      <c r="P1560" s="100">
        <v>649</v>
      </c>
      <c r="Q1560" s="101">
        <v>0</v>
      </c>
      <c r="S1560" s="100">
        <v>0</v>
      </c>
      <c r="T1560" s="100">
        <f>P1560</f>
      </c>
      <c r="U1560" s="100">
        <v>649</v>
      </c>
    </row>
    <row r="1561">
      <c r="O1561" s="98" t="s">
        <v>12542</v>
      </c>
      <c r="P1561" s="100">
        <v>300</v>
      </c>
      <c r="T1561" s="100">
        <f>P1561</f>
      </c>
      <c r="U1561" s="100">
        <v>300</v>
      </c>
    </row>
    <row r="1562">
      <c r="O1562" s="98" t="s">
        <v>12543</v>
      </c>
      <c r="P1562" s="100">
        <v>30</v>
      </c>
      <c r="T1562" s="100">
        <f>P1562</f>
      </c>
      <c r="U1562" s="100">
        <v>30</v>
      </c>
    </row>
    <row r="1563">
      <c r="O1563" s="98" t="s">
        <v>12544</v>
      </c>
      <c r="P1563" s="100">
        <v>-300</v>
      </c>
      <c r="T1563" s="100">
        <f>P1563</f>
      </c>
      <c r="U1563" s="100">
        <v>-300</v>
      </c>
    </row>
    <row r="1564">
      <c r="O1564" s="96" t="s">
        <v>12545</v>
      </c>
      <c r="P1564" s="84">
        <f>SUM(P1560:P1563)</f>
      </c>
    </row>
    <row r="1565">
      <c r="A1565" s="98" t="s">
        <v>12546</v>
      </c>
      <c r="B1565" s="98" t="s">
        <v>12547</v>
      </c>
      <c r="C1565" s="98" t="s">
        <v>12548</v>
      </c>
      <c r="D1565" s="98" t="s">
        <v>12549</v>
      </c>
      <c r="E1565" s="98" t="s">
        <v>12550</v>
      </c>
      <c r="F1565" s="98" t="s">
        <v>12551</v>
      </c>
      <c r="G1565" s="99">
        <v>12</v>
      </c>
      <c r="H1565" s="104">
        <v>45505</v>
      </c>
      <c r="I1565" s="104">
        <v>45869</v>
      </c>
      <c r="J1565" s="104">
        <v>45231</v>
      </c>
      <c r="K1565" s="104">
        <v>45231</v>
      </c>
      <c r="L1565" s="100">
        <v>0</v>
      </c>
      <c r="M1565" s="100">
        <v>636.46000000000004</v>
      </c>
      <c r="N1565" s="98" t="s">
        <v>12552</v>
      </c>
      <c r="O1565" s="98" t="s">
        <v>12553</v>
      </c>
      <c r="P1565" s="100">
        <v>-300</v>
      </c>
      <c r="Q1565" s="101">
        <v>0</v>
      </c>
      <c r="S1565" s="100">
        <v>0</v>
      </c>
      <c r="T1565" s="100">
        <f>P1565</f>
      </c>
      <c r="U1565" s="100">
        <v>-300</v>
      </c>
    </row>
    <row r="1566">
      <c r="O1566" s="98" t="s">
        <v>12554</v>
      </c>
      <c r="P1566" s="100">
        <v>649</v>
      </c>
      <c r="T1566" s="100">
        <f>P1566</f>
      </c>
      <c r="U1566" s="100">
        <v>649</v>
      </c>
    </row>
    <row r="1567">
      <c r="O1567" s="98" t="s">
        <v>12555</v>
      </c>
      <c r="P1567" s="100">
        <v>55</v>
      </c>
      <c r="T1567" s="100">
        <f>P1567</f>
      </c>
      <c r="U1567" s="100">
        <v>55</v>
      </c>
    </row>
    <row r="1568">
      <c r="O1568" s="98" t="s">
        <v>12556</v>
      </c>
      <c r="P1568" s="100">
        <v>300</v>
      </c>
      <c r="T1568" s="100">
        <f>P1568</f>
      </c>
      <c r="U1568" s="100">
        <v>300</v>
      </c>
    </row>
    <row r="1569">
      <c r="O1569" s="96" t="s">
        <v>12557</v>
      </c>
      <c r="P1569" s="84">
        <f>SUM(P1565:P1568)</f>
      </c>
    </row>
    <row r="1570">
      <c r="A1570" s="98" t="s">
        <v>12558</v>
      </c>
      <c r="B1570" s="98" t="s">
        <v>12559</v>
      </c>
      <c r="C1570" s="98" t="s">
        <v>12560</v>
      </c>
      <c r="D1570" s="98" t="s">
        <v>12561</v>
      </c>
      <c r="E1570" s="98" t="s">
        <v>12562</v>
      </c>
      <c r="F1570" s="98" t="s">
        <v>12563</v>
      </c>
      <c r="G1570" s="99">
        <v>12</v>
      </c>
      <c r="H1570" s="104">
        <v>45505</v>
      </c>
      <c r="I1570" s="104">
        <v>45869</v>
      </c>
      <c r="J1570" s="104">
        <v>45230</v>
      </c>
      <c r="K1570" s="104">
        <v>45231</v>
      </c>
      <c r="L1570" s="100">
        <v>625</v>
      </c>
      <c r="M1570" s="100">
        <v>636.46000000000004</v>
      </c>
      <c r="N1570" s="98" t="s">
        <v>12564</v>
      </c>
      <c r="O1570" s="98" t="s">
        <v>12565</v>
      </c>
      <c r="P1570" s="100">
        <v>55</v>
      </c>
      <c r="Q1570" s="101">
        <v>0</v>
      </c>
      <c r="S1570" s="100">
        <v>0</v>
      </c>
      <c r="T1570" s="100">
        <f>P1570</f>
      </c>
      <c r="U1570" s="100">
        <v>55</v>
      </c>
    </row>
    <row r="1571">
      <c r="O1571" s="98" t="s">
        <v>12566</v>
      </c>
      <c r="P1571" s="100">
        <v>300</v>
      </c>
      <c r="T1571" s="100">
        <f>P1571</f>
      </c>
      <c r="U1571" s="100">
        <v>300</v>
      </c>
    </row>
    <row r="1572">
      <c r="O1572" s="98" t="s">
        <v>12567</v>
      </c>
      <c r="P1572" s="100">
        <v>-300</v>
      </c>
      <c r="T1572" s="100">
        <f>P1572</f>
      </c>
      <c r="U1572" s="100">
        <v>-300</v>
      </c>
    </row>
    <row r="1573">
      <c r="O1573" s="98" t="s">
        <v>12568</v>
      </c>
      <c r="P1573" s="100">
        <v>649</v>
      </c>
      <c r="T1573" s="100">
        <f>P1573</f>
      </c>
      <c r="U1573" s="100">
        <v>649</v>
      </c>
    </row>
    <row r="1574">
      <c r="O1574" s="96" t="s">
        <v>12569</v>
      </c>
      <c r="P1574" s="84">
        <f>SUM(P1570:P1573)</f>
      </c>
    </row>
    <row r="1575">
      <c r="A1575" s="98" t="s">
        <v>12570</v>
      </c>
      <c r="B1575" s="98" t="s">
        <v>12571</v>
      </c>
      <c r="C1575" s="98" t="s">
        <v>12572</v>
      </c>
      <c r="D1575" s="98" t="s">
        <v>12573</v>
      </c>
      <c r="E1575" s="98" t="s">
        <v>12574</v>
      </c>
      <c r="F1575" s="98" t="s">
        <v>12575</v>
      </c>
      <c r="G1575" s="99">
        <v>12</v>
      </c>
      <c r="H1575" s="104">
        <v>45505</v>
      </c>
      <c r="I1575" s="104">
        <v>45869</v>
      </c>
      <c r="J1575" s="104">
        <v>45215</v>
      </c>
      <c r="K1575" s="104">
        <v>45216</v>
      </c>
      <c r="L1575" s="100">
        <v>0</v>
      </c>
      <c r="M1575" s="100">
        <v>636.46000000000004</v>
      </c>
      <c r="N1575" s="98" t="s">
        <v>12576</v>
      </c>
      <c r="O1575" s="98" t="s">
        <v>12577</v>
      </c>
      <c r="P1575" s="100">
        <v>-300</v>
      </c>
      <c r="Q1575" s="101">
        <v>0</v>
      </c>
      <c r="S1575" s="100">
        <v>0</v>
      </c>
      <c r="T1575" s="100">
        <f>P1575</f>
      </c>
      <c r="U1575" s="100">
        <v>-300</v>
      </c>
    </row>
    <row r="1576">
      <c r="O1576" s="98" t="s">
        <v>12578</v>
      </c>
      <c r="P1576" s="100">
        <v>300</v>
      </c>
      <c r="T1576" s="100">
        <f>P1576</f>
      </c>
      <c r="U1576" s="100">
        <v>300</v>
      </c>
    </row>
    <row r="1577">
      <c r="O1577" s="98" t="s">
        <v>12579</v>
      </c>
      <c r="P1577" s="100">
        <v>639</v>
      </c>
      <c r="T1577" s="100">
        <f>P1577</f>
      </c>
      <c r="U1577" s="100">
        <v>639</v>
      </c>
    </row>
    <row r="1578">
      <c r="O1578" s="98" t="s">
        <v>12580</v>
      </c>
      <c r="P1578" s="100">
        <v>55</v>
      </c>
      <c r="T1578" s="100">
        <f>P1578</f>
      </c>
      <c r="U1578" s="100">
        <v>55</v>
      </c>
    </row>
    <row r="1579">
      <c r="O1579" s="96" t="s">
        <v>12581</v>
      </c>
      <c r="P1579" s="84">
        <f>SUM(P1575:P1578)</f>
      </c>
    </row>
    <row r="1580">
      <c r="A1580" s="98" t="s">
        <v>12582</v>
      </c>
      <c r="B1580" s="98" t="s">
        <v>12583</v>
      </c>
      <c r="C1580" s="98" t="s">
        <v>12584</v>
      </c>
      <c r="D1580" s="98" t="s">
        <v>12585</v>
      </c>
      <c r="E1580" s="98" t="s">
        <v>12586</v>
      </c>
      <c r="F1580" s="98" t="s">
        <v>12587</v>
      </c>
      <c r="G1580" s="99">
        <v>12</v>
      </c>
      <c r="H1580" s="104">
        <v>45505</v>
      </c>
      <c r="I1580" s="104">
        <v>45869</v>
      </c>
      <c r="J1580" s="104">
        <v>45224</v>
      </c>
      <c r="K1580" s="104">
        <v>45225</v>
      </c>
      <c r="L1580" s="100">
        <v>625</v>
      </c>
      <c r="M1580" s="100">
        <v>636.46000000000004</v>
      </c>
      <c r="N1580" s="98" t="s">
        <v>12588</v>
      </c>
      <c r="O1580" s="98" t="s">
        <v>12589</v>
      </c>
      <c r="P1580" s="100">
        <v>300</v>
      </c>
      <c r="Q1580" s="101">
        <v>0</v>
      </c>
      <c r="S1580" s="100">
        <v>0</v>
      </c>
      <c r="T1580" s="100">
        <f>P1580</f>
      </c>
      <c r="U1580" s="100">
        <v>300</v>
      </c>
    </row>
    <row r="1581">
      <c r="O1581" s="98" t="s">
        <v>12590</v>
      </c>
      <c r="P1581" s="100">
        <v>-300</v>
      </c>
      <c r="T1581" s="100">
        <f>P1581</f>
      </c>
      <c r="U1581" s="100">
        <v>-300</v>
      </c>
    </row>
    <row r="1582">
      <c r="O1582" s="98" t="s">
        <v>12591</v>
      </c>
      <c r="P1582" s="100">
        <v>639</v>
      </c>
      <c r="T1582" s="100">
        <f>P1582</f>
      </c>
      <c r="U1582" s="100">
        <v>639</v>
      </c>
    </row>
    <row r="1583">
      <c r="O1583" s="96" t="s">
        <v>12592</v>
      </c>
      <c r="P1583" s="84">
        <f>SUM(P1580:P1582)</f>
      </c>
    </row>
    <row r="1584">
      <c r="A1584" s="98" t="s">
        <v>12593</v>
      </c>
      <c r="B1584" s="98" t="s">
        <v>12594</v>
      </c>
      <c r="C1584" s="98" t="s">
        <v>12595</v>
      </c>
      <c r="D1584" s="98" t="s">
        <v>12596</v>
      </c>
      <c r="E1584" s="98" t="s">
        <v>12597</v>
      </c>
      <c r="F1584" s="98" t="s">
        <v>12598</v>
      </c>
      <c r="G1584" s="99">
        <v>12</v>
      </c>
      <c r="H1584" s="104">
        <v>45521</v>
      </c>
      <c r="I1584" s="104">
        <v>45869</v>
      </c>
      <c r="J1584" s="104">
        <v>45418</v>
      </c>
      <c r="K1584" s="104">
        <v>45419</v>
      </c>
      <c r="L1584" s="100">
        <v>300</v>
      </c>
      <c r="M1584" s="100">
        <v>661.46000000000004</v>
      </c>
      <c r="N1584" s="98" t="s">
        <v>12599</v>
      </c>
      <c r="O1584" s="98" t="s">
        <v>12600</v>
      </c>
      <c r="P1584" s="100">
        <v>724</v>
      </c>
      <c r="Q1584" s="101">
        <v>0</v>
      </c>
      <c r="S1584" s="100">
        <v>625</v>
      </c>
      <c r="T1584" s="100">
        <f>P1584</f>
      </c>
      <c r="U1584" s="100">
        <v>724</v>
      </c>
    </row>
    <row r="1585">
      <c r="O1585" s="98" t="s">
        <v>12601</v>
      </c>
      <c r="P1585" s="100">
        <v>35</v>
      </c>
      <c r="T1585" s="100">
        <f>P1585</f>
      </c>
      <c r="U1585" s="100">
        <v>35</v>
      </c>
    </row>
    <row r="1586">
      <c r="O1586" s="96" t="s">
        <v>12602</v>
      </c>
      <c r="P1586" s="84">
        <f>SUM(P1584:P1585)</f>
      </c>
    </row>
    <row r="1587">
      <c r="A1587" s="98" t="s">
        <v>12603</v>
      </c>
      <c r="B1587" s="98" t="s">
        <v>12604</v>
      </c>
      <c r="C1587" s="98" t="s">
        <v>12605</v>
      </c>
      <c r="D1587" s="98" t="s">
        <v>12606</v>
      </c>
      <c r="E1587" s="98" t="s">
        <v>12607</v>
      </c>
      <c r="F1587" s="98" t="s">
        <v>12608</v>
      </c>
      <c r="G1587" s="99">
        <v>12</v>
      </c>
      <c r="H1587" s="104">
        <v>45521</v>
      </c>
      <c r="I1587" s="104">
        <v>45869</v>
      </c>
      <c r="J1587" s="104">
        <v>45418</v>
      </c>
      <c r="K1587" s="104">
        <v>45419</v>
      </c>
      <c r="L1587" s="100">
        <v>724</v>
      </c>
      <c r="M1587" s="100">
        <v>661.46000000000004</v>
      </c>
      <c r="N1587" s="98" t="s">
        <v>12609</v>
      </c>
      <c r="O1587" s="98" t="s">
        <v>12610</v>
      </c>
      <c r="P1587" s="100">
        <v>55</v>
      </c>
      <c r="Q1587" s="101">
        <v>0</v>
      </c>
      <c r="S1587" s="100">
        <v>625</v>
      </c>
      <c r="T1587" s="100">
        <f>P1587</f>
      </c>
      <c r="U1587" s="100">
        <v>55</v>
      </c>
    </row>
    <row r="1588">
      <c r="O1588" s="98" t="s">
        <v>12611</v>
      </c>
      <c r="P1588" s="100">
        <v>724</v>
      </c>
      <c r="T1588" s="100">
        <f>P1588</f>
      </c>
      <c r="U1588" s="100">
        <v>724</v>
      </c>
    </row>
    <row r="1589">
      <c r="O1589" s="96" t="s">
        <v>12612</v>
      </c>
      <c r="P1589" s="84">
        <f>SUM(P1587:P1588)</f>
      </c>
    </row>
    <row r="1590">
      <c r="A1590" s="98" t="s">
        <v>12613</v>
      </c>
      <c r="B1590" s="98" t="s">
        <v>12614</v>
      </c>
      <c r="C1590" s="98" t="s">
        <v>12615</v>
      </c>
      <c r="D1590" s="98" t="s">
        <v>12616</v>
      </c>
      <c r="E1590" s="98" t="s">
        <v>12617</v>
      </c>
      <c r="F1590" s="98" t="s">
        <v>12618</v>
      </c>
      <c r="G1590" s="99">
        <v>12</v>
      </c>
      <c r="H1590" s="104">
        <v>45505</v>
      </c>
      <c r="I1590" s="104">
        <v>45869</v>
      </c>
      <c r="J1590" s="104">
        <v>45210</v>
      </c>
      <c r="K1590" s="104">
        <v>45212</v>
      </c>
      <c r="L1590" s="100">
        <v>690</v>
      </c>
      <c r="M1590" s="100">
        <v>661.46000000000004</v>
      </c>
      <c r="N1590" s="98" t="s">
        <v>12619</v>
      </c>
      <c r="O1590" s="98" t="s">
        <v>12620</v>
      </c>
      <c r="P1590" s="100">
        <v>-300</v>
      </c>
      <c r="Q1590" s="101">
        <v>0</v>
      </c>
      <c r="S1590" s="100">
        <v>625</v>
      </c>
      <c r="T1590" s="100">
        <f>P1590</f>
      </c>
      <c r="U1590" s="100">
        <v>-300</v>
      </c>
    </row>
    <row r="1591">
      <c r="O1591" s="98" t="s">
        <v>12621</v>
      </c>
      <c r="P1591" s="100">
        <v>300</v>
      </c>
      <c r="T1591" s="100">
        <f>P1591</f>
      </c>
      <c r="U1591" s="100">
        <v>300</v>
      </c>
    </row>
    <row r="1592">
      <c r="O1592" s="98" t="s">
        <v>12622</v>
      </c>
      <c r="P1592" s="100">
        <v>55</v>
      </c>
      <c r="T1592" s="100">
        <f>P1592</f>
      </c>
      <c r="U1592" s="100">
        <v>55</v>
      </c>
    </row>
    <row r="1593">
      <c r="O1593" s="98" t="s">
        <v>12623</v>
      </c>
      <c r="P1593" s="100">
        <v>664</v>
      </c>
      <c r="T1593" s="100">
        <f>P1593</f>
      </c>
      <c r="U1593" s="100">
        <v>664</v>
      </c>
    </row>
    <row r="1594">
      <c r="O1594" s="96" t="s">
        <v>12624</v>
      </c>
      <c r="P1594" s="84">
        <f>SUM(P1590:P1593)</f>
      </c>
    </row>
    <row r="1595">
      <c r="A1595" s="98" t="s">
        <v>12625</v>
      </c>
      <c r="B1595" s="98" t="s">
        <v>12626</v>
      </c>
      <c r="C1595" s="98" t="s">
        <v>12627</v>
      </c>
      <c r="D1595" s="98" t="s">
        <v>12628</v>
      </c>
      <c r="E1595" s="98" t="s">
        <v>12629</v>
      </c>
      <c r="F1595" s="98" t="s">
        <v>12630</v>
      </c>
      <c r="G1595" s="99">
        <v>12</v>
      </c>
      <c r="H1595" s="104">
        <v>45521</v>
      </c>
      <c r="I1595" s="104">
        <v>45869</v>
      </c>
      <c r="J1595" s="104">
        <v>45421</v>
      </c>
      <c r="K1595" s="104">
        <v>45421</v>
      </c>
      <c r="L1595" s="100">
        <v>0</v>
      </c>
      <c r="M1595" s="100">
        <v>661.46000000000004</v>
      </c>
      <c r="N1595" s="98" t="s">
        <v>12631</v>
      </c>
      <c r="O1595" s="98" t="s">
        <v>12632</v>
      </c>
      <c r="P1595" s="100">
        <v>734</v>
      </c>
      <c r="Q1595" s="101">
        <v>0</v>
      </c>
      <c r="S1595" s="100">
        <v>0</v>
      </c>
      <c r="T1595" s="100">
        <f>P1595</f>
      </c>
      <c r="U1595" s="100">
        <v>734</v>
      </c>
    </row>
    <row r="1596">
      <c r="O1596" s="96" t="s">
        <v>12633</v>
      </c>
      <c r="P1596" s="84">
        <f>SUM(P1595:P1595)</f>
      </c>
    </row>
    <row r="1597">
      <c r="A1597" s="98" t="s">
        <v>12634</v>
      </c>
      <c r="B1597" s="98" t="s">
        <v>12635</v>
      </c>
      <c r="C1597" s="98" t="s">
        <v>12636</v>
      </c>
      <c r="D1597" s="98" t="s">
        <v>12637</v>
      </c>
      <c r="E1597" s="98" t="s">
        <v>12638</v>
      </c>
      <c r="F1597" s="98" t="s">
        <v>12639</v>
      </c>
      <c r="G1597" s="99">
        <v>12</v>
      </c>
      <c r="H1597" s="104">
        <v>45521</v>
      </c>
      <c r="I1597" s="104">
        <v>45869</v>
      </c>
      <c r="J1597" s="104">
        <v>45314</v>
      </c>
      <c r="K1597" s="104">
        <v>45314</v>
      </c>
      <c r="L1597" s="100">
        <v>0</v>
      </c>
      <c r="M1597" s="100">
        <v>636.46000000000004</v>
      </c>
      <c r="N1597" s="98" t="s">
        <v>12640</v>
      </c>
      <c r="O1597" s="98" t="s">
        <v>12641</v>
      </c>
      <c r="P1597" s="100">
        <v>55</v>
      </c>
      <c r="Q1597" s="101">
        <v>0</v>
      </c>
      <c r="S1597" s="100">
        <v>0</v>
      </c>
      <c r="T1597" s="100">
        <f>P1597</f>
      </c>
      <c r="U1597" s="100">
        <v>55</v>
      </c>
    </row>
    <row r="1598">
      <c r="O1598" s="98" t="s">
        <v>12642</v>
      </c>
      <c r="P1598" s="100">
        <v>669</v>
      </c>
      <c r="T1598" s="100">
        <f>P1598</f>
      </c>
      <c r="U1598" s="100">
        <v>669</v>
      </c>
    </row>
    <row r="1599">
      <c r="O1599" s="96" t="s">
        <v>12643</v>
      </c>
      <c r="P1599" s="84">
        <f>SUM(P1597:P1598)</f>
      </c>
    </row>
    <row r="1600">
      <c r="A1600" s="98" t="s">
        <v>12644</v>
      </c>
      <c r="B1600" s="98" t="s">
        <v>12645</v>
      </c>
      <c r="C1600" s="98" t="s">
        <v>12646</v>
      </c>
      <c r="D1600" s="98" t="s">
        <v>12647</v>
      </c>
      <c r="E1600" s="98" t="s">
        <v>12648</v>
      </c>
      <c r="F1600" s="98" t="s">
        <v>12649</v>
      </c>
      <c r="G1600" s="99">
        <v>12</v>
      </c>
      <c r="H1600" s="104">
        <v>45521</v>
      </c>
      <c r="I1600" s="104">
        <v>45869</v>
      </c>
      <c r="J1600" s="104">
        <v>45313</v>
      </c>
      <c r="K1600" s="104">
        <v>45313</v>
      </c>
      <c r="L1600" s="100">
        <v>0</v>
      </c>
      <c r="M1600" s="100">
        <v>636.46000000000004</v>
      </c>
      <c r="N1600" s="98" t="s">
        <v>12650</v>
      </c>
      <c r="O1600" s="98" t="s">
        <v>12651</v>
      </c>
      <c r="P1600" s="100">
        <v>669</v>
      </c>
      <c r="Q1600" s="101">
        <v>0</v>
      </c>
      <c r="S1600" s="100">
        <v>0</v>
      </c>
      <c r="T1600" s="100">
        <f>P1600</f>
      </c>
      <c r="U1600" s="100">
        <v>669</v>
      </c>
    </row>
    <row r="1601">
      <c r="O1601" s="96" t="s">
        <v>12652</v>
      </c>
      <c r="P1601" s="84">
        <f>SUM(P1600:P1600)</f>
      </c>
    </row>
    <row r="1602">
      <c r="A1602" s="98" t="s">
        <v>12653</v>
      </c>
      <c r="B1602" s="98" t="s">
        <v>12654</v>
      </c>
      <c r="C1602" s="98" t="s">
        <v>12655</v>
      </c>
      <c r="D1602" s="98" t="s">
        <v>12656</v>
      </c>
      <c r="E1602" s="98" t="s">
        <v>12657</v>
      </c>
      <c r="F1602" s="98" t="s">
        <v>12658</v>
      </c>
      <c r="G1602" s="99">
        <v>12</v>
      </c>
      <c r="H1602" s="104">
        <v>45521</v>
      </c>
      <c r="I1602" s="104">
        <v>45869</v>
      </c>
      <c r="J1602" s="104">
        <v>45372</v>
      </c>
      <c r="K1602" s="104">
        <v>45372</v>
      </c>
      <c r="L1602" s="100">
        <v>0</v>
      </c>
      <c r="M1602" s="100">
        <v>636.46000000000004</v>
      </c>
      <c r="N1602" s="98" t="s">
        <v>12659</v>
      </c>
      <c r="O1602" s="98" t="s">
        <v>12660</v>
      </c>
      <c r="P1602" s="100">
        <v>55</v>
      </c>
      <c r="Q1602" s="101">
        <v>0</v>
      </c>
      <c r="S1602" s="100">
        <v>0</v>
      </c>
      <c r="T1602" s="100">
        <f>P1602</f>
      </c>
      <c r="U1602" s="100">
        <v>55</v>
      </c>
    </row>
    <row r="1603">
      <c r="O1603" s="98" t="s">
        <v>12661</v>
      </c>
      <c r="P1603" s="100">
        <v>689</v>
      </c>
      <c r="T1603" s="100">
        <f>P1603</f>
      </c>
      <c r="U1603" s="100">
        <v>689</v>
      </c>
    </row>
    <row r="1604">
      <c r="O1604" s="96" t="s">
        <v>12662</v>
      </c>
      <c r="P1604" s="84">
        <f>SUM(P1602:P1603)</f>
      </c>
    </row>
    <row r="1605">
      <c r="A1605" s="98" t="s">
        <v>12663</v>
      </c>
      <c r="B1605" s="98" t="s">
        <v>12664</v>
      </c>
      <c r="C1605" s="98" t="s">
        <v>12665</v>
      </c>
      <c r="D1605" s="98" t="s">
        <v>12666</v>
      </c>
      <c r="E1605" s="98" t="s">
        <v>12667</v>
      </c>
      <c r="F1605" s="98" t="s">
        <v>12668</v>
      </c>
      <c r="G1605" s="99">
        <v>12</v>
      </c>
      <c r="H1605" s="104">
        <v>45521</v>
      </c>
      <c r="I1605" s="104">
        <v>45869</v>
      </c>
      <c r="J1605" s="104">
        <v>45371</v>
      </c>
      <c r="K1605" s="104">
        <v>45371</v>
      </c>
      <c r="L1605" s="100">
        <v>689</v>
      </c>
      <c r="M1605" s="100">
        <v>636.46000000000004</v>
      </c>
      <c r="N1605" s="98" t="s">
        <v>12669</v>
      </c>
      <c r="O1605" s="98" t="s">
        <v>12670</v>
      </c>
      <c r="P1605" s="100">
        <v>55</v>
      </c>
      <c r="Q1605" s="101">
        <v>0</v>
      </c>
      <c r="S1605" s="100">
        <v>0</v>
      </c>
      <c r="T1605" s="100">
        <f>P1605</f>
      </c>
      <c r="U1605" s="100">
        <v>55</v>
      </c>
    </row>
    <row r="1606">
      <c r="O1606" s="98" t="s">
        <v>12671</v>
      </c>
      <c r="P1606" s="100">
        <v>689</v>
      </c>
      <c r="T1606" s="100">
        <f>P1606</f>
      </c>
      <c r="U1606" s="100">
        <v>689</v>
      </c>
    </row>
    <row r="1607">
      <c r="O1607" s="96" t="s">
        <v>12672</v>
      </c>
      <c r="P1607" s="84">
        <f>SUM(P1605:P1606)</f>
      </c>
    </row>
    <row r="1608">
      <c r="A1608" s="98" t="s">
        <v>12673</v>
      </c>
      <c r="B1608" s="98" t="s">
        <v>12674</v>
      </c>
      <c r="C1608" s="98" t="s">
        <v>12675</v>
      </c>
      <c r="D1608" s="98" t="s">
        <v>12676</v>
      </c>
      <c r="E1608" s="98" t="s">
        <v>12677</v>
      </c>
      <c r="F1608" s="98" t="s">
        <v>12678</v>
      </c>
      <c r="G1608" s="99">
        <v>12</v>
      </c>
      <c r="H1608" s="104">
        <v>45505</v>
      </c>
      <c r="I1608" s="104">
        <v>45869</v>
      </c>
      <c r="J1608" s="104">
        <v>45258</v>
      </c>
      <c r="K1608" s="104">
        <v>45258</v>
      </c>
      <c r="L1608" s="100">
        <v>0</v>
      </c>
      <c r="M1608" s="100">
        <v>661.46000000000004</v>
      </c>
      <c r="N1608" s="98" t="s">
        <v>12679</v>
      </c>
      <c r="O1608" s="98" t="s">
        <v>12680</v>
      </c>
      <c r="P1608" s="100">
        <v>674</v>
      </c>
      <c r="Q1608" s="101">
        <v>0</v>
      </c>
      <c r="S1608" s="100">
        <v>0</v>
      </c>
      <c r="T1608" s="100">
        <f>P1608</f>
      </c>
      <c r="U1608" s="100">
        <v>674</v>
      </c>
    </row>
    <row r="1609">
      <c r="O1609" s="98" t="s">
        <v>12681</v>
      </c>
      <c r="P1609" s="100">
        <v>100</v>
      </c>
      <c r="T1609" s="100">
        <f>P1609</f>
      </c>
      <c r="U1609" s="100">
        <v>100</v>
      </c>
    </row>
    <row r="1610">
      <c r="O1610" s="98" t="s">
        <v>12682</v>
      </c>
      <c r="P1610" s="100">
        <v>55</v>
      </c>
      <c r="T1610" s="100">
        <f>P1610</f>
      </c>
      <c r="U1610" s="100">
        <v>55</v>
      </c>
    </row>
    <row r="1611">
      <c r="O1611" s="98" t="s">
        <v>12683</v>
      </c>
      <c r="P1611" s="100">
        <v>-100</v>
      </c>
      <c r="T1611" s="100">
        <f>P1611</f>
      </c>
      <c r="U1611" s="100">
        <v>-100</v>
      </c>
    </row>
    <row r="1612">
      <c r="O1612" s="96" t="s">
        <v>12684</v>
      </c>
      <c r="P1612" s="84">
        <f>SUM(P1608:P1611)</f>
      </c>
    </row>
    <row r="1613">
      <c r="A1613" s="98" t="s">
        <v>12685</v>
      </c>
      <c r="B1613" s="98" t="s">
        <v>12686</v>
      </c>
      <c r="C1613" s="98" t="s">
        <v>12687</v>
      </c>
      <c r="D1613" s="98" t="s">
        <v>12688</v>
      </c>
      <c r="E1613" s="98" t="s">
        <v>12689</v>
      </c>
      <c r="F1613" s="98" t="s">
        <v>12690</v>
      </c>
      <c r="G1613" s="99">
        <v>12</v>
      </c>
      <c r="H1613" s="104">
        <v>45521</v>
      </c>
      <c r="I1613" s="104">
        <v>45869</v>
      </c>
      <c r="J1613" s="104">
        <v>45257</v>
      </c>
      <c r="K1613" s="104">
        <v>45259</v>
      </c>
      <c r="L1613" s="100">
        <v>674</v>
      </c>
      <c r="M1613" s="100">
        <v>661.46000000000004</v>
      </c>
      <c r="N1613" s="98" t="s">
        <v>12691</v>
      </c>
      <c r="O1613" s="98" t="s">
        <v>12692</v>
      </c>
      <c r="P1613" s="100">
        <v>55</v>
      </c>
      <c r="Q1613" s="101">
        <v>0</v>
      </c>
      <c r="S1613" s="100">
        <v>625</v>
      </c>
      <c r="T1613" s="100">
        <f>P1613</f>
      </c>
      <c r="U1613" s="100">
        <v>55</v>
      </c>
    </row>
    <row r="1614">
      <c r="O1614" s="98" t="s">
        <v>12693</v>
      </c>
      <c r="P1614" s="100">
        <v>-100</v>
      </c>
      <c r="T1614" s="100">
        <f>P1614</f>
      </c>
      <c r="U1614" s="100">
        <v>-100</v>
      </c>
    </row>
    <row r="1615">
      <c r="O1615" s="98" t="s">
        <v>12694</v>
      </c>
      <c r="P1615" s="100">
        <v>100</v>
      </c>
      <c r="T1615" s="100">
        <f>P1615</f>
      </c>
      <c r="U1615" s="100">
        <v>100</v>
      </c>
    </row>
    <row r="1616">
      <c r="O1616" s="98" t="s">
        <v>12695</v>
      </c>
      <c r="P1616" s="100">
        <v>674</v>
      </c>
      <c r="T1616" s="100">
        <f>P1616</f>
      </c>
      <c r="U1616" s="100">
        <v>674</v>
      </c>
    </row>
    <row r="1617">
      <c r="O1617" s="96" t="s">
        <v>12696</v>
      </c>
      <c r="P1617" s="84">
        <f>SUM(P1613:P1616)</f>
      </c>
    </row>
    <row r="1618">
      <c r="A1618" s="98" t="s">
        <v>12697</v>
      </c>
      <c r="B1618" s="98" t="s">
        <v>12698</v>
      </c>
      <c r="C1618" s="98" t="s">
        <v>12699</v>
      </c>
      <c r="D1618" s="98" t="s">
        <v>12700</v>
      </c>
      <c r="E1618" s="98" t="s">
        <v>12701</v>
      </c>
      <c r="F1618" s="98" t="s">
        <v>12702</v>
      </c>
      <c r="G1618" s="99">
        <v>12</v>
      </c>
      <c r="H1618" s="104">
        <v>45505</v>
      </c>
      <c r="I1618" s="104">
        <v>45869</v>
      </c>
      <c r="J1618" s="104">
        <v>45258</v>
      </c>
      <c r="K1618" s="104">
        <v>45258</v>
      </c>
      <c r="L1618" s="100">
        <v>0</v>
      </c>
      <c r="M1618" s="100">
        <v>661.46000000000004</v>
      </c>
      <c r="N1618" s="98" t="s">
        <v>12703</v>
      </c>
      <c r="O1618" s="98" t="s">
        <v>12704</v>
      </c>
      <c r="P1618" s="100">
        <v>55</v>
      </c>
      <c r="Q1618" s="101">
        <v>0</v>
      </c>
      <c r="S1618" s="100">
        <v>625</v>
      </c>
      <c r="T1618" s="100">
        <f>P1618</f>
      </c>
      <c r="U1618" s="100">
        <v>55</v>
      </c>
    </row>
    <row r="1619">
      <c r="O1619" s="98" t="s">
        <v>12705</v>
      </c>
      <c r="P1619" s="100">
        <v>-100</v>
      </c>
      <c r="T1619" s="100">
        <f>P1619</f>
      </c>
      <c r="U1619" s="100">
        <v>-100</v>
      </c>
    </row>
    <row r="1620">
      <c r="O1620" s="98" t="s">
        <v>12706</v>
      </c>
      <c r="P1620" s="100">
        <v>674</v>
      </c>
      <c r="T1620" s="100">
        <f>P1620</f>
      </c>
      <c r="U1620" s="100">
        <v>674</v>
      </c>
    </row>
    <row r="1621">
      <c r="O1621" s="98" t="s">
        <v>12707</v>
      </c>
      <c r="P1621" s="100">
        <v>100</v>
      </c>
      <c r="T1621" s="100">
        <f>P1621</f>
      </c>
      <c r="U1621" s="100">
        <v>100</v>
      </c>
    </row>
    <row r="1622">
      <c r="O1622" s="96" t="s">
        <v>12708</v>
      </c>
      <c r="P1622" s="84">
        <f>SUM(P1618:P1621)</f>
      </c>
    </row>
    <row r="1623">
      <c r="A1623" s="98" t="s">
        <v>12709</v>
      </c>
      <c r="B1623" s="98" t="s">
        <v>12710</v>
      </c>
      <c r="C1623" s="98" t="s">
        <v>12711</v>
      </c>
      <c r="D1623" s="98" t="s">
        <v>12712</v>
      </c>
      <c r="E1623" s="98" t="s">
        <v>12713</v>
      </c>
      <c r="F1623" s="98" t="s">
        <v>12714</v>
      </c>
      <c r="G1623" s="99">
        <v>12</v>
      </c>
      <c r="H1623" s="104">
        <v>45505</v>
      </c>
      <c r="I1623" s="104">
        <v>45869</v>
      </c>
      <c r="J1623" s="104">
        <v>45278</v>
      </c>
      <c r="K1623" s="104">
        <v>45278</v>
      </c>
      <c r="L1623" s="100">
        <v>0</v>
      </c>
      <c r="M1623" s="100">
        <v>661.46000000000004</v>
      </c>
      <c r="N1623" s="98" t="s">
        <v>12715</v>
      </c>
      <c r="O1623" s="98" t="s">
        <v>12716</v>
      </c>
      <c r="P1623" s="100">
        <v>55</v>
      </c>
      <c r="Q1623" s="101">
        <v>0</v>
      </c>
      <c r="S1623" s="100">
        <v>625</v>
      </c>
      <c r="T1623" s="100">
        <f>P1623</f>
      </c>
      <c r="U1623" s="100">
        <v>55</v>
      </c>
    </row>
    <row r="1624">
      <c r="O1624" s="98" t="s">
        <v>12717</v>
      </c>
      <c r="P1624" s="100">
        <v>684</v>
      </c>
      <c r="T1624" s="100">
        <f>P1624</f>
      </c>
      <c r="U1624" s="100">
        <v>684</v>
      </c>
    </row>
    <row r="1625">
      <c r="O1625" s="96" t="s">
        <v>12718</v>
      </c>
      <c r="P1625" s="84">
        <f>SUM(P1623:P1624)</f>
      </c>
    </row>
    <row r="1626">
      <c r="A1626" s="98" t="s">
        <v>12719</v>
      </c>
      <c r="B1626" s="98" t="s">
        <v>12720</v>
      </c>
      <c r="C1626" s="98" t="s">
        <v>12721</v>
      </c>
      <c r="D1626" s="98" t="s">
        <v>12722</v>
      </c>
      <c r="E1626" s="98" t="s">
        <v>12723</v>
      </c>
      <c r="F1626" s="98" t="s">
        <v>12724</v>
      </c>
      <c r="G1626" s="99">
        <v>12</v>
      </c>
      <c r="H1626" s="104">
        <v>45521</v>
      </c>
      <c r="I1626" s="104">
        <v>45869</v>
      </c>
      <c r="J1626" s="104">
        <v>45356</v>
      </c>
      <c r="K1626" s="104">
        <v>45357</v>
      </c>
      <c r="L1626" s="100">
        <v>0</v>
      </c>
      <c r="M1626" s="100">
        <v>636.46000000000004</v>
      </c>
      <c r="N1626" s="98" t="s">
        <v>12725</v>
      </c>
      <c r="O1626" s="98" t="s">
        <v>12726</v>
      </c>
      <c r="P1626" s="100">
        <v>55</v>
      </c>
      <c r="Q1626" s="101">
        <v>0</v>
      </c>
      <c r="S1626" s="100">
        <v>0</v>
      </c>
      <c r="T1626" s="100">
        <f>P1626</f>
      </c>
      <c r="U1626" s="100">
        <v>55</v>
      </c>
    </row>
    <row r="1627">
      <c r="O1627" s="98" t="s">
        <v>12727</v>
      </c>
      <c r="P1627" s="100">
        <v>689</v>
      </c>
      <c r="T1627" s="100">
        <f>P1627</f>
      </c>
      <c r="U1627" s="100">
        <v>689</v>
      </c>
    </row>
    <row r="1628">
      <c r="O1628" s="96" t="s">
        <v>12728</v>
      </c>
      <c r="P1628" s="84">
        <f>SUM(P1626:P1627)</f>
      </c>
    </row>
    <row r="1629">
      <c r="A1629" s="98" t="s">
        <v>12729</v>
      </c>
      <c r="B1629" s="98" t="s">
        <v>12730</v>
      </c>
      <c r="C1629" s="98" t="s">
        <v>12731</v>
      </c>
      <c r="D1629" s="98" t="s">
        <v>12732</v>
      </c>
      <c r="E1629" s="98" t="s">
        <v>12733</v>
      </c>
      <c r="F1629" s="98" t="s">
        <v>12734</v>
      </c>
      <c r="G1629" s="99">
        <v>12</v>
      </c>
      <c r="H1629" s="104">
        <v>45505</v>
      </c>
      <c r="I1629" s="104">
        <v>45869</v>
      </c>
      <c r="J1629" s="104">
        <v>45273</v>
      </c>
      <c r="K1629" s="104">
        <v>45273</v>
      </c>
      <c r="L1629" s="100">
        <v>0</v>
      </c>
      <c r="M1629" s="100">
        <v>636.46000000000004</v>
      </c>
      <c r="N1629" s="98" t="s">
        <v>12735</v>
      </c>
      <c r="O1629" s="98" t="s">
        <v>12736</v>
      </c>
      <c r="P1629" s="100">
        <v>55</v>
      </c>
      <c r="Q1629" s="101">
        <v>0</v>
      </c>
      <c r="S1629" s="100">
        <v>0</v>
      </c>
      <c r="T1629" s="100">
        <f>P1629</f>
      </c>
      <c r="U1629" s="100">
        <v>55</v>
      </c>
    </row>
    <row r="1630">
      <c r="O1630" s="98" t="s">
        <v>12737</v>
      </c>
      <c r="P1630" s="100">
        <v>649</v>
      </c>
      <c r="T1630" s="100">
        <f>P1630</f>
      </c>
      <c r="U1630" s="100">
        <v>649</v>
      </c>
    </row>
    <row r="1631">
      <c r="O1631" s="96" t="s">
        <v>12738</v>
      </c>
      <c r="P1631" s="84">
        <f>SUM(P1629:P1630)</f>
      </c>
    </row>
    <row r="1632">
      <c r="A1632" s="98" t="s">
        <v>12739</v>
      </c>
      <c r="B1632" s="98" t="s">
        <v>12740</v>
      </c>
      <c r="C1632" s="98" t="s">
        <v>12741</v>
      </c>
      <c r="D1632" s="98" t="s">
        <v>12742</v>
      </c>
      <c r="E1632" s="98" t="s">
        <v>12743</v>
      </c>
      <c r="F1632" s="98" t="s">
        <v>12744</v>
      </c>
      <c r="G1632" s="99">
        <v>12</v>
      </c>
      <c r="H1632" s="104">
        <v>45505</v>
      </c>
      <c r="I1632" s="104">
        <v>45869</v>
      </c>
      <c r="J1632" s="104">
        <v>45272</v>
      </c>
      <c r="K1632" s="104">
        <v>45272</v>
      </c>
      <c r="L1632" s="100">
        <v>0</v>
      </c>
      <c r="M1632" s="100">
        <v>636.46000000000004</v>
      </c>
      <c r="N1632" s="98" t="s">
        <v>12745</v>
      </c>
      <c r="O1632" s="98" t="s">
        <v>12746</v>
      </c>
      <c r="P1632" s="100">
        <v>55</v>
      </c>
      <c r="Q1632" s="101">
        <v>0</v>
      </c>
      <c r="S1632" s="100">
        <v>0</v>
      </c>
      <c r="T1632" s="100">
        <f>P1632</f>
      </c>
      <c r="U1632" s="100">
        <v>55</v>
      </c>
    </row>
    <row r="1633">
      <c r="O1633" s="98" t="s">
        <v>12747</v>
      </c>
      <c r="P1633" s="100">
        <v>649</v>
      </c>
      <c r="T1633" s="100">
        <f>P1633</f>
      </c>
      <c r="U1633" s="100">
        <v>649</v>
      </c>
    </row>
    <row r="1634">
      <c r="O1634" s="96" t="s">
        <v>12748</v>
      </c>
      <c r="P1634" s="84">
        <f>SUM(P1632:P1633)</f>
      </c>
    </row>
    <row r="1635">
      <c r="A1635" s="98" t="s">
        <v>12749</v>
      </c>
      <c r="B1635" s="98" t="s">
        <v>12750</v>
      </c>
      <c r="C1635" s="98" t="s">
        <v>12751</v>
      </c>
      <c r="D1635" s="98" t="s">
        <v>12752</v>
      </c>
      <c r="E1635" s="98" t="s">
        <v>12753</v>
      </c>
      <c r="F1635" s="98" t="s">
        <v>12754</v>
      </c>
      <c r="G1635" s="99">
        <v>12</v>
      </c>
      <c r="H1635" s="104">
        <v>45505</v>
      </c>
      <c r="I1635" s="104">
        <v>45869</v>
      </c>
      <c r="J1635" s="104">
        <v>45273</v>
      </c>
      <c r="K1635" s="104">
        <v>45273</v>
      </c>
      <c r="L1635" s="100">
        <v>0</v>
      </c>
      <c r="M1635" s="100">
        <v>636.46000000000004</v>
      </c>
      <c r="N1635" s="98" t="s">
        <v>12755</v>
      </c>
      <c r="O1635" s="98" t="s">
        <v>12756</v>
      </c>
      <c r="P1635" s="100">
        <v>55</v>
      </c>
      <c r="Q1635" s="101">
        <v>0</v>
      </c>
      <c r="S1635" s="100">
        <v>0</v>
      </c>
      <c r="T1635" s="100">
        <f>P1635</f>
      </c>
      <c r="U1635" s="100">
        <v>55</v>
      </c>
    </row>
    <row r="1636">
      <c r="O1636" s="98" t="s">
        <v>12757</v>
      </c>
      <c r="P1636" s="100">
        <v>649</v>
      </c>
      <c r="T1636" s="100">
        <f>P1636</f>
      </c>
      <c r="U1636" s="100">
        <v>649</v>
      </c>
    </row>
    <row r="1637">
      <c r="O1637" s="96" t="s">
        <v>12758</v>
      </c>
      <c r="P1637" s="84">
        <f>SUM(P1635:P1636)</f>
      </c>
    </row>
    <row r="1638">
      <c r="A1638" s="98" t="s">
        <v>12759</v>
      </c>
      <c r="B1638" s="98" t="s">
        <v>12760</v>
      </c>
      <c r="C1638" s="98" t="s">
        <v>12761</v>
      </c>
      <c r="D1638" s="98" t="s">
        <v>12762</v>
      </c>
      <c r="E1638" s="98" t="s">
        <v>12763</v>
      </c>
      <c r="F1638" s="98" t="s">
        <v>12764</v>
      </c>
      <c r="G1638" s="99">
        <v>12</v>
      </c>
      <c r="H1638" s="104">
        <v>45521</v>
      </c>
      <c r="I1638" s="104">
        <v>45869</v>
      </c>
      <c r="J1638" s="104">
        <v>45398</v>
      </c>
      <c r="K1638" s="104">
        <v>45398</v>
      </c>
      <c r="L1638" s="100">
        <v>0</v>
      </c>
      <c r="M1638" s="100">
        <v>636.46000000000004</v>
      </c>
      <c r="N1638" s="98" t="s">
        <v>12765</v>
      </c>
      <c r="O1638" s="98" t="s">
        <v>12766</v>
      </c>
      <c r="P1638" s="100">
        <v>55</v>
      </c>
      <c r="Q1638" s="101">
        <v>0</v>
      </c>
      <c r="S1638" s="100">
        <v>0</v>
      </c>
      <c r="T1638" s="100">
        <f>P1638</f>
      </c>
      <c r="U1638" s="100">
        <v>55</v>
      </c>
    </row>
    <row r="1639">
      <c r="O1639" s="98" t="s">
        <v>12767</v>
      </c>
      <c r="P1639" s="100">
        <v>689</v>
      </c>
      <c r="T1639" s="100">
        <f>P1639</f>
      </c>
      <c r="U1639" s="100">
        <v>689</v>
      </c>
    </row>
    <row r="1640">
      <c r="O1640" s="96" t="s">
        <v>12768</v>
      </c>
      <c r="P1640" s="84">
        <f>SUM(P1638:P1639)</f>
      </c>
    </row>
    <row r="1641">
      <c r="A1641" s="98" t="s">
        <v>12769</v>
      </c>
      <c r="B1641" s="98" t="s">
        <v>12770</v>
      </c>
      <c r="C1641" s="98" t="s">
        <v>12771</v>
      </c>
      <c r="D1641" s="98" t="s">
        <v>12772</v>
      </c>
      <c r="E1641" s="98" t="s">
        <v>12773</v>
      </c>
      <c r="F1641" s="98" t="s">
        <v>12774</v>
      </c>
      <c r="G1641" s="99">
        <v>12</v>
      </c>
      <c r="H1641" s="104">
        <v>45505</v>
      </c>
      <c r="I1641" s="104">
        <v>45869</v>
      </c>
      <c r="J1641" s="104">
        <v>45204</v>
      </c>
      <c r="K1641" s="104">
        <v>45205</v>
      </c>
      <c r="L1641" s="100">
        <v>655</v>
      </c>
      <c r="M1641" s="100">
        <v>636.46000000000004</v>
      </c>
      <c r="N1641" s="98" t="s">
        <v>12775</v>
      </c>
      <c r="O1641" s="98" t="s">
        <v>12776</v>
      </c>
      <c r="P1641" s="100">
        <v>639</v>
      </c>
      <c r="Q1641" s="101">
        <v>0</v>
      </c>
      <c r="S1641" s="100">
        <v>0</v>
      </c>
      <c r="T1641" s="100">
        <f>P1641</f>
      </c>
      <c r="U1641" s="100">
        <v>639</v>
      </c>
    </row>
    <row r="1642">
      <c r="O1642" s="98" t="s">
        <v>12777</v>
      </c>
      <c r="P1642" s="100">
        <v>300</v>
      </c>
      <c r="T1642" s="100">
        <f>P1642</f>
      </c>
      <c r="U1642" s="100">
        <v>300</v>
      </c>
    </row>
    <row r="1643">
      <c r="O1643" s="98" t="s">
        <v>12778</v>
      </c>
      <c r="P1643" s="100">
        <v>-300</v>
      </c>
      <c r="T1643" s="100">
        <f>P1643</f>
      </c>
      <c r="U1643" s="100">
        <v>-300</v>
      </c>
    </row>
    <row r="1644">
      <c r="O1644" s="96" t="s">
        <v>12779</v>
      </c>
      <c r="P1644" s="84">
        <f>SUM(P1641:P1643)</f>
      </c>
    </row>
    <row r="1645">
      <c r="A1645" s="98" t="s">
        <v>12780</v>
      </c>
      <c r="B1645" s="98" t="s">
        <v>12781</v>
      </c>
      <c r="C1645" s="98" t="s">
        <v>12782</v>
      </c>
      <c r="D1645" s="98" t="s">
        <v>12783</v>
      </c>
      <c r="E1645" s="98" t="s">
        <v>12784</v>
      </c>
      <c r="F1645" s="98" t="s">
        <v>12785</v>
      </c>
      <c r="G1645" s="99">
        <v>12</v>
      </c>
      <c r="H1645" s="104">
        <v>45505</v>
      </c>
      <c r="I1645" s="104">
        <v>45869</v>
      </c>
      <c r="J1645" s="104">
        <v>45337</v>
      </c>
      <c r="K1645" s="104">
        <v>45337</v>
      </c>
      <c r="L1645" s="100">
        <v>665</v>
      </c>
      <c r="M1645" s="100">
        <v>636.46000000000004</v>
      </c>
      <c r="N1645" s="98" t="s">
        <v>12786</v>
      </c>
      <c r="O1645" s="98" t="s">
        <v>12787</v>
      </c>
      <c r="P1645" s="100">
        <v>679</v>
      </c>
      <c r="Q1645" s="101">
        <v>0</v>
      </c>
      <c r="S1645" s="100">
        <v>665</v>
      </c>
      <c r="T1645" s="100">
        <f>P1645</f>
      </c>
      <c r="U1645" s="100">
        <v>679</v>
      </c>
    </row>
    <row r="1646">
      <c r="O1646" s="96" t="s">
        <v>12788</v>
      </c>
      <c r="P1646" s="84">
        <f>SUM(P1645:P1645)</f>
      </c>
    </row>
    <row r="1647">
      <c r="A1647" s="98" t="s">
        <v>12789</v>
      </c>
      <c r="B1647" s="98" t="s">
        <v>12790</v>
      </c>
      <c r="C1647" s="98" t="s">
        <v>12791</v>
      </c>
      <c r="D1647" s="98" t="s">
        <v>12792</v>
      </c>
      <c r="E1647" s="98" t="s">
        <v>12793</v>
      </c>
      <c r="F1647" s="98" t="s">
        <v>12794</v>
      </c>
      <c r="G1647" s="99">
        <v>12</v>
      </c>
      <c r="H1647" s="104">
        <v>45521</v>
      </c>
      <c r="I1647" s="104">
        <v>45869</v>
      </c>
      <c r="J1647" s="104">
        <v>45405</v>
      </c>
      <c r="K1647" s="104">
        <v>45405</v>
      </c>
      <c r="L1647" s="100">
        <v>0</v>
      </c>
      <c r="M1647" s="100">
        <v>636.46000000000004</v>
      </c>
      <c r="N1647" s="98" t="s">
        <v>12795</v>
      </c>
      <c r="O1647" s="98" t="s">
        <v>12796</v>
      </c>
      <c r="P1647" s="100">
        <v>699</v>
      </c>
      <c r="Q1647" s="101">
        <v>0</v>
      </c>
      <c r="S1647" s="100">
        <v>0</v>
      </c>
      <c r="T1647" s="100">
        <f>P1647</f>
      </c>
      <c r="U1647" s="100">
        <v>699</v>
      </c>
    </row>
    <row r="1648">
      <c r="O1648" s="96" t="s">
        <v>12797</v>
      </c>
      <c r="P1648" s="84">
        <f>SUM(P1647:P1647)</f>
      </c>
    </row>
    <row r="1649">
      <c r="A1649" s="98" t="s">
        <v>12798</v>
      </c>
      <c r="B1649" s="98" t="s">
        <v>12799</v>
      </c>
      <c r="C1649" s="98" t="s">
        <v>12800</v>
      </c>
      <c r="D1649" s="98" t="s">
        <v>12801</v>
      </c>
      <c r="E1649" s="98" t="s">
        <v>12802</v>
      </c>
      <c r="F1649" s="98" t="s">
        <v>12803</v>
      </c>
      <c r="G1649" s="99">
        <v>12</v>
      </c>
      <c r="H1649" s="104">
        <v>45505</v>
      </c>
      <c r="I1649" s="104">
        <v>45869</v>
      </c>
      <c r="J1649" s="104">
        <v>45258</v>
      </c>
      <c r="K1649" s="104">
        <v>45258</v>
      </c>
      <c r="L1649" s="100">
        <v>0</v>
      </c>
      <c r="M1649" s="100">
        <v>636.46000000000004</v>
      </c>
      <c r="N1649" s="98" t="s">
        <v>12804</v>
      </c>
      <c r="O1649" s="98" t="s">
        <v>12805</v>
      </c>
      <c r="P1649" s="100">
        <v>649</v>
      </c>
      <c r="Q1649" s="101">
        <v>0</v>
      </c>
      <c r="S1649" s="100">
        <v>625</v>
      </c>
      <c r="T1649" s="100">
        <f>P1649</f>
      </c>
      <c r="U1649" s="100">
        <v>649</v>
      </c>
    </row>
    <row r="1650">
      <c r="O1650" s="98" t="s">
        <v>12806</v>
      </c>
      <c r="P1650" s="100">
        <v>100</v>
      </c>
      <c r="T1650" s="100">
        <f>P1650</f>
      </c>
      <c r="U1650" s="100">
        <v>100</v>
      </c>
    </row>
    <row r="1651">
      <c r="O1651" s="98" t="s">
        <v>12807</v>
      </c>
      <c r="P1651" s="100">
        <v>55</v>
      </c>
      <c r="T1651" s="100">
        <f>P1651</f>
      </c>
      <c r="U1651" s="100">
        <v>55</v>
      </c>
    </row>
    <row r="1652">
      <c r="O1652" s="98" t="s">
        <v>12808</v>
      </c>
      <c r="P1652" s="100">
        <v>-100</v>
      </c>
      <c r="T1652" s="100">
        <f>P1652</f>
      </c>
      <c r="U1652" s="100">
        <v>-100</v>
      </c>
    </row>
    <row r="1653">
      <c r="O1653" s="96" t="s">
        <v>12809</v>
      </c>
      <c r="P1653" s="84">
        <f>SUM(P1649:P1652)</f>
      </c>
    </row>
    <row r="1654">
      <c r="A1654" s="98" t="s">
        <v>12810</v>
      </c>
      <c r="B1654" s="98" t="s">
        <v>12811</v>
      </c>
      <c r="C1654" s="98" t="s">
        <v>12812</v>
      </c>
      <c r="D1654" s="98" t="s">
        <v>12813</v>
      </c>
      <c r="E1654" s="98" t="s">
        <v>12814</v>
      </c>
      <c r="F1654" s="98" t="s">
        <v>12815</v>
      </c>
      <c r="G1654" s="99">
        <v>12</v>
      </c>
      <c r="H1654" s="104">
        <v>45505</v>
      </c>
      <c r="I1654" s="104">
        <v>45869</v>
      </c>
      <c r="J1654" s="104">
        <v>45258</v>
      </c>
      <c r="K1654" s="104">
        <v>45258</v>
      </c>
      <c r="L1654" s="100">
        <v>0</v>
      </c>
      <c r="M1654" s="100">
        <v>636.46000000000004</v>
      </c>
      <c r="N1654" s="98" t="s">
        <v>12816</v>
      </c>
      <c r="O1654" s="98" t="s">
        <v>12817</v>
      </c>
      <c r="P1654" s="100">
        <v>649</v>
      </c>
      <c r="Q1654" s="101">
        <v>0</v>
      </c>
      <c r="S1654" s="100">
        <v>0</v>
      </c>
      <c r="T1654" s="100">
        <f>P1654</f>
      </c>
      <c r="U1654" s="100">
        <v>649</v>
      </c>
    </row>
    <row r="1655">
      <c r="O1655" s="98" t="s">
        <v>12818</v>
      </c>
      <c r="P1655" s="100">
        <v>-100</v>
      </c>
      <c r="T1655" s="100">
        <f>P1655</f>
      </c>
      <c r="U1655" s="100">
        <v>-100</v>
      </c>
    </row>
    <row r="1656">
      <c r="O1656" s="98" t="s">
        <v>12819</v>
      </c>
      <c r="P1656" s="100">
        <v>100</v>
      </c>
      <c r="T1656" s="100">
        <f>P1656</f>
      </c>
      <c r="U1656" s="100">
        <v>100</v>
      </c>
    </row>
    <row r="1657">
      <c r="O1657" s="98" t="s">
        <v>12820</v>
      </c>
      <c r="P1657" s="100">
        <v>30</v>
      </c>
      <c r="T1657" s="100">
        <f>P1657</f>
      </c>
      <c r="U1657" s="100">
        <v>30</v>
      </c>
    </row>
    <row r="1658">
      <c r="O1658" s="96" t="s">
        <v>12821</v>
      </c>
      <c r="P1658" s="84">
        <f>SUM(P1654:P1657)</f>
      </c>
    </row>
    <row r="1659">
      <c r="A1659" s="98" t="s">
        <v>12822</v>
      </c>
      <c r="B1659" s="98" t="s">
        <v>12823</v>
      </c>
      <c r="C1659" s="98" t="s">
        <v>12824</v>
      </c>
      <c r="D1659" s="98" t="s">
        <v>12825</v>
      </c>
      <c r="E1659" s="98" t="s">
        <v>12826</v>
      </c>
      <c r="F1659" s="98" t="s">
        <v>12827</v>
      </c>
      <c r="G1659" s="99">
        <v>12</v>
      </c>
      <c r="H1659" s="104">
        <v>45505</v>
      </c>
      <c r="I1659" s="104">
        <v>45869</v>
      </c>
      <c r="J1659" s="104">
        <v>45258</v>
      </c>
      <c r="K1659" s="104">
        <v>45258</v>
      </c>
      <c r="L1659" s="100">
        <v>0</v>
      </c>
      <c r="M1659" s="100">
        <v>636.46000000000004</v>
      </c>
      <c r="N1659" s="98" t="s">
        <v>12828</v>
      </c>
      <c r="O1659" s="98" t="s">
        <v>12829</v>
      </c>
      <c r="P1659" s="100">
        <v>649</v>
      </c>
      <c r="Q1659" s="101">
        <v>0</v>
      </c>
      <c r="S1659" s="100">
        <v>0</v>
      </c>
      <c r="T1659" s="100">
        <f>P1659</f>
      </c>
      <c r="U1659" s="100">
        <v>649</v>
      </c>
    </row>
    <row r="1660">
      <c r="O1660" s="98" t="s">
        <v>12830</v>
      </c>
      <c r="P1660" s="100">
        <v>-100</v>
      </c>
      <c r="T1660" s="100">
        <f>P1660</f>
      </c>
      <c r="U1660" s="100">
        <v>-100</v>
      </c>
    </row>
    <row r="1661">
      <c r="O1661" s="98" t="s">
        <v>12831</v>
      </c>
      <c r="P1661" s="100">
        <v>30</v>
      </c>
      <c r="T1661" s="100">
        <f>P1661</f>
      </c>
      <c r="U1661" s="100">
        <v>30</v>
      </c>
    </row>
    <row r="1662">
      <c r="O1662" s="98" t="s">
        <v>12832</v>
      </c>
      <c r="P1662" s="100">
        <v>100</v>
      </c>
      <c r="T1662" s="100">
        <f>P1662</f>
      </c>
      <c r="U1662" s="100">
        <v>100</v>
      </c>
    </row>
    <row r="1663">
      <c r="O1663" s="96" t="s">
        <v>12833</v>
      </c>
      <c r="P1663" s="84">
        <f>SUM(P1659:P1662)</f>
      </c>
    </row>
    <row r="1664">
      <c r="A1664" s="98" t="s">
        <v>12834</v>
      </c>
      <c r="B1664" s="98" t="s">
        <v>12835</v>
      </c>
      <c r="C1664" s="98" t="s">
        <v>12836</v>
      </c>
      <c r="D1664" s="98" t="s">
        <v>12837</v>
      </c>
      <c r="E1664" s="98" t="s">
        <v>12838</v>
      </c>
      <c r="F1664" s="98" t="s">
        <v>12839</v>
      </c>
      <c r="G1664" s="99">
        <v>12</v>
      </c>
      <c r="H1664" s="104">
        <v>45505</v>
      </c>
      <c r="I1664" s="104">
        <v>45869</v>
      </c>
      <c r="J1664" s="104">
        <v>45258</v>
      </c>
      <c r="K1664" s="104">
        <v>45258</v>
      </c>
      <c r="L1664" s="100">
        <v>0</v>
      </c>
      <c r="M1664" s="100">
        <v>636.46000000000004</v>
      </c>
      <c r="N1664" s="98" t="s">
        <v>12840</v>
      </c>
      <c r="O1664" s="98" t="s">
        <v>12841</v>
      </c>
      <c r="P1664" s="100">
        <v>100</v>
      </c>
      <c r="Q1664" s="101">
        <v>0</v>
      </c>
      <c r="S1664" s="100">
        <v>0</v>
      </c>
      <c r="T1664" s="100">
        <f>P1664</f>
      </c>
      <c r="U1664" s="100">
        <v>100</v>
      </c>
    </row>
    <row r="1665">
      <c r="O1665" s="98" t="s">
        <v>12842</v>
      </c>
      <c r="P1665" s="100">
        <v>30</v>
      </c>
      <c r="T1665" s="100">
        <f>P1665</f>
      </c>
      <c r="U1665" s="100">
        <v>30</v>
      </c>
    </row>
    <row r="1666">
      <c r="O1666" s="98" t="s">
        <v>12843</v>
      </c>
      <c r="P1666" s="100">
        <v>649</v>
      </c>
      <c r="T1666" s="100">
        <f>P1666</f>
      </c>
      <c r="U1666" s="100">
        <v>649</v>
      </c>
    </row>
    <row r="1667">
      <c r="O1667" s="98" t="s">
        <v>12844</v>
      </c>
      <c r="P1667" s="100">
        <v>-100</v>
      </c>
      <c r="T1667" s="100">
        <f>P1667</f>
      </c>
      <c r="U1667" s="100">
        <v>-100</v>
      </c>
    </row>
    <row r="1668">
      <c r="O1668" s="96" t="s">
        <v>12845</v>
      </c>
      <c r="P1668" s="84">
        <f>SUM(P1664:P1667)</f>
      </c>
    </row>
    <row r="1669">
      <c r="A1669" s="98" t="s">
        <v>12846</v>
      </c>
      <c r="B1669" s="98" t="s">
        <v>12847</v>
      </c>
      <c r="C1669" s="98" t="s">
        <v>12848</v>
      </c>
      <c r="D1669" s="98" t="s">
        <v>12849</v>
      </c>
      <c r="E1669" s="98" t="s">
        <v>12850</v>
      </c>
      <c r="F1669" s="98" t="s">
        <v>12851</v>
      </c>
      <c r="G1669" s="99">
        <v>12</v>
      </c>
      <c r="H1669" s="104">
        <v>45521</v>
      </c>
      <c r="I1669" s="104">
        <v>45869</v>
      </c>
      <c r="J1669" s="104">
        <v>45251</v>
      </c>
      <c r="K1669" s="104">
        <v>45251</v>
      </c>
      <c r="L1669" s="100">
        <v>0</v>
      </c>
      <c r="M1669" s="100">
        <v>636.46000000000004</v>
      </c>
      <c r="N1669" s="98" t="s">
        <v>12852</v>
      </c>
      <c r="O1669" s="98" t="s">
        <v>12853</v>
      </c>
      <c r="P1669" s="100">
        <v>649</v>
      </c>
      <c r="Q1669" s="101">
        <v>0</v>
      </c>
      <c r="S1669" s="100">
        <v>0</v>
      </c>
      <c r="T1669" s="100">
        <f>P1669</f>
      </c>
      <c r="U1669" s="100">
        <v>649</v>
      </c>
    </row>
    <row r="1670">
      <c r="O1670" s="98" t="s">
        <v>12854</v>
      </c>
      <c r="P1670" s="100">
        <v>55</v>
      </c>
      <c r="T1670" s="100">
        <f>P1670</f>
      </c>
      <c r="U1670" s="100">
        <v>55</v>
      </c>
    </row>
    <row r="1671">
      <c r="O1671" s="96" t="s">
        <v>12855</v>
      </c>
      <c r="P1671" s="84">
        <f>SUM(P1669:P1670)</f>
      </c>
    </row>
    <row r="1672">
      <c r="A1672" s="98" t="s">
        <v>12856</v>
      </c>
      <c r="B1672" s="98" t="s">
        <v>12857</v>
      </c>
      <c r="C1672" s="98" t="s">
        <v>12858</v>
      </c>
      <c r="D1672" s="98" t="s">
        <v>12859</v>
      </c>
      <c r="E1672" s="98" t="s">
        <v>12860</v>
      </c>
      <c r="F1672" s="98" t="s">
        <v>12861</v>
      </c>
      <c r="G1672" s="99">
        <v>12</v>
      </c>
      <c r="H1672" s="104">
        <v>45521</v>
      </c>
      <c r="I1672" s="104">
        <v>45869</v>
      </c>
      <c r="J1672" s="104">
        <v>45254</v>
      </c>
      <c r="K1672" s="104">
        <v>45257</v>
      </c>
      <c r="L1672" s="100">
        <v>0</v>
      </c>
      <c r="M1672" s="100">
        <v>636.46000000000004</v>
      </c>
      <c r="N1672" s="98" t="s">
        <v>12862</v>
      </c>
      <c r="O1672" s="98" t="s">
        <v>12863</v>
      </c>
      <c r="P1672" s="100">
        <v>649</v>
      </c>
      <c r="Q1672" s="101">
        <v>0</v>
      </c>
      <c r="S1672" s="100">
        <v>0</v>
      </c>
      <c r="T1672" s="100">
        <f>P1672</f>
      </c>
      <c r="U1672" s="100">
        <v>649</v>
      </c>
    </row>
    <row r="1673">
      <c r="O1673" s="98" t="s">
        <v>12864</v>
      </c>
      <c r="P1673" s="100">
        <v>55</v>
      </c>
      <c r="T1673" s="100">
        <f>P1673</f>
      </c>
      <c r="U1673" s="100">
        <v>55</v>
      </c>
    </row>
    <row r="1674">
      <c r="O1674" s="96" t="s">
        <v>12865</v>
      </c>
      <c r="P1674" s="84">
        <f>SUM(P1672:P1673)</f>
      </c>
    </row>
    <row r="1675">
      <c r="A1675" s="98" t="s">
        <v>12866</v>
      </c>
      <c r="B1675" s="98" t="s">
        <v>12867</v>
      </c>
      <c r="C1675" s="98" t="s">
        <v>12868</v>
      </c>
      <c r="D1675" s="98" t="s">
        <v>12869</v>
      </c>
      <c r="E1675" s="98" t="s">
        <v>12870</v>
      </c>
      <c r="F1675" s="98" t="s">
        <v>12871</v>
      </c>
      <c r="G1675" s="99">
        <v>12</v>
      </c>
      <c r="H1675" s="104">
        <v>45521</v>
      </c>
      <c r="I1675" s="104">
        <v>45869</v>
      </c>
      <c r="J1675" s="104">
        <v>45252</v>
      </c>
      <c r="K1675" s="104">
        <v>45252</v>
      </c>
      <c r="L1675" s="100">
        <v>0</v>
      </c>
      <c r="M1675" s="100">
        <v>636.46000000000004</v>
      </c>
      <c r="N1675" s="98" t="s">
        <v>12872</v>
      </c>
      <c r="O1675" s="98" t="s">
        <v>12873</v>
      </c>
      <c r="P1675" s="100">
        <v>649</v>
      </c>
      <c r="Q1675" s="101">
        <v>0</v>
      </c>
      <c r="S1675" s="100">
        <v>0</v>
      </c>
      <c r="T1675" s="100">
        <f>P1675</f>
      </c>
      <c r="U1675" s="100">
        <v>649</v>
      </c>
    </row>
    <row r="1676">
      <c r="O1676" s="98" t="s">
        <v>12874</v>
      </c>
      <c r="P1676" s="100">
        <v>55</v>
      </c>
      <c r="T1676" s="100">
        <f>P1676</f>
      </c>
      <c r="U1676" s="100">
        <v>55</v>
      </c>
    </row>
    <row r="1677">
      <c r="O1677" s="96" t="s">
        <v>12875</v>
      </c>
      <c r="P1677" s="84">
        <f>SUM(P1675:P1676)</f>
      </c>
    </row>
    <row r="1678">
      <c r="A1678" s="98" t="s">
        <v>12876</v>
      </c>
      <c r="B1678" s="98" t="s">
        <v>12877</v>
      </c>
      <c r="C1678" s="98" t="s">
        <v>12878</v>
      </c>
      <c r="D1678" s="98" t="s">
        <v>12879</v>
      </c>
      <c r="E1678" s="98" t="s">
        <v>12880</v>
      </c>
      <c r="F1678" s="98" t="s">
        <v>12881</v>
      </c>
      <c r="G1678" s="99">
        <v>12</v>
      </c>
      <c r="H1678" s="104">
        <v>45521</v>
      </c>
      <c r="I1678" s="104">
        <v>45869</v>
      </c>
      <c r="J1678" s="104">
        <v>45271</v>
      </c>
      <c r="K1678" s="104">
        <v>45272</v>
      </c>
      <c r="L1678" s="100">
        <v>649</v>
      </c>
      <c r="M1678" s="100">
        <v>636.46000000000004</v>
      </c>
      <c r="N1678" s="98" t="s">
        <v>12882</v>
      </c>
      <c r="O1678" s="98" t="s">
        <v>12883</v>
      </c>
      <c r="P1678" s="100">
        <v>649</v>
      </c>
      <c r="Q1678" s="101">
        <v>0</v>
      </c>
      <c r="S1678" s="100">
        <v>625</v>
      </c>
      <c r="T1678" s="100">
        <f>P1678</f>
      </c>
      <c r="U1678" s="100">
        <v>649</v>
      </c>
    </row>
    <row r="1679">
      <c r="O1679" s="98" t="s">
        <v>12884</v>
      </c>
      <c r="P1679" s="100">
        <v>55</v>
      </c>
      <c r="T1679" s="100">
        <f>P1679</f>
      </c>
      <c r="U1679" s="100">
        <v>55</v>
      </c>
    </row>
    <row r="1680">
      <c r="O1680" s="96" t="s">
        <v>12885</v>
      </c>
      <c r="P1680" s="84">
        <f>SUM(P1678:P1679)</f>
      </c>
    </row>
    <row r="1681">
      <c r="A1681" s="98" t="s">
        <v>12886</v>
      </c>
      <c r="B1681" s="98" t="s">
        <v>12887</v>
      </c>
      <c r="C1681" s="98" t="s">
        <v>12888</v>
      </c>
      <c r="D1681" s="98" t="s">
        <v>12889</v>
      </c>
      <c r="E1681" s="98" t="s">
        <v>12890</v>
      </c>
      <c r="F1681" s="98" t="s">
        <v>12891</v>
      </c>
      <c r="G1681" s="99">
        <v>12</v>
      </c>
      <c r="H1681" s="104">
        <v>45521</v>
      </c>
      <c r="I1681" s="104">
        <v>45869</v>
      </c>
      <c r="J1681" s="104">
        <v>45348</v>
      </c>
      <c r="K1681" s="104">
        <v>45348</v>
      </c>
      <c r="L1681" s="100">
        <v>689</v>
      </c>
      <c r="M1681" s="100">
        <v>636.46000000000004</v>
      </c>
      <c r="N1681" s="98" t="s">
        <v>12892</v>
      </c>
      <c r="O1681" s="98" t="s">
        <v>12893</v>
      </c>
      <c r="P1681" s="100">
        <v>689</v>
      </c>
      <c r="Q1681" s="101">
        <v>0</v>
      </c>
      <c r="S1681" s="100">
        <v>680</v>
      </c>
      <c r="T1681" s="100">
        <f>P1681</f>
      </c>
      <c r="U1681" s="100">
        <v>689</v>
      </c>
    </row>
    <row r="1682">
      <c r="O1682" s="96" t="s">
        <v>12894</v>
      </c>
      <c r="P1682" s="84">
        <f>SUM(P1681:P1681)</f>
      </c>
    </row>
    <row r="1683">
      <c r="A1683" s="98" t="s">
        <v>12895</v>
      </c>
      <c r="B1683" s="98" t="s">
        <v>12896</v>
      </c>
      <c r="C1683" s="98" t="s">
        <v>12897</v>
      </c>
      <c r="D1683" s="98" t="s">
        <v>12898</v>
      </c>
      <c r="E1683" s="98" t="s">
        <v>12899</v>
      </c>
      <c r="F1683" s="98" t="s">
        <v>12900</v>
      </c>
      <c r="G1683" s="99">
        <v>12</v>
      </c>
      <c r="H1683" s="104">
        <v>45521</v>
      </c>
      <c r="I1683" s="104">
        <v>45869</v>
      </c>
      <c r="J1683" s="104">
        <v>45440</v>
      </c>
      <c r="K1683" s="104">
        <v>45440</v>
      </c>
      <c r="L1683" s="100">
        <v>0</v>
      </c>
      <c r="M1683" s="100">
        <v>636.46000000000004</v>
      </c>
      <c r="N1683" s="98" t="s">
        <v>12901</v>
      </c>
      <c r="O1683" s="98" t="s">
        <v>12902</v>
      </c>
      <c r="P1683" s="100">
        <v>709</v>
      </c>
      <c r="Q1683" s="101">
        <v>0</v>
      </c>
      <c r="S1683" s="100">
        <v>0</v>
      </c>
      <c r="T1683" s="100">
        <f>P1683</f>
      </c>
      <c r="U1683" s="100">
        <v>709</v>
      </c>
    </row>
    <row r="1684">
      <c r="O1684" s="96" t="s">
        <v>12903</v>
      </c>
      <c r="P1684" s="84">
        <f>SUM(P1683:P1683)</f>
      </c>
    </row>
    <row r="1685">
      <c r="A1685" s="98" t="s">
        <v>12904</v>
      </c>
      <c r="B1685" s="98" t="s">
        <v>12905</v>
      </c>
      <c r="C1685" s="98" t="s">
        <v>12906</v>
      </c>
      <c r="D1685" s="98" t="s">
        <v>12907</v>
      </c>
      <c r="E1685" s="98" t="s">
        <v>12908</v>
      </c>
      <c r="F1685" s="98" t="s">
        <v>12909</v>
      </c>
      <c r="G1685" s="99">
        <v>12</v>
      </c>
      <c r="H1685" s="104">
        <v>45505</v>
      </c>
      <c r="I1685" s="104">
        <v>45869</v>
      </c>
      <c r="J1685" s="104">
        <v>45328</v>
      </c>
      <c r="K1685" s="104">
        <v>45328</v>
      </c>
      <c r="L1685" s="100">
        <v>0</v>
      </c>
      <c r="M1685" s="100">
        <v>636.46000000000004</v>
      </c>
      <c r="N1685" s="98" t="s">
        <v>12910</v>
      </c>
      <c r="O1685" s="98" t="s">
        <v>12911</v>
      </c>
      <c r="P1685" s="100">
        <v>679</v>
      </c>
      <c r="Q1685" s="101">
        <v>0</v>
      </c>
      <c r="S1685" s="100">
        <v>665</v>
      </c>
      <c r="T1685" s="100">
        <f>P1685</f>
      </c>
      <c r="U1685" s="100">
        <v>679</v>
      </c>
    </row>
    <row r="1686">
      <c r="O1686" s="96" t="s">
        <v>12912</v>
      </c>
      <c r="P1686" s="84">
        <f>SUM(P1685:P1685)</f>
      </c>
    </row>
    <row r="1687">
      <c r="A1687" s="98" t="s">
        <v>12913</v>
      </c>
      <c r="B1687" s="98" t="s">
        <v>12914</v>
      </c>
      <c r="C1687" s="98" t="s">
        <v>12915</v>
      </c>
      <c r="D1687" s="98" t="s">
        <v>12916</v>
      </c>
      <c r="E1687" s="98" t="s">
        <v>12917</v>
      </c>
      <c r="F1687" s="98" t="s">
        <v>12918</v>
      </c>
      <c r="G1687" s="99">
        <v>12</v>
      </c>
      <c r="H1687" s="104">
        <v>45521</v>
      </c>
      <c r="I1687" s="104">
        <v>45869</v>
      </c>
      <c r="J1687" s="104">
        <v>45405</v>
      </c>
      <c r="K1687" s="104">
        <v>45405</v>
      </c>
      <c r="L1687" s="100">
        <v>699</v>
      </c>
      <c r="M1687" s="100">
        <v>636.46000000000004</v>
      </c>
      <c r="N1687" s="98" t="s">
        <v>12919</v>
      </c>
      <c r="O1687" s="98" t="s">
        <v>12920</v>
      </c>
      <c r="P1687" s="100">
        <v>699</v>
      </c>
      <c r="Q1687" s="101">
        <v>0</v>
      </c>
      <c r="S1687" s="100">
        <v>665</v>
      </c>
      <c r="T1687" s="100">
        <f>P1687</f>
      </c>
      <c r="U1687" s="100">
        <v>699</v>
      </c>
    </row>
    <row r="1688">
      <c r="O1688" s="96" t="s">
        <v>12921</v>
      </c>
      <c r="P1688" s="84">
        <f>SUM(P1687:P1687)</f>
      </c>
    </row>
    <row r="1689">
      <c r="A1689" s="98" t="s">
        <v>12922</v>
      </c>
      <c r="B1689" s="98" t="s">
        <v>12923</v>
      </c>
      <c r="C1689" s="98" t="s">
        <v>12924</v>
      </c>
      <c r="D1689" s="98" t="s">
        <v>12925</v>
      </c>
      <c r="E1689" s="98" t="s">
        <v>12926</v>
      </c>
      <c r="F1689" s="98" t="s">
        <v>12927</v>
      </c>
      <c r="G1689" s="99">
        <v>12</v>
      </c>
      <c r="H1689" s="104">
        <v>45521</v>
      </c>
      <c r="I1689" s="104">
        <v>45869</v>
      </c>
      <c r="J1689" s="104">
        <v>45298</v>
      </c>
      <c r="K1689" s="104">
        <v>45299</v>
      </c>
      <c r="L1689" s="100">
        <v>0</v>
      </c>
      <c r="M1689" s="100">
        <v>636.46000000000004</v>
      </c>
      <c r="N1689" s="98" t="s">
        <v>12928</v>
      </c>
      <c r="O1689" s="98" t="s">
        <v>12929</v>
      </c>
      <c r="P1689" s="100">
        <v>659</v>
      </c>
      <c r="Q1689" s="101">
        <v>0</v>
      </c>
      <c r="S1689" s="100">
        <v>0</v>
      </c>
      <c r="T1689" s="100">
        <f>P1689</f>
      </c>
      <c r="U1689" s="100">
        <v>659</v>
      </c>
    </row>
    <row r="1690">
      <c r="O1690" s="96" t="s">
        <v>12930</v>
      </c>
      <c r="P1690" s="84">
        <f>SUM(P1689:P1689)</f>
      </c>
    </row>
    <row r="1691">
      <c r="A1691" s="98" t="s">
        <v>12931</v>
      </c>
      <c r="B1691" s="98" t="s">
        <v>12932</v>
      </c>
      <c r="C1691" s="98" t="s">
        <v>12933</v>
      </c>
      <c r="D1691" s="98" t="s">
        <v>12934</v>
      </c>
      <c r="E1691" s="98" t="s">
        <v>12935</v>
      </c>
      <c r="F1691" s="98" t="s">
        <v>12936</v>
      </c>
      <c r="G1691" s="99">
        <v>12</v>
      </c>
      <c r="H1691" s="104">
        <v>45521</v>
      </c>
      <c r="I1691" s="104">
        <v>45869</v>
      </c>
      <c r="J1691" s="104">
        <v>45294</v>
      </c>
      <c r="K1691" s="104">
        <v>45294</v>
      </c>
      <c r="L1691" s="100">
        <v>659</v>
      </c>
      <c r="M1691" s="100">
        <v>636.46000000000004</v>
      </c>
      <c r="N1691" s="98" t="s">
        <v>12937</v>
      </c>
      <c r="O1691" s="98" t="s">
        <v>12938</v>
      </c>
      <c r="P1691" s="100">
        <v>659</v>
      </c>
      <c r="Q1691" s="101">
        <v>0</v>
      </c>
      <c r="S1691" s="100">
        <v>0</v>
      </c>
      <c r="T1691" s="100">
        <f>P1691</f>
      </c>
      <c r="U1691" s="100">
        <v>659</v>
      </c>
    </row>
    <row r="1692">
      <c r="O1692" s="98" t="s">
        <v>12939</v>
      </c>
      <c r="P1692" s="100">
        <v>30</v>
      </c>
      <c r="T1692" s="100">
        <f>P1692</f>
      </c>
      <c r="U1692" s="100">
        <v>30</v>
      </c>
    </row>
    <row r="1693">
      <c r="O1693" s="96" t="s">
        <v>12940</v>
      </c>
      <c r="P1693" s="84">
        <f>SUM(P1691:P1692)</f>
      </c>
    </row>
    <row r="1694">
      <c r="A1694" s="98" t="s">
        <v>12941</v>
      </c>
      <c r="B1694" s="98" t="s">
        <v>12942</v>
      </c>
      <c r="C1694" s="98" t="s">
        <v>12943</v>
      </c>
      <c r="D1694" s="98" t="s">
        <v>12944</v>
      </c>
      <c r="E1694" s="98" t="s">
        <v>12945</v>
      </c>
      <c r="F1694" s="98" t="s">
        <v>12946</v>
      </c>
      <c r="G1694" s="99">
        <v>12</v>
      </c>
      <c r="H1694" s="104">
        <v>45521</v>
      </c>
      <c r="I1694" s="104">
        <v>45869</v>
      </c>
      <c r="J1694" s="104">
        <v>45301</v>
      </c>
      <c r="K1694" s="104">
        <v>45301</v>
      </c>
      <c r="L1694" s="100">
        <v>0</v>
      </c>
      <c r="M1694" s="100">
        <v>636.46000000000004</v>
      </c>
      <c r="N1694" s="98" t="s">
        <v>12947</v>
      </c>
      <c r="O1694" s="98" t="s">
        <v>12948</v>
      </c>
      <c r="P1694" s="100">
        <v>659</v>
      </c>
      <c r="Q1694" s="101">
        <v>0</v>
      </c>
      <c r="S1694" s="100">
        <v>0</v>
      </c>
      <c r="T1694" s="100">
        <f>P1694</f>
      </c>
      <c r="U1694" s="100">
        <v>659</v>
      </c>
    </row>
    <row r="1695">
      <c r="O1695" s="98" t="s">
        <v>12949</v>
      </c>
      <c r="P1695" s="100">
        <v>55</v>
      </c>
      <c r="T1695" s="100">
        <f>P1695</f>
      </c>
      <c r="U1695" s="100">
        <v>55</v>
      </c>
    </row>
    <row r="1696">
      <c r="O1696" s="96" t="s">
        <v>12950</v>
      </c>
      <c r="P1696" s="84">
        <f>SUM(P1694:P1695)</f>
      </c>
    </row>
    <row r="1697">
      <c r="A1697" s="98" t="s">
        <v>12951</v>
      </c>
      <c r="B1697" s="98" t="s">
        <v>12952</v>
      </c>
      <c r="C1697" s="98" t="s">
        <v>12953</v>
      </c>
      <c r="D1697" s="98" t="s">
        <v>12954</v>
      </c>
      <c r="E1697" s="98" t="s">
        <v>12955</v>
      </c>
      <c r="F1697" s="98" t="s">
        <v>12956</v>
      </c>
      <c r="G1697" s="99">
        <v>12</v>
      </c>
      <c r="H1697" s="104">
        <v>45521</v>
      </c>
      <c r="I1697" s="104">
        <v>45869</v>
      </c>
      <c r="J1697" s="104">
        <v>45299</v>
      </c>
      <c r="K1697" s="104">
        <v>45299</v>
      </c>
      <c r="L1697" s="100">
        <v>659</v>
      </c>
      <c r="M1697" s="100">
        <v>636.46000000000004</v>
      </c>
      <c r="N1697" s="98" t="s">
        <v>12957</v>
      </c>
      <c r="O1697" s="98" t="s">
        <v>12958</v>
      </c>
      <c r="P1697" s="100">
        <v>659</v>
      </c>
      <c r="Q1697" s="101">
        <v>0</v>
      </c>
      <c r="S1697" s="100">
        <v>625</v>
      </c>
      <c r="T1697" s="100">
        <f>P1697</f>
      </c>
      <c r="U1697" s="100">
        <v>659</v>
      </c>
    </row>
    <row r="1698">
      <c r="O1698" s="96" t="s">
        <v>12959</v>
      </c>
      <c r="P1698" s="84">
        <f>SUM(P1697:P1697)</f>
      </c>
    </row>
    <row r="1699">
      <c r="A1699" s="98" t="s">
        <v>12960</v>
      </c>
      <c r="B1699" s="98" t="s">
        <v>12961</v>
      </c>
      <c r="C1699" s="98" t="s">
        <v>12962</v>
      </c>
      <c r="D1699" s="98" t="s">
        <v>12963</v>
      </c>
      <c r="E1699" s="98" t="s">
        <v>12964</v>
      </c>
      <c r="F1699" s="98" t="s">
        <v>12965</v>
      </c>
      <c r="G1699" s="99">
        <v>12</v>
      </c>
      <c r="H1699" s="104">
        <v>45521</v>
      </c>
      <c r="I1699" s="104">
        <v>45869</v>
      </c>
      <c r="J1699" s="104">
        <v>45343</v>
      </c>
      <c r="K1699" s="104">
        <v>45344</v>
      </c>
      <c r="L1699" s="100">
        <v>0</v>
      </c>
      <c r="M1699" s="100">
        <v>636.46000000000004</v>
      </c>
      <c r="N1699" s="98" t="s">
        <v>12966</v>
      </c>
      <c r="O1699" s="98" t="s">
        <v>12967</v>
      </c>
      <c r="P1699" s="100">
        <v>689</v>
      </c>
      <c r="Q1699" s="101">
        <v>0</v>
      </c>
      <c r="S1699" s="100">
        <v>0</v>
      </c>
      <c r="T1699" s="100">
        <f>P1699</f>
      </c>
      <c r="U1699" s="100">
        <v>689</v>
      </c>
    </row>
    <row r="1700">
      <c r="O1700" s="96" t="s">
        <v>12968</v>
      </c>
      <c r="P1700" s="84">
        <f>SUM(P1699:P1699)</f>
      </c>
    </row>
    <row r="1701">
      <c r="A1701" s="98" t="s">
        <v>12969</v>
      </c>
      <c r="B1701" s="98" t="s">
        <v>12970</v>
      </c>
      <c r="C1701" s="98" t="s">
        <v>12971</v>
      </c>
      <c r="D1701" s="98" t="s">
        <v>12972</v>
      </c>
      <c r="E1701" s="98" t="s">
        <v>12973</v>
      </c>
      <c r="F1701" s="98" t="s">
        <v>12974</v>
      </c>
      <c r="G1701" s="99">
        <v>12</v>
      </c>
      <c r="H1701" s="104">
        <v>45521</v>
      </c>
      <c r="I1701" s="104">
        <v>45869</v>
      </c>
      <c r="J1701" s="104">
        <v>45344</v>
      </c>
      <c r="K1701" s="104">
        <v>45344</v>
      </c>
      <c r="L1701" s="100">
        <v>0</v>
      </c>
      <c r="M1701" s="100">
        <v>636.46000000000004</v>
      </c>
      <c r="N1701" s="98" t="s">
        <v>12975</v>
      </c>
      <c r="O1701" s="98" t="s">
        <v>12976</v>
      </c>
      <c r="P1701" s="100">
        <v>689</v>
      </c>
      <c r="Q1701" s="101">
        <v>0</v>
      </c>
      <c r="S1701" s="100">
        <v>0</v>
      </c>
      <c r="T1701" s="100">
        <f>P1701</f>
      </c>
      <c r="U1701" s="100">
        <v>689</v>
      </c>
    </row>
    <row r="1702">
      <c r="O1702" s="96" t="s">
        <v>12977</v>
      </c>
      <c r="P1702" s="84">
        <f>SUM(P1701:P1701)</f>
      </c>
    </row>
    <row r="1703">
      <c r="A1703" s="98" t="s">
        <v>12978</v>
      </c>
      <c r="B1703" s="98" t="s">
        <v>12979</v>
      </c>
      <c r="C1703" s="98" t="s">
        <v>12980</v>
      </c>
      <c r="D1703" s="98" t="s">
        <v>12981</v>
      </c>
      <c r="E1703" s="98" t="s">
        <v>12982</v>
      </c>
      <c r="F1703" s="98" t="s">
        <v>12983</v>
      </c>
      <c r="G1703" s="99">
        <v>12</v>
      </c>
      <c r="H1703" s="104">
        <v>45521</v>
      </c>
      <c r="I1703" s="104">
        <v>45869</v>
      </c>
      <c r="J1703" s="104">
        <v>45343</v>
      </c>
      <c r="K1703" s="104">
        <v>45343</v>
      </c>
      <c r="L1703" s="100">
        <v>0</v>
      </c>
      <c r="M1703" s="100">
        <v>636.46000000000004</v>
      </c>
      <c r="N1703" s="98" t="s">
        <v>12984</v>
      </c>
      <c r="O1703" s="98" t="s">
        <v>12985</v>
      </c>
      <c r="P1703" s="100">
        <v>30</v>
      </c>
      <c r="Q1703" s="101">
        <v>0</v>
      </c>
      <c r="S1703" s="100">
        <v>0</v>
      </c>
      <c r="T1703" s="100">
        <f>P1703</f>
      </c>
      <c r="U1703" s="100">
        <v>30</v>
      </c>
    </row>
    <row r="1704">
      <c r="O1704" s="98" t="s">
        <v>12986</v>
      </c>
      <c r="P1704" s="100">
        <v>689</v>
      </c>
      <c r="T1704" s="100">
        <f>P1704</f>
      </c>
      <c r="U1704" s="100">
        <v>689</v>
      </c>
    </row>
    <row r="1705">
      <c r="O1705" s="96" t="s">
        <v>12987</v>
      </c>
      <c r="P1705" s="84">
        <f>SUM(P1703:P1704)</f>
      </c>
    </row>
    <row r="1706">
      <c r="A1706" s="98" t="s">
        <v>12988</v>
      </c>
      <c r="B1706" s="98" t="s">
        <v>12989</v>
      </c>
      <c r="C1706" s="98" t="s">
        <v>12990</v>
      </c>
      <c r="D1706" s="98" t="s">
        <v>12991</v>
      </c>
      <c r="E1706" s="98" t="s">
        <v>12992</v>
      </c>
      <c r="F1706" s="98" t="s">
        <v>12993</v>
      </c>
      <c r="G1706" s="99">
        <v>12</v>
      </c>
      <c r="H1706" s="104">
        <v>45521</v>
      </c>
      <c r="I1706" s="104">
        <v>45869</v>
      </c>
      <c r="J1706" s="104">
        <v>45363</v>
      </c>
      <c r="K1706" s="104">
        <v>45363</v>
      </c>
      <c r="L1706" s="100">
        <v>0</v>
      </c>
      <c r="M1706" s="100">
        <v>636.46000000000004</v>
      </c>
      <c r="N1706" s="98" t="s">
        <v>12994</v>
      </c>
      <c r="O1706" s="98" t="s">
        <v>12995</v>
      </c>
      <c r="P1706" s="100">
        <v>55</v>
      </c>
      <c r="Q1706" s="101">
        <v>0</v>
      </c>
      <c r="S1706" s="100">
        <v>0</v>
      </c>
      <c r="T1706" s="100">
        <f>P1706</f>
      </c>
      <c r="U1706" s="100">
        <v>55</v>
      </c>
    </row>
    <row r="1707">
      <c r="O1707" s="98" t="s">
        <v>12996</v>
      </c>
      <c r="P1707" s="100">
        <v>659</v>
      </c>
      <c r="T1707" s="100">
        <f>P1707</f>
      </c>
      <c r="U1707" s="100">
        <v>659</v>
      </c>
    </row>
    <row r="1708">
      <c r="O1708" s="96" t="s">
        <v>12997</v>
      </c>
      <c r="P1708" s="84">
        <f>SUM(P1706:P1707)</f>
      </c>
    </row>
    <row r="1709">
      <c r="A1709" s="98" t="s">
        <v>12998</v>
      </c>
      <c r="B1709" s="98" t="s">
        <v>12999</v>
      </c>
      <c r="C1709" s="98" t="s">
        <v>13000</v>
      </c>
      <c r="D1709" s="98" t="s">
        <v>13001</v>
      </c>
      <c r="E1709" s="98" t="s">
        <v>13002</v>
      </c>
      <c r="F1709" s="98" t="s">
        <v>13003</v>
      </c>
      <c r="G1709" s="99">
        <v>12</v>
      </c>
      <c r="H1709" s="104">
        <v>45505</v>
      </c>
      <c r="I1709" s="104">
        <v>45869</v>
      </c>
      <c r="J1709" s="104">
        <v>45355</v>
      </c>
      <c r="K1709" s="104">
        <v>45355</v>
      </c>
      <c r="L1709" s="100">
        <v>0</v>
      </c>
      <c r="M1709" s="100">
        <v>636.46000000000004</v>
      </c>
      <c r="N1709" s="98" t="s">
        <v>13004</v>
      </c>
      <c r="O1709" s="98" t="s">
        <v>13005</v>
      </c>
      <c r="P1709" s="100">
        <v>689</v>
      </c>
      <c r="Q1709" s="101">
        <v>0</v>
      </c>
      <c r="S1709" s="100">
        <v>0</v>
      </c>
      <c r="T1709" s="100">
        <f>P1709</f>
      </c>
      <c r="U1709" s="100">
        <v>689</v>
      </c>
    </row>
    <row r="1710">
      <c r="O1710" s="98" t="s">
        <v>13006</v>
      </c>
      <c r="P1710" s="100">
        <v>30</v>
      </c>
      <c r="T1710" s="100">
        <f>P1710</f>
      </c>
      <c r="U1710" s="100">
        <v>30</v>
      </c>
    </row>
    <row r="1711">
      <c r="O1711" s="96" t="s">
        <v>13007</v>
      </c>
      <c r="P1711" s="84">
        <f>SUM(P1709:P1710)</f>
      </c>
    </row>
    <row r="1712">
      <c r="A1712" s="98" t="s">
        <v>13008</v>
      </c>
      <c r="B1712" s="98" t="s">
        <v>13009</v>
      </c>
      <c r="C1712" s="98" t="s">
        <v>13010</v>
      </c>
      <c r="D1712" s="98" t="s">
        <v>13011</v>
      </c>
      <c r="E1712" s="98" t="s">
        <v>13012</v>
      </c>
      <c r="F1712" s="98" t="s">
        <v>13013</v>
      </c>
      <c r="G1712" s="99">
        <v>12</v>
      </c>
      <c r="H1712" s="104">
        <v>45521</v>
      </c>
      <c r="I1712" s="104">
        <v>45869</v>
      </c>
      <c r="J1712" s="104">
        <v>45442</v>
      </c>
      <c r="K1712" s="104">
        <v>45442</v>
      </c>
      <c r="L1712" s="100">
        <v>0</v>
      </c>
      <c r="M1712" s="100">
        <v>636.46000000000004</v>
      </c>
      <c r="N1712" s="98" t="s">
        <v>13014</v>
      </c>
      <c r="O1712" s="98" t="s">
        <v>13015</v>
      </c>
      <c r="P1712" s="100">
        <v>709</v>
      </c>
      <c r="Q1712" s="101">
        <v>0</v>
      </c>
      <c r="S1712" s="100">
        <v>625</v>
      </c>
      <c r="T1712" s="100">
        <f>P1712</f>
      </c>
      <c r="U1712" s="100">
        <v>709</v>
      </c>
    </row>
    <row r="1713">
      <c r="O1713" s="96" t="s">
        <v>13016</v>
      </c>
      <c r="P1713" s="84">
        <f>SUM(P1712:P1712)</f>
      </c>
    </row>
    <row r="1714">
      <c r="A1714" s="98" t="s">
        <v>13017</v>
      </c>
      <c r="B1714" s="98" t="s">
        <v>13018</v>
      </c>
      <c r="C1714" s="98" t="s">
        <v>13019</v>
      </c>
      <c r="D1714" s="98" t="s">
        <v>13020</v>
      </c>
      <c r="E1714" s="98" t="s">
        <v>13021</v>
      </c>
      <c r="F1714" s="98" t="s">
        <v>13022</v>
      </c>
      <c r="G1714" s="99">
        <v>12</v>
      </c>
      <c r="H1714" s="104">
        <v>45505</v>
      </c>
      <c r="I1714" s="104">
        <v>45869</v>
      </c>
      <c r="J1714" s="104">
        <v>45392</v>
      </c>
      <c r="K1714" s="104">
        <v>45392</v>
      </c>
      <c r="L1714" s="100">
        <v>0</v>
      </c>
      <c r="M1714" s="100">
        <v>636.46000000000004</v>
      </c>
      <c r="N1714" s="98" t="s">
        <v>13023</v>
      </c>
      <c r="O1714" s="98" t="s">
        <v>13024</v>
      </c>
      <c r="P1714" s="100">
        <v>689</v>
      </c>
      <c r="Q1714" s="101">
        <v>0</v>
      </c>
      <c r="S1714" s="100">
        <v>0</v>
      </c>
      <c r="T1714" s="100">
        <f>P1714</f>
      </c>
      <c r="U1714" s="100">
        <v>689</v>
      </c>
    </row>
    <row r="1715">
      <c r="O1715" s="96" t="s">
        <v>13025</v>
      </c>
      <c r="P1715" s="84">
        <f>SUM(P1714:P1714)</f>
      </c>
    </row>
    <row r="1716">
      <c r="A1716" s="98" t="s">
        <v>13026</v>
      </c>
      <c r="B1716" s="98" t="s">
        <v>13027</v>
      </c>
      <c r="C1716" s="98" t="s">
        <v>13028</v>
      </c>
      <c r="D1716" s="98" t="s">
        <v>13029</v>
      </c>
      <c r="E1716" s="98" t="s">
        <v>13030</v>
      </c>
      <c r="F1716" s="98" t="s">
        <v>13031</v>
      </c>
      <c r="G1716" s="99">
        <v>12</v>
      </c>
      <c r="H1716" s="104">
        <v>45505</v>
      </c>
      <c r="I1716" s="104">
        <v>45869</v>
      </c>
      <c r="J1716" s="104">
        <v>45287</v>
      </c>
      <c r="K1716" s="104">
        <v>45287</v>
      </c>
      <c r="L1716" s="100">
        <v>0</v>
      </c>
      <c r="M1716" s="100">
        <v>636.46000000000004</v>
      </c>
      <c r="N1716" s="98" t="s">
        <v>13032</v>
      </c>
      <c r="O1716" s="98" t="s">
        <v>13033</v>
      </c>
      <c r="P1716" s="100">
        <v>659</v>
      </c>
      <c r="Q1716" s="101">
        <v>0</v>
      </c>
      <c r="S1716" s="100">
        <v>0</v>
      </c>
      <c r="T1716" s="100">
        <f>P1716</f>
      </c>
      <c r="U1716" s="100">
        <v>659</v>
      </c>
    </row>
    <row r="1717">
      <c r="O1717" s="98" t="s">
        <v>13034</v>
      </c>
      <c r="P1717" s="100">
        <v>55</v>
      </c>
      <c r="T1717" s="100">
        <f>P1717</f>
      </c>
      <c r="U1717" s="100">
        <v>55</v>
      </c>
    </row>
    <row r="1718">
      <c r="O1718" s="96" t="s">
        <v>13035</v>
      </c>
      <c r="P1718" s="84">
        <f>SUM(P1716:P1717)</f>
      </c>
    </row>
    <row r="1719">
      <c r="A1719" s="98" t="s">
        <v>13036</v>
      </c>
      <c r="B1719" s="98" t="s">
        <v>13037</v>
      </c>
      <c r="C1719" s="98" t="s">
        <v>13038</v>
      </c>
      <c r="D1719" s="98" t="s">
        <v>13039</v>
      </c>
      <c r="E1719" s="98" t="s">
        <v>13040</v>
      </c>
      <c r="F1719" s="98" t="s">
        <v>13041</v>
      </c>
      <c r="G1719" s="99">
        <v>12</v>
      </c>
      <c r="H1719" s="104">
        <v>45505</v>
      </c>
      <c r="I1719" s="104">
        <v>45869</v>
      </c>
      <c r="J1719" s="104">
        <v>45288</v>
      </c>
      <c r="K1719" s="104">
        <v>45288</v>
      </c>
      <c r="L1719" s="100">
        <v>670</v>
      </c>
      <c r="M1719" s="100">
        <v>661.46000000000004</v>
      </c>
      <c r="N1719" s="98" t="s">
        <v>13042</v>
      </c>
      <c r="O1719" s="98" t="s">
        <v>13043</v>
      </c>
      <c r="P1719" s="100">
        <v>684</v>
      </c>
      <c r="Q1719" s="101">
        <v>0</v>
      </c>
      <c r="S1719" s="100">
        <v>625</v>
      </c>
      <c r="T1719" s="100">
        <f>P1719</f>
      </c>
      <c r="U1719" s="100">
        <v>684</v>
      </c>
    </row>
    <row r="1720">
      <c r="O1720" s="98" t="s">
        <v>13044</v>
      </c>
      <c r="P1720" s="100">
        <v>55</v>
      </c>
      <c r="T1720" s="100">
        <f>P1720</f>
      </c>
      <c r="U1720" s="100">
        <v>55</v>
      </c>
    </row>
    <row r="1721">
      <c r="O1721" s="96" t="s">
        <v>13045</v>
      </c>
      <c r="P1721" s="84">
        <f>SUM(P1719:P1720)</f>
      </c>
    </row>
    <row r="1722">
      <c r="A1722" s="98" t="s">
        <v>13046</v>
      </c>
      <c r="B1722" s="98" t="s">
        <v>13047</v>
      </c>
      <c r="C1722" s="98" t="s">
        <v>13048</v>
      </c>
      <c r="D1722" s="98" t="s">
        <v>13049</v>
      </c>
      <c r="E1722" s="98" t="s">
        <v>13050</v>
      </c>
      <c r="F1722" s="98" t="s">
        <v>13051</v>
      </c>
      <c r="G1722" s="99">
        <v>12</v>
      </c>
      <c r="H1722" s="104">
        <v>45505</v>
      </c>
      <c r="I1722" s="104">
        <v>45869</v>
      </c>
      <c r="J1722" s="104">
        <v>45293</v>
      </c>
      <c r="K1722" s="104">
        <v>45293</v>
      </c>
      <c r="L1722" s="100">
        <v>0</v>
      </c>
      <c r="M1722" s="100">
        <v>661.46000000000004</v>
      </c>
      <c r="N1722" s="98" t="s">
        <v>13052</v>
      </c>
      <c r="O1722" s="98" t="s">
        <v>13053</v>
      </c>
      <c r="P1722" s="100">
        <v>684</v>
      </c>
      <c r="Q1722" s="101">
        <v>0</v>
      </c>
      <c r="S1722" s="100">
        <v>0</v>
      </c>
      <c r="T1722" s="100">
        <f>P1722</f>
      </c>
      <c r="U1722" s="100">
        <v>684</v>
      </c>
    </row>
    <row r="1723">
      <c r="O1723" s="98" t="s">
        <v>13054</v>
      </c>
      <c r="P1723" s="100">
        <v>55</v>
      </c>
      <c r="T1723" s="100">
        <f>P1723</f>
      </c>
      <c r="U1723" s="100">
        <v>55</v>
      </c>
    </row>
    <row r="1724">
      <c r="O1724" s="96" t="s">
        <v>13055</v>
      </c>
      <c r="P1724" s="84">
        <f>SUM(P1722:P1723)</f>
      </c>
    </row>
    <row r="1725">
      <c r="A1725" s="98" t="s">
        <v>13056</v>
      </c>
      <c r="B1725" s="98" t="s">
        <v>13057</v>
      </c>
      <c r="C1725" s="98" t="s">
        <v>13058</v>
      </c>
      <c r="D1725" s="98" t="s">
        <v>13059</v>
      </c>
      <c r="E1725" s="98" t="s">
        <v>13060</v>
      </c>
      <c r="F1725" s="98" t="s">
        <v>13061</v>
      </c>
      <c r="G1725" s="99">
        <v>12</v>
      </c>
      <c r="H1725" s="104">
        <v>45521</v>
      </c>
      <c r="I1725" s="104">
        <v>45869</v>
      </c>
      <c r="J1725" s="104">
        <v>45307</v>
      </c>
      <c r="K1725" s="104">
        <v>45307</v>
      </c>
      <c r="L1725" s="100">
        <v>0</v>
      </c>
      <c r="M1725" s="100">
        <v>661.46000000000004</v>
      </c>
      <c r="N1725" s="98" t="s">
        <v>13062</v>
      </c>
      <c r="O1725" s="98" t="s">
        <v>13063</v>
      </c>
      <c r="P1725" s="100">
        <v>694</v>
      </c>
      <c r="Q1725" s="101">
        <v>0</v>
      </c>
      <c r="S1725" s="100">
        <v>625</v>
      </c>
      <c r="T1725" s="100">
        <f>P1725</f>
      </c>
      <c r="U1725" s="100">
        <v>694</v>
      </c>
    </row>
    <row r="1726">
      <c r="O1726" s="98" t="s">
        <v>13064</v>
      </c>
      <c r="P1726" s="100">
        <v>55</v>
      </c>
      <c r="T1726" s="100">
        <f>P1726</f>
      </c>
      <c r="U1726" s="100">
        <v>55</v>
      </c>
    </row>
    <row r="1727">
      <c r="O1727" s="96" t="s">
        <v>13065</v>
      </c>
      <c r="P1727" s="84">
        <f>SUM(P1725:P1726)</f>
      </c>
    </row>
    <row r="1728">
      <c r="A1728" s="98" t="s">
        <v>13066</v>
      </c>
      <c r="B1728" s="98" t="s">
        <v>13067</v>
      </c>
      <c r="C1728" s="98" t="s">
        <v>13068</v>
      </c>
      <c r="D1728" s="98" t="s">
        <v>13069</v>
      </c>
      <c r="E1728" s="98" t="s">
        <v>13070</v>
      </c>
      <c r="F1728" s="98" t="s">
        <v>13071</v>
      </c>
      <c r="G1728" s="99">
        <v>12</v>
      </c>
      <c r="H1728" s="104">
        <v>45505</v>
      </c>
      <c r="I1728" s="104">
        <v>45869</v>
      </c>
      <c r="J1728" s="104">
        <v>45288</v>
      </c>
      <c r="K1728" s="104">
        <v>45288</v>
      </c>
      <c r="L1728" s="100">
        <v>0</v>
      </c>
      <c r="M1728" s="100">
        <v>661.46000000000004</v>
      </c>
      <c r="N1728" s="98" t="s">
        <v>13072</v>
      </c>
      <c r="O1728" s="98" t="s">
        <v>13073</v>
      </c>
      <c r="P1728" s="100">
        <v>55</v>
      </c>
      <c r="Q1728" s="101">
        <v>0</v>
      </c>
      <c r="S1728" s="100">
        <v>625</v>
      </c>
      <c r="T1728" s="100">
        <f>P1728</f>
      </c>
      <c r="U1728" s="100">
        <v>55</v>
      </c>
    </row>
    <row r="1729">
      <c r="O1729" s="98" t="s">
        <v>13074</v>
      </c>
      <c r="P1729" s="100">
        <v>684</v>
      </c>
      <c r="T1729" s="100">
        <f>P1729</f>
      </c>
      <c r="U1729" s="100">
        <v>684</v>
      </c>
    </row>
    <row r="1730">
      <c r="O1730" s="96" t="s">
        <v>13075</v>
      </c>
      <c r="P1730" s="84">
        <f>SUM(P1728:P1729)</f>
      </c>
    </row>
    <row r="1731">
      <c r="A1731" s="98" t="s">
        <v>13076</v>
      </c>
      <c r="B1731" s="98" t="s">
        <v>13077</v>
      </c>
      <c r="C1731" s="98" t="s">
        <v>13078</v>
      </c>
      <c r="D1731" s="98" t="s">
        <v>13079</v>
      </c>
      <c r="E1731" s="98" t="s">
        <v>13080</v>
      </c>
      <c r="F1731" s="98" t="s">
        <v>13081</v>
      </c>
      <c r="G1731" s="99">
        <v>12</v>
      </c>
      <c r="H1731" s="104">
        <v>45521</v>
      </c>
      <c r="I1731" s="104">
        <v>45869</v>
      </c>
      <c r="J1731" s="104">
        <v>45321</v>
      </c>
      <c r="K1731" s="104">
        <v>45321</v>
      </c>
      <c r="L1731" s="100">
        <v>669</v>
      </c>
      <c r="M1731" s="100">
        <v>636.46000000000004</v>
      </c>
      <c r="N1731" s="98" t="s">
        <v>13082</v>
      </c>
      <c r="O1731" s="98" t="s">
        <v>13083</v>
      </c>
      <c r="P1731" s="100">
        <v>669</v>
      </c>
      <c r="Q1731" s="101">
        <v>0</v>
      </c>
      <c r="S1731" s="100">
        <v>0</v>
      </c>
      <c r="T1731" s="100">
        <f>P1731</f>
      </c>
      <c r="U1731" s="100">
        <v>669</v>
      </c>
    </row>
    <row r="1732">
      <c r="O1732" s="96" t="s">
        <v>13084</v>
      </c>
      <c r="P1732" s="84">
        <f>SUM(P1731:P1731)</f>
      </c>
    </row>
    <row r="1733">
      <c r="A1733" s="98" t="s">
        <v>13085</v>
      </c>
      <c r="B1733" s="98" t="s">
        <v>13086</v>
      </c>
      <c r="C1733" s="98" t="s">
        <v>13087</v>
      </c>
      <c r="D1733" s="98" t="s">
        <v>13088</v>
      </c>
      <c r="E1733" s="98" t="s">
        <v>13089</v>
      </c>
      <c r="F1733" s="98" t="s">
        <v>13090</v>
      </c>
      <c r="G1733" s="99">
        <v>12</v>
      </c>
      <c r="H1733" s="104">
        <v>45505</v>
      </c>
      <c r="I1733" s="104">
        <v>45869</v>
      </c>
      <c r="J1733" s="104">
        <v>45218</v>
      </c>
      <c r="K1733" s="104">
        <v>45218</v>
      </c>
      <c r="L1733" s="100">
        <v>0</v>
      </c>
      <c r="M1733" s="100">
        <v>636.46000000000004</v>
      </c>
      <c r="N1733" s="98" t="s">
        <v>13091</v>
      </c>
      <c r="O1733" s="98" t="s">
        <v>13092</v>
      </c>
      <c r="P1733" s="100">
        <v>300</v>
      </c>
      <c r="Q1733" s="101">
        <v>0</v>
      </c>
      <c r="S1733" s="100">
        <v>0</v>
      </c>
      <c r="T1733" s="100">
        <f>P1733</f>
      </c>
      <c r="U1733" s="100">
        <v>300</v>
      </c>
    </row>
    <row r="1734">
      <c r="O1734" s="98" t="s">
        <v>13093</v>
      </c>
      <c r="P1734" s="100">
        <v>639</v>
      </c>
      <c r="T1734" s="100">
        <f>P1734</f>
      </c>
      <c r="U1734" s="100">
        <v>639</v>
      </c>
    </row>
    <row r="1735">
      <c r="O1735" s="98" t="s">
        <v>13094</v>
      </c>
      <c r="P1735" s="100">
        <v>-300</v>
      </c>
      <c r="T1735" s="100">
        <f>P1735</f>
      </c>
      <c r="U1735" s="100">
        <v>-300</v>
      </c>
    </row>
    <row r="1736">
      <c r="O1736" s="96" t="s">
        <v>13095</v>
      </c>
      <c r="P1736" s="84">
        <f>SUM(P1733:P1735)</f>
      </c>
    </row>
    <row r="1737">
      <c r="A1737" s="98" t="s">
        <v>13096</v>
      </c>
      <c r="B1737" s="98" t="s">
        <v>13097</v>
      </c>
      <c r="C1737" s="98" t="s">
        <v>13098</v>
      </c>
      <c r="D1737" s="98" t="s">
        <v>13099</v>
      </c>
      <c r="E1737" s="98" t="s">
        <v>13100</v>
      </c>
      <c r="F1737" s="98" t="s">
        <v>13101</v>
      </c>
      <c r="G1737" s="99">
        <v>12</v>
      </c>
      <c r="H1737" s="104">
        <v>45521</v>
      </c>
      <c r="I1737" s="104">
        <v>45869</v>
      </c>
      <c r="J1737" s="104">
        <v>45308</v>
      </c>
      <c r="K1737" s="104">
        <v>45309</v>
      </c>
      <c r="L1737" s="100">
        <v>0</v>
      </c>
      <c r="M1737" s="100">
        <v>636.46000000000004</v>
      </c>
      <c r="N1737" s="98" t="s">
        <v>13102</v>
      </c>
      <c r="O1737" s="98" t="s">
        <v>13103</v>
      </c>
      <c r="P1737" s="100">
        <v>659</v>
      </c>
      <c r="Q1737" s="101">
        <v>0</v>
      </c>
      <c r="S1737" s="100">
        <v>625</v>
      </c>
      <c r="T1737" s="100">
        <f>P1737</f>
      </c>
      <c r="U1737" s="100">
        <v>659</v>
      </c>
    </row>
    <row r="1738">
      <c r="O1738" s="96" t="s">
        <v>13104</v>
      </c>
      <c r="P1738" s="84">
        <f>SUM(P1737:P1737)</f>
      </c>
    </row>
    <row r="1739">
      <c r="A1739" s="98" t="s">
        <v>13105</v>
      </c>
      <c r="B1739" s="98" t="s">
        <v>13106</v>
      </c>
      <c r="C1739" s="98" t="s">
        <v>13107</v>
      </c>
      <c r="D1739" s="98" t="s">
        <v>13108</v>
      </c>
      <c r="E1739" s="98" t="s">
        <v>13109</v>
      </c>
      <c r="F1739" s="98" t="s">
        <v>13110</v>
      </c>
      <c r="G1739" s="99">
        <v>12</v>
      </c>
      <c r="H1739" s="104">
        <v>45505</v>
      </c>
      <c r="I1739" s="104">
        <v>45869</v>
      </c>
      <c r="J1739" s="104">
        <v>45299</v>
      </c>
      <c r="K1739" s="104">
        <v>45299</v>
      </c>
      <c r="L1739" s="100">
        <v>0</v>
      </c>
      <c r="M1739" s="100">
        <v>636.46000000000004</v>
      </c>
      <c r="N1739" s="98" t="s">
        <v>13111</v>
      </c>
      <c r="O1739" s="98" t="s">
        <v>13112</v>
      </c>
      <c r="P1739" s="100">
        <v>659</v>
      </c>
      <c r="Q1739" s="101">
        <v>0</v>
      </c>
      <c r="S1739" s="100">
        <v>0</v>
      </c>
      <c r="T1739" s="100">
        <f>P1739</f>
      </c>
      <c r="U1739" s="100">
        <v>659</v>
      </c>
    </row>
    <row r="1740">
      <c r="O1740" s="96" t="s">
        <v>13113</v>
      </c>
      <c r="P1740" s="84">
        <f>SUM(P1739:P1739)</f>
      </c>
    </row>
    <row r="1741">
      <c r="A1741" s="98" t="s">
        <v>13114</v>
      </c>
      <c r="B1741" s="98" t="s">
        <v>13115</v>
      </c>
      <c r="C1741" s="98" t="s">
        <v>13116</v>
      </c>
      <c r="D1741" s="98" t="s">
        <v>13117</v>
      </c>
      <c r="E1741" s="98" t="s">
        <v>13118</v>
      </c>
      <c r="F1741" s="98" t="s">
        <v>13119</v>
      </c>
      <c r="G1741" s="99">
        <v>12</v>
      </c>
      <c r="H1741" s="104">
        <v>45521</v>
      </c>
      <c r="I1741" s="104">
        <v>45869</v>
      </c>
      <c r="J1741" s="104">
        <v>45418</v>
      </c>
      <c r="K1741" s="104">
        <v>45419</v>
      </c>
      <c r="L1741" s="100">
        <v>724</v>
      </c>
      <c r="M1741" s="100">
        <v>661.46000000000004</v>
      </c>
      <c r="N1741" s="98" t="s">
        <v>13120</v>
      </c>
      <c r="O1741" s="98" t="s">
        <v>13121</v>
      </c>
      <c r="P1741" s="100">
        <v>55</v>
      </c>
      <c r="Q1741" s="101">
        <v>0</v>
      </c>
      <c r="S1741" s="100">
        <v>0</v>
      </c>
      <c r="T1741" s="100">
        <f>P1741</f>
      </c>
      <c r="U1741" s="100">
        <v>55</v>
      </c>
    </row>
    <row r="1742">
      <c r="O1742" s="98" t="s">
        <v>13122</v>
      </c>
      <c r="P1742" s="100">
        <v>724</v>
      </c>
      <c r="T1742" s="100">
        <f>P1742</f>
      </c>
      <c r="U1742" s="100">
        <v>724</v>
      </c>
    </row>
    <row r="1743">
      <c r="O1743" s="96" t="s">
        <v>13123</v>
      </c>
      <c r="P1743" s="84">
        <f>SUM(P1741:P1742)</f>
      </c>
    </row>
    <row r="1744">
      <c r="A1744" s="98" t="s">
        <v>13124</v>
      </c>
      <c r="B1744" s="98" t="s">
        <v>13125</v>
      </c>
      <c r="C1744" s="98" t="s">
        <v>13126</v>
      </c>
      <c r="D1744" s="98" t="s">
        <v>13127</v>
      </c>
      <c r="E1744" s="98" t="s">
        <v>13128</v>
      </c>
      <c r="F1744" s="98" t="s">
        <v>13129</v>
      </c>
      <c r="G1744" s="99">
        <v>12</v>
      </c>
      <c r="H1744" s="104">
        <v>45521</v>
      </c>
      <c r="I1744" s="104">
        <v>45869</v>
      </c>
      <c r="J1744" s="104">
        <v>45418</v>
      </c>
      <c r="K1744" s="104">
        <v>45419</v>
      </c>
      <c r="L1744" s="100">
        <v>724</v>
      </c>
      <c r="M1744" s="100">
        <v>661.46000000000004</v>
      </c>
      <c r="N1744" s="98" t="s">
        <v>13130</v>
      </c>
      <c r="O1744" s="98" t="s">
        <v>13131</v>
      </c>
      <c r="P1744" s="100">
        <v>724</v>
      </c>
      <c r="Q1744" s="101">
        <v>0</v>
      </c>
      <c r="S1744" s="100">
        <v>665</v>
      </c>
      <c r="T1744" s="100">
        <f>P1744</f>
      </c>
      <c r="U1744" s="100">
        <v>724</v>
      </c>
    </row>
    <row r="1745">
      <c r="O1745" s="96" t="s">
        <v>13132</v>
      </c>
      <c r="P1745" s="84">
        <f>SUM(P1744:P1744)</f>
      </c>
    </row>
    <row r="1746">
      <c r="A1746" s="98" t="s">
        <v>13133</v>
      </c>
      <c r="B1746" s="98" t="s">
        <v>13134</v>
      </c>
      <c r="C1746" s="98" t="s">
        <v>13135</v>
      </c>
      <c r="D1746" s="98" t="s">
        <v>13136</v>
      </c>
      <c r="E1746" s="98" t="s">
        <v>13137</v>
      </c>
      <c r="F1746" s="98" t="s">
        <v>13138</v>
      </c>
      <c r="G1746" s="99">
        <v>12</v>
      </c>
      <c r="H1746" s="104">
        <v>45505</v>
      </c>
      <c r="I1746" s="104">
        <v>45869</v>
      </c>
      <c r="J1746" s="104">
        <v>45317</v>
      </c>
      <c r="K1746" s="104">
        <v>45317</v>
      </c>
      <c r="L1746" s="100">
        <v>0</v>
      </c>
      <c r="M1746" s="100">
        <v>661.46000000000004</v>
      </c>
      <c r="N1746" s="98" t="s">
        <v>13139</v>
      </c>
      <c r="O1746" s="98" t="s">
        <v>13140</v>
      </c>
      <c r="P1746" s="100">
        <v>55</v>
      </c>
      <c r="Q1746" s="101">
        <v>0</v>
      </c>
      <c r="S1746" s="100">
        <v>0</v>
      </c>
      <c r="T1746" s="100">
        <f>P1746</f>
      </c>
      <c r="U1746" s="100">
        <v>55</v>
      </c>
    </row>
    <row r="1747">
      <c r="O1747" s="98" t="s">
        <v>13141</v>
      </c>
      <c r="P1747" s="100">
        <v>694</v>
      </c>
      <c r="T1747" s="100">
        <f>P1747</f>
      </c>
      <c r="U1747" s="100">
        <v>694</v>
      </c>
    </row>
    <row r="1748">
      <c r="O1748" s="96" t="s">
        <v>13142</v>
      </c>
      <c r="P1748" s="84">
        <f>SUM(P1746:P1747)</f>
      </c>
    </row>
    <row r="1749">
      <c r="A1749" s="98" t="s">
        <v>13143</v>
      </c>
      <c r="B1749" s="98" t="s">
        <v>13144</v>
      </c>
      <c r="C1749" s="98" t="s">
        <v>13145</v>
      </c>
      <c r="D1749" s="98" t="s">
        <v>13146</v>
      </c>
      <c r="E1749" s="98" t="s">
        <v>13147</v>
      </c>
      <c r="F1749" s="98" t="s">
        <v>13148</v>
      </c>
      <c r="G1749" s="99">
        <v>12</v>
      </c>
      <c r="H1749" s="104">
        <v>45521</v>
      </c>
      <c r="I1749" s="104">
        <v>45869</v>
      </c>
      <c r="J1749" s="104">
        <v>45428</v>
      </c>
      <c r="K1749" s="104">
        <v>45432</v>
      </c>
      <c r="L1749" s="100">
        <v>734</v>
      </c>
      <c r="M1749" s="100">
        <v>661.46000000000004</v>
      </c>
      <c r="N1749" s="98" t="s">
        <v>13149</v>
      </c>
      <c r="O1749" s="98" t="s">
        <v>13150</v>
      </c>
      <c r="P1749" s="100">
        <v>734</v>
      </c>
      <c r="Q1749" s="101">
        <v>0</v>
      </c>
      <c r="S1749" s="100">
        <v>0</v>
      </c>
      <c r="T1749" s="100">
        <f>P1749</f>
      </c>
      <c r="U1749" s="100">
        <v>734</v>
      </c>
    </row>
    <row r="1750">
      <c r="O1750" s="96" t="s">
        <v>13151</v>
      </c>
      <c r="P1750" s="84">
        <f>SUM(P1749:P1749)</f>
      </c>
    </row>
    <row r="1751">
      <c r="A1751" s="98" t="s">
        <v>13152</v>
      </c>
      <c r="B1751" s="98" t="s">
        <v>13153</v>
      </c>
      <c r="C1751" s="98" t="s">
        <v>13154</v>
      </c>
      <c r="D1751" s="98" t="s">
        <v>13155</v>
      </c>
      <c r="E1751" s="98" t="s">
        <v>13156</v>
      </c>
      <c r="F1751" s="98" t="s">
        <v>13157</v>
      </c>
      <c r="G1751" s="99">
        <v>12</v>
      </c>
      <c r="H1751" s="104">
        <v>45521</v>
      </c>
      <c r="I1751" s="104">
        <v>45869</v>
      </c>
      <c r="J1751" s="104">
        <v>45329</v>
      </c>
      <c r="K1751" s="104">
        <v>45329</v>
      </c>
      <c r="L1751" s="100">
        <v>679</v>
      </c>
      <c r="M1751" s="100">
        <v>636.46000000000004</v>
      </c>
      <c r="N1751" s="98" t="s">
        <v>13158</v>
      </c>
      <c r="O1751" s="98" t="s">
        <v>13159</v>
      </c>
      <c r="P1751" s="100">
        <v>30</v>
      </c>
      <c r="Q1751" s="101">
        <v>0</v>
      </c>
      <c r="S1751" s="100">
        <v>0</v>
      </c>
      <c r="T1751" s="100">
        <f>P1751</f>
      </c>
      <c r="U1751" s="100">
        <v>30</v>
      </c>
    </row>
    <row r="1752">
      <c r="O1752" s="98" t="s">
        <v>13160</v>
      </c>
      <c r="P1752" s="100">
        <v>679</v>
      </c>
      <c r="T1752" s="100">
        <f>P1752</f>
      </c>
      <c r="U1752" s="100">
        <v>679</v>
      </c>
    </row>
    <row r="1753">
      <c r="O1753" s="96" t="s">
        <v>13161</v>
      </c>
      <c r="P1753" s="84">
        <f>SUM(P1751:P1752)</f>
      </c>
    </row>
    <row r="1754">
      <c r="A1754" s="98" t="s">
        <v>13162</v>
      </c>
      <c r="B1754" s="98" t="s">
        <v>13163</v>
      </c>
      <c r="C1754" s="98" t="s">
        <v>13164</v>
      </c>
      <c r="D1754" s="98" t="s">
        <v>13165</v>
      </c>
      <c r="E1754" s="98" t="s">
        <v>13166</v>
      </c>
      <c r="F1754" s="98" t="s">
        <v>13167</v>
      </c>
      <c r="G1754" s="99">
        <v>12</v>
      </c>
      <c r="H1754" s="104">
        <v>45505</v>
      </c>
      <c r="I1754" s="104">
        <v>45869</v>
      </c>
      <c r="J1754" s="104">
        <v>45321</v>
      </c>
      <c r="K1754" s="104">
        <v>45321</v>
      </c>
      <c r="L1754" s="100">
        <v>0</v>
      </c>
      <c r="M1754" s="100">
        <v>636.46000000000004</v>
      </c>
      <c r="N1754" s="98" t="s">
        <v>13168</v>
      </c>
      <c r="O1754" s="98" t="s">
        <v>13169</v>
      </c>
      <c r="P1754" s="100">
        <v>55</v>
      </c>
      <c r="Q1754" s="101">
        <v>0</v>
      </c>
      <c r="S1754" s="100">
        <v>665</v>
      </c>
      <c r="T1754" s="100">
        <f>P1754</f>
      </c>
      <c r="U1754" s="100">
        <v>55</v>
      </c>
    </row>
    <row r="1755">
      <c r="O1755" s="98" t="s">
        <v>13170</v>
      </c>
      <c r="P1755" s="100">
        <v>669</v>
      </c>
      <c r="T1755" s="100">
        <f>P1755</f>
      </c>
      <c r="U1755" s="100">
        <v>669</v>
      </c>
    </row>
    <row r="1756">
      <c r="O1756" s="96" t="s">
        <v>13171</v>
      </c>
      <c r="P1756" s="84">
        <f>SUM(P1754:P1755)</f>
      </c>
    </row>
    <row r="1757">
      <c r="A1757" s="98" t="s">
        <v>13172</v>
      </c>
      <c r="B1757" s="98" t="s">
        <v>13173</v>
      </c>
      <c r="C1757" s="98" t="s">
        <v>13174</v>
      </c>
      <c r="D1757" s="98" t="s">
        <v>13175</v>
      </c>
      <c r="E1757" s="98" t="s">
        <v>13176</v>
      </c>
      <c r="F1757" s="98" t="s">
        <v>13177</v>
      </c>
      <c r="G1757" s="99">
        <v>12</v>
      </c>
      <c r="H1757" s="104">
        <v>45505</v>
      </c>
      <c r="I1757" s="104">
        <v>45869</v>
      </c>
      <c r="J1757" s="104">
        <v>45391</v>
      </c>
      <c r="K1757" s="104">
        <v>45391</v>
      </c>
      <c r="L1757" s="100">
        <v>0</v>
      </c>
      <c r="M1757" s="100">
        <v>636.46000000000004</v>
      </c>
      <c r="N1757" s="98" t="s">
        <v>13178</v>
      </c>
      <c r="O1757" s="98" t="s">
        <v>13179</v>
      </c>
      <c r="P1757" s="100">
        <v>639</v>
      </c>
      <c r="Q1757" s="101">
        <v>0</v>
      </c>
      <c r="S1757" s="100">
        <v>665</v>
      </c>
      <c r="T1757" s="100">
        <f>P1757</f>
      </c>
      <c r="U1757" s="100">
        <v>639</v>
      </c>
    </row>
    <row r="1758">
      <c r="O1758" s="98" t="s">
        <v>13180</v>
      </c>
      <c r="P1758" s="100">
        <v>-300</v>
      </c>
      <c r="T1758" s="100">
        <f>P1758</f>
      </c>
      <c r="U1758" s="100">
        <v>-300</v>
      </c>
    </row>
    <row r="1759">
      <c r="O1759" s="98" t="s">
        <v>13181</v>
      </c>
      <c r="P1759" s="100">
        <v>300</v>
      </c>
      <c r="T1759" s="100">
        <f>P1759</f>
      </c>
      <c r="U1759" s="100">
        <v>300</v>
      </c>
    </row>
    <row r="1760">
      <c r="O1760" s="96" t="s">
        <v>13182</v>
      </c>
      <c r="P1760" s="84">
        <f>SUM(P1757:P1759)</f>
      </c>
    </row>
    <row r="1761">
      <c r="A1761" s="98" t="s">
        <v>13183</v>
      </c>
      <c r="B1761" s="98" t="s">
        <v>13184</v>
      </c>
      <c r="C1761" s="98" t="s">
        <v>13185</v>
      </c>
      <c r="D1761" s="98" t="s">
        <v>13186</v>
      </c>
      <c r="E1761" s="98" t="s">
        <v>13187</v>
      </c>
      <c r="F1761" s="98" t="s">
        <v>13188</v>
      </c>
      <c r="G1761" s="99">
        <v>12</v>
      </c>
      <c r="H1761" s="104">
        <v>45505</v>
      </c>
      <c r="I1761" s="104">
        <v>45869</v>
      </c>
      <c r="J1761" s="104">
        <v>45391</v>
      </c>
      <c r="K1761" s="104">
        <v>45391</v>
      </c>
      <c r="L1761" s="100">
        <v>0</v>
      </c>
      <c r="M1761" s="100">
        <v>636.46000000000004</v>
      </c>
      <c r="N1761" s="98" t="s">
        <v>13189</v>
      </c>
      <c r="O1761" s="98" t="s">
        <v>13190</v>
      </c>
      <c r="P1761" s="100">
        <v>-300</v>
      </c>
      <c r="Q1761" s="101">
        <v>0</v>
      </c>
      <c r="S1761" s="100">
        <v>665</v>
      </c>
      <c r="T1761" s="100">
        <f>P1761</f>
      </c>
      <c r="U1761" s="100">
        <v>-300</v>
      </c>
    </row>
    <row r="1762">
      <c r="O1762" s="98" t="s">
        <v>13191</v>
      </c>
      <c r="P1762" s="100">
        <v>300</v>
      </c>
      <c r="T1762" s="100">
        <f>P1762</f>
      </c>
      <c r="U1762" s="100">
        <v>300</v>
      </c>
    </row>
    <row r="1763">
      <c r="O1763" s="98" t="s">
        <v>13192</v>
      </c>
      <c r="P1763" s="100">
        <v>55</v>
      </c>
      <c r="T1763" s="100">
        <f>P1763</f>
      </c>
      <c r="U1763" s="100">
        <v>55</v>
      </c>
    </row>
    <row r="1764">
      <c r="O1764" s="98" t="s">
        <v>13193</v>
      </c>
      <c r="P1764" s="100">
        <v>639</v>
      </c>
      <c r="T1764" s="100">
        <f>P1764</f>
      </c>
      <c r="U1764" s="100">
        <v>639</v>
      </c>
    </row>
    <row r="1765">
      <c r="O1765" s="96" t="s">
        <v>13194</v>
      </c>
      <c r="P1765" s="84">
        <f>SUM(P1761:P1764)</f>
      </c>
    </row>
    <row r="1766">
      <c r="A1766" s="98" t="s">
        <v>13195</v>
      </c>
      <c r="B1766" s="98" t="s">
        <v>13196</v>
      </c>
      <c r="C1766" s="98" t="s">
        <v>13197</v>
      </c>
      <c r="D1766" s="98" t="s">
        <v>13198</v>
      </c>
      <c r="E1766" s="98" t="s">
        <v>13199</v>
      </c>
      <c r="F1766" s="98" t="s">
        <v>13200</v>
      </c>
      <c r="G1766" s="99">
        <v>12</v>
      </c>
      <c r="H1766" s="104">
        <v>45505</v>
      </c>
      <c r="I1766" s="104">
        <v>45869</v>
      </c>
      <c r="J1766" s="104">
        <v>45327</v>
      </c>
      <c r="K1766" s="104">
        <v>45327</v>
      </c>
      <c r="L1766" s="100">
        <v>0</v>
      </c>
      <c r="M1766" s="100">
        <v>636.46000000000004</v>
      </c>
      <c r="N1766" s="98" t="s">
        <v>13201</v>
      </c>
      <c r="O1766" s="98" t="s">
        <v>13202</v>
      </c>
      <c r="P1766" s="100">
        <v>679</v>
      </c>
      <c r="Q1766" s="101">
        <v>0</v>
      </c>
      <c r="S1766" s="100">
        <v>0</v>
      </c>
      <c r="T1766" s="100">
        <f>P1766</f>
      </c>
      <c r="U1766" s="100">
        <v>679</v>
      </c>
    </row>
    <row r="1767">
      <c r="O1767" s="98" t="s">
        <v>13203</v>
      </c>
      <c r="P1767" s="100">
        <v>55</v>
      </c>
      <c r="T1767" s="100">
        <f>P1767</f>
      </c>
      <c r="U1767" s="100">
        <v>55</v>
      </c>
    </row>
    <row r="1768">
      <c r="O1768" s="96" t="s">
        <v>13204</v>
      </c>
      <c r="P1768" s="84">
        <f>SUM(P1766:P1767)</f>
      </c>
    </row>
    <row r="1769">
      <c r="A1769" s="98" t="s">
        <v>13205</v>
      </c>
      <c r="B1769" s="98" t="s">
        <v>13206</v>
      </c>
      <c r="C1769" s="98" t="s">
        <v>13207</v>
      </c>
      <c r="D1769" s="98" t="s">
        <v>13208</v>
      </c>
      <c r="E1769" s="98" t="s">
        <v>13209</v>
      </c>
      <c r="F1769" s="98" t="s">
        <v>13210</v>
      </c>
      <c r="G1769" s="99">
        <v>12</v>
      </c>
      <c r="H1769" s="104">
        <v>45521</v>
      </c>
      <c r="I1769" s="104">
        <v>45869</v>
      </c>
      <c r="J1769" s="104">
        <v>45318</v>
      </c>
      <c r="K1769" s="104">
        <v>45320</v>
      </c>
      <c r="L1769" s="100">
        <v>0</v>
      </c>
      <c r="M1769" s="100">
        <v>636.46000000000004</v>
      </c>
      <c r="N1769" s="98" t="s">
        <v>13211</v>
      </c>
      <c r="O1769" s="98" t="s">
        <v>13212</v>
      </c>
      <c r="P1769" s="100">
        <v>55</v>
      </c>
      <c r="Q1769" s="101">
        <v>0</v>
      </c>
      <c r="S1769" s="100">
        <v>0</v>
      </c>
      <c r="T1769" s="100">
        <f>P1769</f>
      </c>
      <c r="U1769" s="100">
        <v>55</v>
      </c>
    </row>
    <row r="1770">
      <c r="O1770" s="98" t="s">
        <v>13213</v>
      </c>
      <c r="P1770" s="100">
        <v>669</v>
      </c>
      <c r="T1770" s="100">
        <f>P1770</f>
      </c>
      <c r="U1770" s="100">
        <v>669</v>
      </c>
    </row>
    <row r="1771">
      <c r="O1771" s="96" t="s">
        <v>13214</v>
      </c>
      <c r="P1771" s="84">
        <f>SUM(P1769:P1770)</f>
      </c>
    </row>
    <row r="1772">
      <c r="A1772" s="98" t="s">
        <v>13215</v>
      </c>
      <c r="B1772" s="98" t="s">
        <v>13216</v>
      </c>
      <c r="C1772" s="98" t="s">
        <v>13217</v>
      </c>
      <c r="D1772" s="98" t="s">
        <v>13218</v>
      </c>
      <c r="E1772" s="98" t="s">
        <v>13219</v>
      </c>
      <c r="F1772" s="98" t="s">
        <v>13220</v>
      </c>
      <c r="G1772" s="99">
        <v>12</v>
      </c>
      <c r="H1772" s="104">
        <v>45505</v>
      </c>
      <c r="I1772" s="104">
        <v>45869</v>
      </c>
      <c r="J1772" s="104">
        <v>45220</v>
      </c>
      <c r="K1772" s="104">
        <v>45222</v>
      </c>
      <c r="L1772" s="100">
        <v>655</v>
      </c>
      <c r="M1772" s="100">
        <v>636.46000000000004</v>
      </c>
      <c r="N1772" s="98" t="s">
        <v>13221</v>
      </c>
      <c r="O1772" s="98" t="s">
        <v>13222</v>
      </c>
      <c r="P1772" s="100">
        <v>-300</v>
      </c>
      <c r="Q1772" s="101">
        <v>0</v>
      </c>
      <c r="S1772" s="100">
        <v>0</v>
      </c>
      <c r="T1772" s="100">
        <f>P1772</f>
      </c>
      <c r="U1772" s="100">
        <v>-300</v>
      </c>
    </row>
    <row r="1773">
      <c r="O1773" s="98" t="s">
        <v>13223</v>
      </c>
      <c r="P1773" s="100">
        <v>639</v>
      </c>
      <c r="T1773" s="100">
        <f>P1773</f>
      </c>
      <c r="U1773" s="100">
        <v>639</v>
      </c>
    </row>
    <row r="1774">
      <c r="O1774" s="98" t="s">
        <v>13224</v>
      </c>
      <c r="P1774" s="100">
        <v>55</v>
      </c>
      <c r="T1774" s="100">
        <f>P1774</f>
      </c>
      <c r="U1774" s="100">
        <v>55</v>
      </c>
    </row>
    <row r="1775">
      <c r="O1775" s="98" t="s">
        <v>13225</v>
      </c>
      <c r="P1775" s="100">
        <v>300</v>
      </c>
      <c r="T1775" s="100">
        <f>P1775</f>
      </c>
      <c r="U1775" s="100">
        <v>300</v>
      </c>
    </row>
    <row r="1776">
      <c r="O1776" s="96" t="s">
        <v>13226</v>
      </c>
      <c r="P1776" s="84">
        <f>SUM(P1772:P1775)</f>
      </c>
    </row>
    <row r="1777">
      <c r="A1777" s="98" t="s">
        <v>13227</v>
      </c>
      <c r="B1777" s="98" t="s">
        <v>13228</v>
      </c>
      <c r="C1777" s="98" t="s">
        <v>13229</v>
      </c>
      <c r="D1777" s="98" t="s">
        <v>13230</v>
      </c>
      <c r="E1777" s="98" t="s">
        <v>13231</v>
      </c>
      <c r="F1777" s="98" t="s">
        <v>13232</v>
      </c>
      <c r="G1777" s="99">
        <v>12</v>
      </c>
      <c r="H1777" s="104">
        <v>45505</v>
      </c>
      <c r="I1777" s="104">
        <v>45869</v>
      </c>
      <c r="J1777" s="104">
        <v>45210</v>
      </c>
      <c r="K1777" s="104">
        <v>45212</v>
      </c>
      <c r="L1777" s="100">
        <v>0</v>
      </c>
      <c r="M1777" s="100">
        <v>636.46000000000004</v>
      </c>
      <c r="N1777" s="98" t="s">
        <v>13233</v>
      </c>
      <c r="O1777" s="98" t="s">
        <v>13234</v>
      </c>
      <c r="P1777" s="100">
        <v>-300</v>
      </c>
      <c r="Q1777" s="101">
        <v>0</v>
      </c>
      <c r="S1777" s="100">
        <v>0</v>
      </c>
      <c r="T1777" s="100">
        <f>P1777</f>
      </c>
      <c r="U1777" s="100">
        <v>-300</v>
      </c>
    </row>
    <row r="1778">
      <c r="O1778" s="98" t="s">
        <v>13235</v>
      </c>
      <c r="P1778" s="100">
        <v>300</v>
      </c>
      <c r="T1778" s="100">
        <f>P1778</f>
      </c>
      <c r="U1778" s="100">
        <v>300</v>
      </c>
    </row>
    <row r="1779">
      <c r="O1779" s="98" t="s">
        <v>13236</v>
      </c>
      <c r="P1779" s="100">
        <v>639</v>
      </c>
      <c r="T1779" s="100">
        <f>P1779</f>
      </c>
      <c r="U1779" s="100">
        <v>639</v>
      </c>
    </row>
    <row r="1780">
      <c r="O1780" s="98" t="s">
        <v>13237</v>
      </c>
      <c r="P1780" s="100">
        <v>55</v>
      </c>
      <c r="T1780" s="100">
        <f>P1780</f>
      </c>
      <c r="U1780" s="100">
        <v>55</v>
      </c>
    </row>
    <row r="1781">
      <c r="O1781" s="96" t="s">
        <v>13238</v>
      </c>
      <c r="P1781" s="84">
        <f>SUM(P1777:P1780)</f>
      </c>
    </row>
    <row r="1782">
      <c r="A1782" s="98" t="s">
        <v>13239</v>
      </c>
      <c r="B1782" s="98" t="s">
        <v>13240</v>
      </c>
      <c r="C1782" s="98" t="s">
        <v>13241</v>
      </c>
      <c r="D1782" s="98" t="s">
        <v>13242</v>
      </c>
      <c r="E1782" s="98" t="s">
        <v>13243</v>
      </c>
      <c r="F1782" s="98" t="s">
        <v>13244</v>
      </c>
      <c r="G1782" s="99">
        <v>12</v>
      </c>
      <c r="H1782" s="104">
        <v>45521</v>
      </c>
      <c r="I1782" s="104">
        <v>45869</v>
      </c>
      <c r="J1782" s="104">
        <v>45413</v>
      </c>
      <c r="K1782" s="104">
        <v>45413</v>
      </c>
      <c r="L1782" s="100">
        <v>0</v>
      </c>
      <c r="M1782" s="100">
        <v>636.46000000000004</v>
      </c>
      <c r="N1782" s="98" t="s">
        <v>13245</v>
      </c>
      <c r="O1782" s="98" t="s">
        <v>13246</v>
      </c>
      <c r="P1782" s="100">
        <v>300</v>
      </c>
      <c r="Q1782" s="101">
        <v>0</v>
      </c>
      <c r="S1782" s="100">
        <v>665</v>
      </c>
      <c r="T1782" s="100">
        <f>P1782</f>
      </c>
      <c r="U1782" s="100">
        <v>300</v>
      </c>
    </row>
    <row r="1783">
      <c r="O1783" s="98" t="s">
        <v>13247</v>
      </c>
      <c r="P1783" s="100">
        <v>55</v>
      </c>
      <c r="T1783" s="100">
        <f>P1783</f>
      </c>
      <c r="U1783" s="100">
        <v>55</v>
      </c>
    </row>
    <row r="1784">
      <c r="O1784" s="98" t="s">
        <v>13248</v>
      </c>
      <c r="P1784" s="100">
        <v>639</v>
      </c>
      <c r="T1784" s="100">
        <f>P1784</f>
      </c>
      <c r="U1784" s="100">
        <v>639</v>
      </c>
    </row>
    <row r="1785">
      <c r="O1785" s="98" t="s">
        <v>13249</v>
      </c>
      <c r="P1785" s="100">
        <v>-300</v>
      </c>
      <c r="T1785" s="100">
        <f>P1785</f>
      </c>
      <c r="U1785" s="100">
        <v>-300</v>
      </c>
    </row>
    <row r="1786">
      <c r="O1786" s="96" t="s">
        <v>13250</v>
      </c>
      <c r="P1786" s="84">
        <f>SUM(P1782:P1785)</f>
      </c>
    </row>
    <row r="1787">
      <c r="A1787" s="98" t="s">
        <v>13251</v>
      </c>
      <c r="B1787" s="98" t="s">
        <v>13252</v>
      </c>
      <c r="C1787" s="98" t="s">
        <v>13253</v>
      </c>
      <c r="D1787" s="98" t="s">
        <v>13254</v>
      </c>
      <c r="E1787" s="98" t="s">
        <v>13255</v>
      </c>
      <c r="F1787" s="98" t="s">
        <v>13256</v>
      </c>
      <c r="G1787" s="99">
        <v>12</v>
      </c>
      <c r="H1787" s="104">
        <v>45505</v>
      </c>
      <c r="I1787" s="104">
        <v>45869</v>
      </c>
      <c r="J1787" s="104">
        <v>45211</v>
      </c>
      <c r="K1787" s="104">
        <v>45212</v>
      </c>
      <c r="L1787" s="100">
        <v>0</v>
      </c>
      <c r="M1787" s="100">
        <v>636.46000000000004</v>
      </c>
      <c r="N1787" s="98" t="s">
        <v>13257</v>
      </c>
      <c r="O1787" s="98" t="s">
        <v>13258</v>
      </c>
      <c r="P1787" s="100">
        <v>300</v>
      </c>
      <c r="Q1787" s="101">
        <v>0</v>
      </c>
      <c r="S1787" s="100">
        <v>0</v>
      </c>
      <c r="T1787" s="100">
        <f>P1787</f>
      </c>
      <c r="U1787" s="100">
        <v>300</v>
      </c>
    </row>
    <row r="1788">
      <c r="O1788" s="98" t="s">
        <v>13259</v>
      </c>
      <c r="P1788" s="100">
        <v>-300</v>
      </c>
      <c r="T1788" s="100">
        <f>P1788</f>
      </c>
      <c r="U1788" s="100">
        <v>-300</v>
      </c>
    </row>
    <row r="1789">
      <c r="O1789" s="98" t="s">
        <v>13260</v>
      </c>
      <c r="P1789" s="100">
        <v>639</v>
      </c>
      <c r="T1789" s="100">
        <f>P1789</f>
      </c>
      <c r="U1789" s="100">
        <v>639</v>
      </c>
    </row>
    <row r="1790">
      <c r="O1790" s="98" t="s">
        <v>13261</v>
      </c>
      <c r="P1790" s="100">
        <v>55</v>
      </c>
      <c r="T1790" s="100">
        <f>P1790</f>
      </c>
      <c r="U1790" s="100">
        <v>55</v>
      </c>
    </row>
    <row r="1791">
      <c r="O1791" s="96" t="s">
        <v>13262</v>
      </c>
      <c r="P1791" s="84">
        <f>SUM(P1787:P1790)</f>
      </c>
    </row>
    <row r="1792">
      <c r="A1792" s="98" t="s">
        <v>13263</v>
      </c>
      <c r="B1792" s="98" t="s">
        <v>13264</v>
      </c>
      <c r="C1792" s="98" t="s">
        <v>13265</v>
      </c>
      <c r="D1792" s="98" t="s">
        <v>13266</v>
      </c>
      <c r="E1792" s="98" t="s">
        <v>13267</v>
      </c>
      <c r="F1792" s="98" t="s">
        <v>13268</v>
      </c>
      <c r="G1792" s="99">
        <v>12</v>
      </c>
      <c r="H1792" s="104">
        <v>45505</v>
      </c>
      <c r="I1792" s="104">
        <v>45869</v>
      </c>
      <c r="J1792" s="104">
        <v>45211</v>
      </c>
      <c r="K1792" s="104">
        <v>45212</v>
      </c>
      <c r="L1792" s="100">
        <v>0</v>
      </c>
      <c r="M1792" s="100">
        <v>636.46000000000004</v>
      </c>
      <c r="N1792" s="98" t="s">
        <v>13269</v>
      </c>
      <c r="O1792" s="98" t="s">
        <v>13270</v>
      </c>
      <c r="P1792" s="100">
        <v>300</v>
      </c>
      <c r="Q1792" s="101">
        <v>0</v>
      </c>
      <c r="S1792" s="100">
        <v>0</v>
      </c>
      <c r="T1792" s="100">
        <f>P1792</f>
      </c>
      <c r="U1792" s="100">
        <v>300</v>
      </c>
    </row>
    <row r="1793">
      <c r="O1793" s="98" t="s">
        <v>13271</v>
      </c>
      <c r="P1793" s="100">
        <v>639</v>
      </c>
      <c r="T1793" s="100">
        <f>P1793</f>
      </c>
      <c r="U1793" s="100">
        <v>639</v>
      </c>
    </row>
    <row r="1794">
      <c r="O1794" s="98" t="s">
        <v>13272</v>
      </c>
      <c r="P1794" s="100">
        <v>-300</v>
      </c>
      <c r="T1794" s="100">
        <f>P1794</f>
      </c>
      <c r="U1794" s="100">
        <v>-300</v>
      </c>
    </row>
    <row r="1795">
      <c r="O1795" s="98" t="s">
        <v>13273</v>
      </c>
      <c r="P1795" s="100">
        <v>55</v>
      </c>
      <c r="T1795" s="100">
        <f>P1795</f>
      </c>
      <c r="U1795" s="100">
        <v>55</v>
      </c>
    </row>
    <row r="1796">
      <c r="O1796" s="96" t="s">
        <v>13274</v>
      </c>
      <c r="P1796" s="84">
        <f>SUM(P1792:P1795)</f>
      </c>
    </row>
    <row r="1797">
      <c r="A1797" s="98" t="s">
        <v>13275</v>
      </c>
      <c r="B1797" s="98" t="s">
        <v>13276</v>
      </c>
      <c r="C1797" s="98" t="s">
        <v>13277</v>
      </c>
      <c r="D1797" s="98" t="s">
        <v>13278</v>
      </c>
      <c r="E1797" s="98" t="s">
        <v>13279</v>
      </c>
      <c r="F1797" s="98" t="s">
        <v>13280</v>
      </c>
      <c r="G1797" s="99">
        <v>12</v>
      </c>
      <c r="H1797" s="104">
        <v>45521</v>
      </c>
      <c r="I1797" s="104">
        <v>45869</v>
      </c>
      <c r="J1797" s="104">
        <v>45324</v>
      </c>
      <c r="K1797" s="104">
        <v>45324</v>
      </c>
      <c r="L1797" s="100">
        <v>0</v>
      </c>
      <c r="M1797" s="100">
        <v>636.46000000000004</v>
      </c>
      <c r="N1797" s="98" t="s">
        <v>13281</v>
      </c>
      <c r="O1797" s="98" t="s">
        <v>13282</v>
      </c>
      <c r="P1797" s="100">
        <v>669</v>
      </c>
      <c r="Q1797" s="101">
        <v>0</v>
      </c>
      <c r="S1797" s="100">
        <v>0</v>
      </c>
      <c r="T1797" s="100">
        <f>P1797</f>
      </c>
      <c r="U1797" s="100">
        <v>669</v>
      </c>
    </row>
    <row r="1798">
      <c r="O1798" s="98" t="s">
        <v>13283</v>
      </c>
      <c r="P1798" s="100">
        <v>55</v>
      </c>
      <c r="T1798" s="100">
        <f>P1798</f>
      </c>
      <c r="U1798" s="100">
        <v>55</v>
      </c>
    </row>
    <row r="1799">
      <c r="O1799" s="96" t="s">
        <v>13284</v>
      </c>
      <c r="P1799" s="84">
        <f>SUM(P1797:P1798)</f>
      </c>
    </row>
    <row r="1800">
      <c r="A1800" s="98" t="s">
        <v>13285</v>
      </c>
      <c r="B1800" s="98" t="s">
        <v>13286</v>
      </c>
      <c r="C1800" s="98" t="s">
        <v>13287</v>
      </c>
      <c r="D1800" s="98" t="s">
        <v>13288</v>
      </c>
      <c r="E1800" s="98" t="s">
        <v>13289</v>
      </c>
      <c r="F1800" s="98" t="s">
        <v>13290</v>
      </c>
      <c r="G1800" s="99">
        <v>12</v>
      </c>
      <c r="H1800" s="104">
        <v>45521</v>
      </c>
      <c r="I1800" s="104">
        <v>45869</v>
      </c>
      <c r="J1800" s="104">
        <v>45350</v>
      </c>
      <c r="K1800" s="104">
        <v>45350</v>
      </c>
      <c r="L1800" s="100">
        <v>0</v>
      </c>
      <c r="M1800" s="100">
        <v>636.46000000000004</v>
      </c>
      <c r="N1800" s="98" t="s">
        <v>13291</v>
      </c>
      <c r="O1800" s="98" t="s">
        <v>13292</v>
      </c>
      <c r="P1800" s="100">
        <v>55</v>
      </c>
      <c r="Q1800" s="101">
        <v>0</v>
      </c>
      <c r="S1800" s="100">
        <v>0</v>
      </c>
      <c r="T1800" s="100">
        <f>P1800</f>
      </c>
      <c r="U1800" s="100">
        <v>55</v>
      </c>
    </row>
    <row r="1801">
      <c r="O1801" s="98" t="s">
        <v>13293</v>
      </c>
      <c r="P1801" s="100">
        <v>689</v>
      </c>
      <c r="T1801" s="100">
        <f>P1801</f>
      </c>
      <c r="U1801" s="100">
        <v>689</v>
      </c>
    </row>
    <row r="1802">
      <c r="O1802" s="96" t="s">
        <v>13294</v>
      </c>
      <c r="P1802" s="84">
        <f>SUM(P1800:P1801)</f>
      </c>
    </row>
    <row r="1803">
      <c r="A1803" s="98" t="s">
        <v>13295</v>
      </c>
      <c r="B1803" s="98" t="s">
        <v>13296</v>
      </c>
      <c r="C1803" s="98" t="s">
        <v>13297</v>
      </c>
      <c r="D1803" s="98" t="s">
        <v>13298</v>
      </c>
      <c r="E1803" s="98" t="s">
        <v>13299</v>
      </c>
      <c r="F1803" s="98" t="s">
        <v>13300</v>
      </c>
      <c r="G1803" s="99">
        <v>12</v>
      </c>
      <c r="H1803" s="104">
        <v>45521</v>
      </c>
      <c r="I1803" s="104">
        <v>45869</v>
      </c>
      <c r="J1803" s="104">
        <v>45350</v>
      </c>
      <c r="K1803" s="104">
        <v>45352</v>
      </c>
      <c r="L1803" s="100">
        <v>689</v>
      </c>
      <c r="M1803" s="100">
        <v>636.89999999999998</v>
      </c>
      <c r="N1803" s="98" t="s">
        <v>13301</v>
      </c>
      <c r="O1803" s="98" t="s">
        <v>13302</v>
      </c>
      <c r="P1803" s="100">
        <v>689</v>
      </c>
      <c r="Q1803" s="101">
        <v>0</v>
      </c>
      <c r="S1803" s="100">
        <v>0</v>
      </c>
      <c r="T1803" s="100">
        <f>P1803</f>
      </c>
      <c r="U1803" s="100">
        <v>689</v>
      </c>
    </row>
    <row r="1804">
      <c r="O1804" s="98" t="s">
        <v>13303</v>
      </c>
      <c r="P1804" s="100">
        <v>55</v>
      </c>
      <c r="T1804" s="100">
        <f>P1804</f>
      </c>
      <c r="U1804" s="100">
        <v>55</v>
      </c>
    </row>
    <row r="1805">
      <c r="O1805" s="96" t="s">
        <v>13304</v>
      </c>
      <c r="P1805" s="84">
        <f>SUM(P1803:P1804)</f>
      </c>
    </row>
    <row r="1806">
      <c r="A1806" s="98" t="s">
        <v>13305</v>
      </c>
      <c r="B1806" s="98" t="s">
        <v>13306</v>
      </c>
      <c r="C1806" s="98" t="s">
        <v>13307</v>
      </c>
      <c r="D1806" s="98" t="s">
        <v>13308</v>
      </c>
      <c r="E1806" s="98" t="s">
        <v>13309</v>
      </c>
      <c r="F1806" s="98" t="s">
        <v>13310</v>
      </c>
      <c r="G1806" s="99">
        <v>12</v>
      </c>
      <c r="H1806" s="104">
        <v>45521</v>
      </c>
      <c r="I1806" s="104">
        <v>45869</v>
      </c>
      <c r="J1806" s="104">
        <v>45350</v>
      </c>
      <c r="K1806" s="104">
        <v>45350</v>
      </c>
      <c r="L1806" s="100">
        <v>689</v>
      </c>
      <c r="M1806" s="100">
        <v>636.89999999999998</v>
      </c>
      <c r="N1806" s="98" t="s">
        <v>13311</v>
      </c>
      <c r="O1806" s="98" t="s">
        <v>13312</v>
      </c>
      <c r="P1806" s="100">
        <v>689</v>
      </c>
      <c r="Q1806" s="101">
        <v>0</v>
      </c>
      <c r="S1806" s="100">
        <v>0</v>
      </c>
      <c r="T1806" s="100">
        <f>P1806</f>
      </c>
      <c r="U1806" s="100">
        <v>689</v>
      </c>
    </row>
    <row r="1807">
      <c r="O1807" s="96" t="s">
        <v>13313</v>
      </c>
      <c r="P1807" s="84">
        <f>SUM(P1806:P1806)</f>
      </c>
    </row>
    <row r="1808">
      <c r="A1808" s="98" t="s">
        <v>13314</v>
      </c>
      <c r="B1808" s="98" t="s">
        <v>13315</v>
      </c>
      <c r="C1808" s="98" t="s">
        <v>13316</v>
      </c>
      <c r="D1808" s="98" t="s">
        <v>13317</v>
      </c>
      <c r="E1808" s="98" t="s">
        <v>13318</v>
      </c>
      <c r="F1808" s="98" t="s">
        <v>13319</v>
      </c>
      <c r="G1808" s="99">
        <v>12</v>
      </c>
      <c r="H1808" s="104">
        <v>45521</v>
      </c>
      <c r="I1808" s="104">
        <v>45869</v>
      </c>
      <c r="J1808" s="104">
        <v>45350</v>
      </c>
      <c r="K1808" s="104">
        <v>45352</v>
      </c>
      <c r="L1808" s="100">
        <v>689</v>
      </c>
      <c r="M1808" s="100">
        <v>636.46000000000004</v>
      </c>
      <c r="N1808" s="98" t="s">
        <v>13320</v>
      </c>
      <c r="O1808" s="98" t="s">
        <v>13321</v>
      </c>
      <c r="P1808" s="100">
        <v>689</v>
      </c>
      <c r="Q1808" s="101">
        <v>0</v>
      </c>
      <c r="S1808" s="100">
        <v>625</v>
      </c>
      <c r="T1808" s="100">
        <f>P1808</f>
      </c>
      <c r="U1808" s="100">
        <v>689</v>
      </c>
    </row>
    <row r="1809">
      <c r="O1809" s="96" t="s">
        <v>13322</v>
      </c>
      <c r="P1809" s="84">
        <f>SUM(P1808:P1808)</f>
      </c>
    </row>
    <row r="1810">
      <c r="A1810" s="97" t="s">
        <v>13323</v>
      </c>
    </row>
    <row r="1811">
      <c r="A1811" s="98" t="s">
        <v>13324</v>
      </c>
      <c r="B1811" s="98" t="s">
        <v>13325</v>
      </c>
      <c r="C1811" s="98" t="s">
        <v>13326</v>
      </c>
      <c r="D1811" s="98" t="s">
        <v>13327</v>
      </c>
      <c r="E1811" s="98" t="s">
        <v>13328</v>
      </c>
      <c r="F1811" s="98" t="s">
        <v>13329</v>
      </c>
      <c r="G1811" s="99">
        <v>12</v>
      </c>
      <c r="H1811" s="104">
        <v>45521</v>
      </c>
      <c r="I1811" s="104">
        <v>45869</v>
      </c>
      <c r="J1811" s="104">
        <v>45328</v>
      </c>
      <c r="K1811" s="104">
        <v>45329</v>
      </c>
      <c r="L1811" s="100">
        <v>0</v>
      </c>
      <c r="M1811" s="100">
        <v>748.33000000000004</v>
      </c>
      <c r="N1811" s="98" t="s">
        <v>13330</v>
      </c>
      <c r="O1811" s="98" t="s">
        <v>13331</v>
      </c>
      <c r="P1811" s="100">
        <v>725</v>
      </c>
      <c r="Q1811" s="101">
        <v>0</v>
      </c>
      <c r="S1811" s="100">
        <v>0</v>
      </c>
      <c r="T1811" s="100">
        <f>P1811</f>
      </c>
      <c r="U1811" s="100">
        <v>725</v>
      </c>
    </row>
    <row r="1812">
      <c r="O1812" s="96" t="s">
        <v>13332</v>
      </c>
      <c r="P1812" s="84">
        <f>SUM(P1811:P1811)</f>
      </c>
    </row>
    <row r="1813">
      <c r="A1813" s="98" t="s">
        <v>13333</v>
      </c>
      <c r="B1813" s="98" t="s">
        <v>13334</v>
      </c>
      <c r="C1813" s="98" t="s">
        <v>13335</v>
      </c>
      <c r="D1813" s="98" t="s">
        <v>13336</v>
      </c>
      <c r="E1813" s="98" t="s">
        <v>13337</v>
      </c>
      <c r="F1813" s="98" t="s">
        <v>13338</v>
      </c>
      <c r="G1813" s="99">
        <v>12</v>
      </c>
      <c r="H1813" s="104">
        <v>45521</v>
      </c>
      <c r="I1813" s="104">
        <v>45869</v>
      </c>
      <c r="J1813" s="104">
        <v>45324</v>
      </c>
      <c r="K1813" s="104">
        <v>45324</v>
      </c>
      <c r="L1813" s="100">
        <v>0</v>
      </c>
      <c r="M1813" s="100">
        <v>748.33000000000004</v>
      </c>
      <c r="N1813" s="98" t="s">
        <v>13339</v>
      </c>
      <c r="O1813" s="98" t="s">
        <v>13340</v>
      </c>
      <c r="P1813" s="100">
        <v>725</v>
      </c>
      <c r="Q1813" s="101">
        <v>0</v>
      </c>
      <c r="S1813" s="100">
        <v>775</v>
      </c>
      <c r="T1813" s="100">
        <f>P1813</f>
      </c>
      <c r="U1813" s="100">
        <v>725</v>
      </c>
    </row>
    <row r="1814">
      <c r="O1814" s="96" t="s">
        <v>13341</v>
      </c>
      <c r="P1814" s="84">
        <f>SUM(P1813:P1813)</f>
      </c>
    </row>
    <row r="1815">
      <c r="A1815" s="98" t="s">
        <v>13342</v>
      </c>
      <c r="B1815" s="98" t="s">
        <v>13343</v>
      </c>
      <c r="C1815" s="98" t="s">
        <v>13344</v>
      </c>
      <c r="D1815" s="98" t="s">
        <v>13345</v>
      </c>
      <c r="E1815" s="98" t="s">
        <v>13346</v>
      </c>
      <c r="F1815" s="98" t="s">
        <v>13347</v>
      </c>
      <c r="G1815" s="99">
        <v>12</v>
      </c>
      <c r="H1815" s="104">
        <v>45521</v>
      </c>
      <c r="I1815" s="104">
        <v>45869</v>
      </c>
      <c r="J1815" s="104">
        <v>45327</v>
      </c>
      <c r="K1815" s="104">
        <v>45327</v>
      </c>
      <c r="L1815" s="100">
        <v>725</v>
      </c>
      <c r="M1815" s="100">
        <v>748.33000000000004</v>
      </c>
      <c r="N1815" s="98" t="s">
        <v>13348</v>
      </c>
      <c r="O1815" s="98" t="s">
        <v>13349</v>
      </c>
      <c r="P1815" s="100">
        <v>725</v>
      </c>
      <c r="Q1815" s="101">
        <v>0</v>
      </c>
      <c r="S1815" s="100">
        <v>775</v>
      </c>
      <c r="T1815" s="100">
        <f>P1815</f>
      </c>
      <c r="U1815" s="100">
        <v>725</v>
      </c>
    </row>
    <row r="1816">
      <c r="O1816" s="96" t="s">
        <v>13350</v>
      </c>
      <c r="P1816" s="84">
        <f>SUM(P1815:P1815)</f>
      </c>
    </row>
    <row r="1817">
      <c r="A1817" s="98" t="s">
        <v>13351</v>
      </c>
      <c r="B1817" s="98" t="s">
        <v>13352</v>
      </c>
      <c r="C1817" s="98" t="s">
        <v>13353</v>
      </c>
      <c r="D1817" s="98" t="s">
        <v>13354</v>
      </c>
      <c r="E1817" s="98" t="s">
        <v>13355</v>
      </c>
      <c r="F1817" s="98" t="s">
        <v>13356</v>
      </c>
      <c r="G1817" s="99">
        <v>12</v>
      </c>
      <c r="H1817" s="104">
        <v>45521</v>
      </c>
      <c r="I1817" s="104">
        <v>45869</v>
      </c>
      <c r="J1817" s="104">
        <v>45324</v>
      </c>
      <c r="K1817" s="104">
        <v>45327</v>
      </c>
      <c r="L1817" s="100">
        <v>0</v>
      </c>
      <c r="M1817" s="100">
        <v>748.33000000000004</v>
      </c>
      <c r="N1817" s="98" t="s">
        <v>13357</v>
      </c>
      <c r="O1817" s="98" t="s">
        <v>13358</v>
      </c>
      <c r="P1817" s="100">
        <v>725</v>
      </c>
      <c r="Q1817" s="101">
        <v>0</v>
      </c>
      <c r="S1817" s="100">
        <v>775</v>
      </c>
      <c r="T1817" s="100">
        <f>P1817</f>
      </c>
      <c r="U1817" s="100">
        <v>725</v>
      </c>
    </row>
    <row r="1818">
      <c r="O1818" s="98" t="s">
        <v>13359</v>
      </c>
      <c r="P1818" s="100">
        <v>55</v>
      </c>
      <c r="T1818" s="100">
        <f>P1818</f>
      </c>
      <c r="U1818" s="100">
        <v>55</v>
      </c>
    </row>
    <row r="1819">
      <c r="O1819" s="96" t="s">
        <v>13360</v>
      </c>
      <c r="P1819" s="84">
        <f>SUM(P1817:P1818)</f>
      </c>
    </row>
    <row r="1820">
      <c r="A1820" s="98" t="s">
        <v>13361</v>
      </c>
      <c r="B1820" s="98" t="s">
        <v>13362</v>
      </c>
      <c r="C1820" s="98" t="s">
        <v>13363</v>
      </c>
      <c r="D1820" s="98" t="s">
        <v>13364</v>
      </c>
      <c r="E1820" s="98" t="s">
        <v>13365</v>
      </c>
      <c r="F1820" s="98" t="s">
        <v>13366</v>
      </c>
      <c r="G1820" s="99">
        <v>12</v>
      </c>
      <c r="H1820" s="104">
        <v>45521</v>
      </c>
      <c r="I1820" s="104">
        <v>45869</v>
      </c>
      <c r="J1820" s="104">
        <v>45328</v>
      </c>
      <c r="K1820" s="104">
        <v>45328</v>
      </c>
      <c r="L1820" s="100">
        <v>725</v>
      </c>
      <c r="M1820" s="100">
        <v>748.33000000000004</v>
      </c>
      <c r="N1820" s="98" t="s">
        <v>13367</v>
      </c>
      <c r="O1820" s="98" t="s">
        <v>13368</v>
      </c>
      <c r="P1820" s="100">
        <v>55</v>
      </c>
      <c r="Q1820" s="101">
        <v>0</v>
      </c>
      <c r="S1820" s="100">
        <v>775</v>
      </c>
      <c r="T1820" s="100">
        <f>P1820</f>
      </c>
      <c r="U1820" s="100">
        <v>55</v>
      </c>
    </row>
    <row r="1821">
      <c r="O1821" s="98" t="s">
        <v>13369</v>
      </c>
      <c r="P1821" s="100">
        <v>725</v>
      </c>
      <c r="T1821" s="100">
        <f>P1821</f>
      </c>
      <c r="U1821" s="100">
        <v>725</v>
      </c>
    </row>
    <row r="1822">
      <c r="O1822" s="96" t="s">
        <v>13370</v>
      </c>
      <c r="P1822" s="84">
        <f>SUM(P1820:P1821)</f>
      </c>
    </row>
    <row r="1823">
      <c r="A1823" s="98" t="s">
        <v>13371</v>
      </c>
      <c r="B1823" s="98" t="s">
        <v>13372</v>
      </c>
      <c r="C1823" s="98" t="s">
        <v>13373</v>
      </c>
      <c r="D1823" s="98" t="s">
        <v>13374</v>
      </c>
      <c r="E1823" s="98" t="s">
        <v>13375</v>
      </c>
      <c r="F1823" s="98" t="s">
        <v>13376</v>
      </c>
      <c r="G1823" s="99">
        <v>12</v>
      </c>
      <c r="H1823" s="104">
        <v>45521</v>
      </c>
      <c r="I1823" s="104">
        <v>45869</v>
      </c>
      <c r="J1823" s="104">
        <v>45334</v>
      </c>
      <c r="K1823" s="104">
        <v>45335</v>
      </c>
      <c r="L1823" s="100">
        <v>0</v>
      </c>
      <c r="M1823" s="100">
        <v>748.33000000000004</v>
      </c>
      <c r="N1823" s="98" t="s">
        <v>13377</v>
      </c>
      <c r="O1823" s="98" t="s">
        <v>13378</v>
      </c>
      <c r="P1823" s="100">
        <v>725</v>
      </c>
      <c r="Q1823" s="101">
        <v>0</v>
      </c>
      <c r="S1823" s="100">
        <v>0</v>
      </c>
      <c r="T1823" s="100">
        <f>P1823</f>
      </c>
      <c r="U1823" s="100">
        <v>725</v>
      </c>
    </row>
    <row r="1824">
      <c r="O1824" s="98" t="s">
        <v>13379</v>
      </c>
      <c r="P1824" s="100">
        <v>55</v>
      </c>
      <c r="T1824" s="100">
        <f>P1824</f>
      </c>
      <c r="U1824" s="100">
        <v>55</v>
      </c>
    </row>
    <row r="1825">
      <c r="O1825" s="96" t="s">
        <v>13380</v>
      </c>
      <c r="P1825" s="84">
        <f>SUM(P1823:P1824)</f>
      </c>
    </row>
    <row r="1826">
      <c r="A1826" s="98" t="s">
        <v>13381</v>
      </c>
      <c r="B1826" s="98" t="s">
        <v>13382</v>
      </c>
      <c r="C1826" s="98" t="s">
        <v>13383</v>
      </c>
      <c r="D1826" s="98" t="s">
        <v>13384</v>
      </c>
      <c r="E1826" s="98" t="s">
        <v>13385</v>
      </c>
      <c r="F1826" s="98" t="s">
        <v>13386</v>
      </c>
      <c r="G1826" s="99">
        <v>12</v>
      </c>
      <c r="H1826" s="104">
        <v>45521</v>
      </c>
      <c r="I1826" s="104">
        <v>45869</v>
      </c>
      <c r="J1826" s="104">
        <v>45328</v>
      </c>
      <c r="K1826" s="104">
        <v>45328</v>
      </c>
      <c r="L1826" s="100">
        <v>725</v>
      </c>
      <c r="M1826" s="100">
        <v>748.33000000000004</v>
      </c>
      <c r="N1826" s="98" t="s">
        <v>13387</v>
      </c>
      <c r="O1826" s="98" t="s">
        <v>13388</v>
      </c>
      <c r="P1826" s="100">
        <v>725</v>
      </c>
      <c r="Q1826" s="101">
        <v>0</v>
      </c>
      <c r="S1826" s="100">
        <v>775</v>
      </c>
      <c r="T1826" s="100">
        <f>P1826</f>
      </c>
      <c r="U1826" s="100">
        <v>725</v>
      </c>
    </row>
    <row r="1827">
      <c r="O1827" s="96" t="s">
        <v>13389</v>
      </c>
      <c r="P1827" s="84">
        <f>SUM(P1826:P1826)</f>
      </c>
    </row>
    <row r="1828">
      <c r="A1828" s="98" t="s">
        <v>13390</v>
      </c>
      <c r="B1828" s="98" t="s">
        <v>13391</v>
      </c>
      <c r="C1828" s="98" t="s">
        <v>13392</v>
      </c>
      <c r="D1828" s="98" t="s">
        <v>13393</v>
      </c>
      <c r="E1828" s="98" t="s">
        <v>13394</v>
      </c>
      <c r="F1828" s="98" t="s">
        <v>13395</v>
      </c>
      <c r="G1828" s="99">
        <v>12</v>
      </c>
      <c r="H1828" s="104">
        <v>45521</v>
      </c>
      <c r="I1828" s="104">
        <v>45869</v>
      </c>
      <c r="J1828" s="104">
        <v>45328</v>
      </c>
      <c r="K1828" s="104">
        <v>45329</v>
      </c>
      <c r="L1828" s="100">
        <v>0</v>
      </c>
      <c r="M1828" s="100">
        <v>748.33000000000004</v>
      </c>
      <c r="N1828" s="98" t="s">
        <v>13396</v>
      </c>
      <c r="O1828" s="98" t="s">
        <v>13397</v>
      </c>
      <c r="P1828" s="100">
        <v>725</v>
      </c>
      <c r="Q1828" s="101">
        <v>0</v>
      </c>
      <c r="S1828" s="100">
        <v>0</v>
      </c>
      <c r="T1828" s="100">
        <f>P1828</f>
      </c>
      <c r="U1828" s="100">
        <v>725</v>
      </c>
    </row>
    <row r="1829">
      <c r="O1829" s="96" t="s">
        <v>13398</v>
      </c>
      <c r="P1829" s="84">
        <f>SUM(P1828:P1828)</f>
      </c>
    </row>
    <row r="1830">
      <c r="A1830" s="98" t="s">
        <v>13399</v>
      </c>
      <c r="B1830" s="98" t="s">
        <v>13400</v>
      </c>
      <c r="C1830" s="98" t="s">
        <v>13401</v>
      </c>
      <c r="D1830" s="98" t="s">
        <v>13402</v>
      </c>
      <c r="E1830" s="98" t="s">
        <v>13403</v>
      </c>
      <c r="F1830" s="98" t="s">
        <v>13404</v>
      </c>
      <c r="G1830" s="99">
        <v>12</v>
      </c>
      <c r="H1830" s="104">
        <v>45505</v>
      </c>
      <c r="I1830" s="104">
        <v>45869</v>
      </c>
      <c r="J1830" s="104">
        <v>45212</v>
      </c>
      <c r="K1830" s="104">
        <v>45212</v>
      </c>
      <c r="L1830" s="100">
        <v>0</v>
      </c>
      <c r="M1830" s="100">
        <v>748.33000000000004</v>
      </c>
      <c r="N1830" s="98" t="s">
        <v>13405</v>
      </c>
      <c r="O1830" s="98" t="s">
        <v>13406</v>
      </c>
      <c r="P1830" s="100">
        <v>700</v>
      </c>
      <c r="Q1830" s="101">
        <v>0</v>
      </c>
      <c r="S1830" s="100">
        <v>0</v>
      </c>
      <c r="T1830" s="100">
        <f>P1830</f>
      </c>
      <c r="U1830" s="100">
        <v>700</v>
      </c>
    </row>
    <row r="1831">
      <c r="O1831" s="98" t="s">
        <v>13407</v>
      </c>
      <c r="P1831" s="100">
        <v>30</v>
      </c>
      <c r="T1831" s="100">
        <f>P1831</f>
      </c>
      <c r="U1831" s="100">
        <v>30</v>
      </c>
    </row>
    <row r="1832">
      <c r="O1832" s="96" t="s">
        <v>13408</v>
      </c>
      <c r="P1832" s="84">
        <f>SUM(P1830:P1831)</f>
      </c>
    </row>
    <row r="1833">
      <c r="A1833" s="98" t="s">
        <v>13409</v>
      </c>
      <c r="B1833" s="98" t="s">
        <v>13410</v>
      </c>
      <c r="C1833" s="98" t="s">
        <v>13411</v>
      </c>
      <c r="D1833" s="98" t="s">
        <v>13412</v>
      </c>
      <c r="E1833" s="98" t="s">
        <v>13413</v>
      </c>
      <c r="F1833" s="98" t="s">
        <v>13414</v>
      </c>
      <c r="G1833" s="99">
        <v>12</v>
      </c>
      <c r="H1833" s="104">
        <v>45505</v>
      </c>
      <c r="I1833" s="104">
        <v>45869</v>
      </c>
      <c r="J1833" s="104">
        <v>45203</v>
      </c>
      <c r="K1833" s="104">
        <v>45203</v>
      </c>
      <c r="L1833" s="100">
        <v>0</v>
      </c>
      <c r="M1833" s="100">
        <v>748.33000000000004</v>
      </c>
      <c r="N1833" s="98" t="s">
        <v>13415</v>
      </c>
      <c r="O1833" s="98" t="s">
        <v>13416</v>
      </c>
      <c r="P1833" s="100">
        <v>30</v>
      </c>
      <c r="Q1833" s="101">
        <v>0</v>
      </c>
      <c r="S1833" s="100">
        <v>0</v>
      </c>
      <c r="T1833" s="100">
        <f>P1833</f>
      </c>
      <c r="U1833" s="100">
        <v>30</v>
      </c>
    </row>
    <row r="1834">
      <c r="O1834" s="98" t="s">
        <v>13417</v>
      </c>
      <c r="P1834" s="100">
        <v>700</v>
      </c>
      <c r="T1834" s="100">
        <f>P1834</f>
      </c>
      <c r="U1834" s="100">
        <v>700</v>
      </c>
    </row>
    <row r="1835">
      <c r="O1835" s="96" t="s">
        <v>13418</v>
      </c>
      <c r="P1835" s="84">
        <f>SUM(P1833:P1834)</f>
      </c>
    </row>
    <row r="1836">
      <c r="A1836" s="98" t="s">
        <v>13419</v>
      </c>
      <c r="B1836" s="98" t="s">
        <v>13420</v>
      </c>
      <c r="C1836" s="98" t="s">
        <v>13421</v>
      </c>
      <c r="D1836" s="98" t="s">
        <v>13422</v>
      </c>
      <c r="E1836" s="98" t="s">
        <v>13423</v>
      </c>
      <c r="F1836" s="98" t="s">
        <v>13424</v>
      </c>
      <c r="G1836" s="99">
        <v>12</v>
      </c>
      <c r="H1836" s="104">
        <v>45505</v>
      </c>
      <c r="I1836" s="104">
        <v>45869</v>
      </c>
      <c r="J1836" s="104">
        <v>45209</v>
      </c>
      <c r="K1836" s="104">
        <v>45209</v>
      </c>
      <c r="L1836" s="100">
        <v>755</v>
      </c>
      <c r="M1836" s="100">
        <v>748.33000000000004</v>
      </c>
      <c r="N1836" s="98" t="s">
        <v>13425</v>
      </c>
      <c r="O1836" s="98" t="s">
        <v>13426</v>
      </c>
      <c r="P1836" s="100">
        <v>55</v>
      </c>
      <c r="Q1836" s="101">
        <v>0</v>
      </c>
      <c r="S1836" s="100">
        <v>0</v>
      </c>
      <c r="T1836" s="100">
        <f>P1836</f>
      </c>
      <c r="U1836" s="100">
        <v>55</v>
      </c>
    </row>
    <row r="1837">
      <c r="O1837" s="98" t="s">
        <v>13427</v>
      </c>
      <c r="P1837" s="100">
        <v>700</v>
      </c>
      <c r="T1837" s="100">
        <f>P1837</f>
      </c>
      <c r="U1837" s="100">
        <v>700</v>
      </c>
    </row>
    <row r="1838">
      <c r="O1838" s="96" t="s">
        <v>13428</v>
      </c>
      <c r="P1838" s="84">
        <f>SUM(P1836:P1837)</f>
      </c>
    </row>
    <row r="1839">
      <c r="A1839" s="98" t="s">
        <v>13429</v>
      </c>
      <c r="B1839" s="98" t="s">
        <v>13430</v>
      </c>
      <c r="C1839" s="98" t="s">
        <v>13431</v>
      </c>
      <c r="D1839" s="98" t="s">
        <v>13432</v>
      </c>
      <c r="E1839" s="98" t="s">
        <v>13433</v>
      </c>
      <c r="F1839" s="98" t="s">
        <v>13434</v>
      </c>
      <c r="G1839" s="99">
        <v>12</v>
      </c>
      <c r="H1839" s="104">
        <v>45505</v>
      </c>
      <c r="I1839" s="104">
        <v>45869</v>
      </c>
      <c r="J1839" s="104">
        <v>45208</v>
      </c>
      <c r="K1839" s="104">
        <v>45209</v>
      </c>
      <c r="L1839" s="100">
        <v>755</v>
      </c>
      <c r="M1839" s="100">
        <v>748.33000000000004</v>
      </c>
      <c r="N1839" s="98" t="s">
        <v>13435</v>
      </c>
      <c r="O1839" s="98" t="s">
        <v>13436</v>
      </c>
      <c r="P1839" s="100">
        <v>700</v>
      </c>
      <c r="Q1839" s="101">
        <v>0</v>
      </c>
      <c r="S1839" s="100">
        <v>0</v>
      </c>
      <c r="T1839" s="100">
        <f>P1839</f>
      </c>
      <c r="U1839" s="100">
        <v>700</v>
      </c>
    </row>
    <row r="1840">
      <c r="O1840" s="96" t="s">
        <v>13437</v>
      </c>
      <c r="P1840" s="84">
        <f>SUM(P1839:P1839)</f>
      </c>
    </row>
    <row r="1841">
      <c r="A1841" s="98" t="s">
        <v>13438</v>
      </c>
      <c r="B1841" s="98" t="s">
        <v>13439</v>
      </c>
      <c r="C1841" s="98" t="s">
        <v>13440</v>
      </c>
      <c r="D1841" s="98" t="s">
        <v>13441</v>
      </c>
      <c r="E1841" s="98" t="s">
        <v>13442</v>
      </c>
      <c r="F1841" s="98" t="s">
        <v>13443</v>
      </c>
      <c r="G1841" s="99">
        <v>12</v>
      </c>
      <c r="H1841" s="104">
        <v>45505</v>
      </c>
      <c r="I1841" s="104">
        <v>45869</v>
      </c>
      <c r="J1841" s="104">
        <v>45229</v>
      </c>
      <c r="K1841" s="104">
        <v>45229</v>
      </c>
      <c r="L1841" s="100">
        <v>0</v>
      </c>
      <c r="M1841" s="100">
        <v>748.33000000000004</v>
      </c>
      <c r="N1841" s="98" t="s">
        <v>13444</v>
      </c>
      <c r="O1841" s="98" t="s">
        <v>13445</v>
      </c>
      <c r="P1841" s="100">
        <v>700</v>
      </c>
      <c r="Q1841" s="101">
        <v>0</v>
      </c>
      <c r="S1841" s="100">
        <v>0</v>
      </c>
      <c r="T1841" s="100">
        <f>P1841</f>
      </c>
      <c r="U1841" s="100">
        <v>700</v>
      </c>
    </row>
    <row r="1842">
      <c r="O1842" s="98" t="s">
        <v>13446</v>
      </c>
      <c r="P1842" s="100">
        <v>55</v>
      </c>
      <c r="T1842" s="100">
        <f>P1842</f>
      </c>
      <c r="U1842" s="100">
        <v>55</v>
      </c>
    </row>
    <row r="1843">
      <c r="O1843" s="96" t="s">
        <v>13447</v>
      </c>
      <c r="P1843" s="84">
        <f>SUM(P1841:P1842)</f>
      </c>
    </row>
    <row r="1844">
      <c r="A1844" s="98" t="s">
        <v>13448</v>
      </c>
      <c r="B1844" s="98" t="s">
        <v>13449</v>
      </c>
      <c r="C1844" s="98" t="s">
        <v>13450</v>
      </c>
      <c r="D1844" s="98" t="s">
        <v>13451</v>
      </c>
      <c r="E1844" s="98" t="s">
        <v>13452</v>
      </c>
      <c r="F1844" s="98" t="s">
        <v>13453</v>
      </c>
      <c r="G1844" s="99">
        <v>12</v>
      </c>
      <c r="H1844" s="104">
        <v>45521</v>
      </c>
      <c r="I1844" s="104">
        <v>45869</v>
      </c>
      <c r="J1844" s="104">
        <v>45244</v>
      </c>
      <c r="K1844" s="104">
        <v>45244</v>
      </c>
      <c r="L1844" s="100">
        <v>0</v>
      </c>
      <c r="M1844" s="100">
        <v>748.33000000000004</v>
      </c>
      <c r="N1844" s="98" t="s">
        <v>13454</v>
      </c>
      <c r="O1844" s="98" t="s">
        <v>13455</v>
      </c>
      <c r="P1844" s="100">
        <v>55</v>
      </c>
      <c r="Q1844" s="101">
        <v>0</v>
      </c>
      <c r="S1844" s="100">
        <v>0</v>
      </c>
      <c r="T1844" s="100">
        <f>P1844</f>
      </c>
      <c r="U1844" s="100">
        <v>55</v>
      </c>
    </row>
    <row r="1845">
      <c r="O1845" s="98" t="s">
        <v>13456</v>
      </c>
      <c r="P1845" s="100">
        <v>725</v>
      </c>
      <c r="T1845" s="100">
        <f>P1845</f>
      </c>
      <c r="U1845" s="100">
        <v>725</v>
      </c>
    </row>
    <row r="1846">
      <c r="O1846" s="96" t="s">
        <v>13457</v>
      </c>
      <c r="P1846" s="84">
        <f>SUM(P1844:P1845)</f>
      </c>
    </row>
    <row r="1847">
      <c r="A1847" s="98" t="s">
        <v>13458</v>
      </c>
      <c r="B1847" s="98" t="s">
        <v>13459</v>
      </c>
      <c r="C1847" s="98" t="s">
        <v>13460</v>
      </c>
      <c r="D1847" s="98" t="s">
        <v>13461</v>
      </c>
      <c r="E1847" s="98" t="s">
        <v>13462</v>
      </c>
      <c r="F1847" s="98" t="s">
        <v>13463</v>
      </c>
      <c r="G1847" s="99">
        <v>12</v>
      </c>
      <c r="H1847" s="104">
        <v>45521</v>
      </c>
      <c r="I1847" s="104">
        <v>45869</v>
      </c>
      <c r="J1847" s="104">
        <v>45218</v>
      </c>
      <c r="K1847" s="104">
        <v>45218</v>
      </c>
      <c r="L1847" s="100">
        <v>0</v>
      </c>
      <c r="M1847" s="100">
        <v>748.33000000000004</v>
      </c>
      <c r="N1847" s="98" t="s">
        <v>13464</v>
      </c>
      <c r="O1847" s="98" t="s">
        <v>13465</v>
      </c>
      <c r="P1847" s="100">
        <v>725</v>
      </c>
      <c r="Q1847" s="101">
        <v>0</v>
      </c>
      <c r="S1847" s="100">
        <v>0</v>
      </c>
      <c r="T1847" s="100">
        <f>P1847</f>
      </c>
      <c r="U1847" s="100">
        <v>725</v>
      </c>
    </row>
    <row r="1848">
      <c r="O1848" s="98" t="s">
        <v>13466</v>
      </c>
      <c r="P1848" s="100">
        <v>30</v>
      </c>
      <c r="T1848" s="100">
        <f>P1848</f>
      </c>
      <c r="U1848" s="100">
        <v>30</v>
      </c>
    </row>
    <row r="1849">
      <c r="O1849" s="96" t="s">
        <v>13467</v>
      </c>
      <c r="P1849" s="84">
        <f>SUM(P1847:P1848)</f>
      </c>
    </row>
    <row r="1850">
      <c r="A1850" s="98" t="s">
        <v>13468</v>
      </c>
      <c r="B1850" s="98" t="s">
        <v>13469</v>
      </c>
      <c r="C1850" s="98" t="s">
        <v>13470</v>
      </c>
      <c r="D1850" s="98" t="s">
        <v>13471</v>
      </c>
      <c r="E1850" s="98" t="s">
        <v>13472</v>
      </c>
      <c r="F1850" s="98" t="s">
        <v>13473</v>
      </c>
      <c r="G1850" s="99">
        <v>12</v>
      </c>
      <c r="H1850" s="104">
        <v>45521</v>
      </c>
      <c r="I1850" s="104">
        <v>45869</v>
      </c>
      <c r="J1850" s="104">
        <v>45335</v>
      </c>
      <c r="K1850" s="104">
        <v>45336</v>
      </c>
      <c r="L1850" s="100">
        <v>0</v>
      </c>
      <c r="M1850" s="100">
        <v>748.33000000000004</v>
      </c>
      <c r="N1850" s="98" t="s">
        <v>13474</v>
      </c>
      <c r="O1850" s="98" t="s">
        <v>13475</v>
      </c>
      <c r="P1850" s="100">
        <v>55</v>
      </c>
      <c r="Q1850" s="101">
        <v>0</v>
      </c>
      <c r="S1850" s="100">
        <v>0</v>
      </c>
      <c r="T1850" s="100">
        <f>P1850</f>
      </c>
      <c r="U1850" s="100">
        <v>55</v>
      </c>
    </row>
    <row r="1851">
      <c r="O1851" s="98" t="s">
        <v>13476</v>
      </c>
      <c r="P1851" s="100">
        <v>725</v>
      </c>
      <c r="T1851" s="100">
        <f>P1851</f>
      </c>
      <c r="U1851" s="100">
        <v>725</v>
      </c>
    </row>
    <row r="1852">
      <c r="O1852" s="96" t="s">
        <v>13477</v>
      </c>
      <c r="P1852" s="84">
        <f>SUM(P1850:P1851)</f>
      </c>
    </row>
    <row r="1853">
      <c r="A1853" s="98" t="s">
        <v>13478</v>
      </c>
      <c r="B1853" s="98" t="s">
        <v>13479</v>
      </c>
      <c r="C1853" s="98" t="s">
        <v>13480</v>
      </c>
      <c r="D1853" s="98" t="s">
        <v>13481</v>
      </c>
      <c r="E1853" s="98" t="s">
        <v>13482</v>
      </c>
      <c r="F1853" s="98" t="s">
        <v>13483</v>
      </c>
      <c r="G1853" s="99">
        <v>12</v>
      </c>
      <c r="H1853" s="104">
        <v>45505</v>
      </c>
      <c r="I1853" s="104">
        <v>45869</v>
      </c>
      <c r="J1853" s="104">
        <v>45216</v>
      </c>
      <c r="K1853" s="104">
        <v>45216</v>
      </c>
      <c r="L1853" s="100">
        <v>0</v>
      </c>
      <c r="M1853" s="100">
        <v>748.33000000000004</v>
      </c>
      <c r="N1853" s="98" t="s">
        <v>13484</v>
      </c>
      <c r="O1853" s="98" t="s">
        <v>13485</v>
      </c>
      <c r="P1853" s="100">
        <v>700</v>
      </c>
      <c r="Q1853" s="101">
        <v>0</v>
      </c>
      <c r="S1853" s="100">
        <v>0</v>
      </c>
      <c r="T1853" s="100">
        <f>P1853</f>
      </c>
      <c r="U1853" s="100">
        <v>700</v>
      </c>
    </row>
    <row r="1854">
      <c r="O1854" s="96" t="s">
        <v>13486</v>
      </c>
      <c r="P1854" s="84">
        <f>SUM(P1853:P1853)</f>
      </c>
    </row>
    <row r="1855">
      <c r="A1855" s="98" t="s">
        <v>13487</v>
      </c>
      <c r="B1855" s="98" t="s">
        <v>13488</v>
      </c>
      <c r="C1855" s="98" t="s">
        <v>13489</v>
      </c>
      <c r="D1855" s="98" t="s">
        <v>13490</v>
      </c>
      <c r="E1855" s="98" t="s">
        <v>13491</v>
      </c>
      <c r="F1855" s="98" t="s">
        <v>13492</v>
      </c>
      <c r="G1855" s="99">
        <v>12</v>
      </c>
      <c r="H1855" s="104">
        <v>45521</v>
      </c>
      <c r="I1855" s="104">
        <v>45869</v>
      </c>
      <c r="J1855" s="104">
        <v>45392</v>
      </c>
      <c r="K1855" s="104">
        <v>45392</v>
      </c>
      <c r="L1855" s="100">
        <v>0</v>
      </c>
      <c r="M1855" s="100">
        <v>748.33000000000004</v>
      </c>
      <c r="N1855" s="98" t="s">
        <v>13493</v>
      </c>
      <c r="O1855" s="98" t="s">
        <v>13494</v>
      </c>
      <c r="P1855" s="100">
        <v>700</v>
      </c>
      <c r="Q1855" s="101">
        <v>0</v>
      </c>
      <c r="S1855" s="100">
        <v>765</v>
      </c>
      <c r="T1855" s="100">
        <f>P1855</f>
      </c>
      <c r="U1855" s="100">
        <v>700</v>
      </c>
    </row>
    <row r="1856">
      <c r="O1856" s="98" t="s">
        <v>13495</v>
      </c>
      <c r="P1856" s="100">
        <v>55</v>
      </c>
      <c r="T1856" s="100">
        <f>P1856</f>
      </c>
      <c r="U1856" s="100">
        <v>55</v>
      </c>
    </row>
    <row r="1857">
      <c r="O1857" s="96" t="s">
        <v>13496</v>
      </c>
      <c r="P1857" s="84">
        <f>SUM(P1855:P1856)</f>
      </c>
    </row>
    <row r="1858">
      <c r="A1858" s="98" t="s">
        <v>13497</v>
      </c>
      <c r="B1858" s="98" t="s">
        <v>13498</v>
      </c>
      <c r="C1858" s="98" t="s">
        <v>13499</v>
      </c>
      <c r="D1858" s="98" t="s">
        <v>13500</v>
      </c>
      <c r="E1858" s="98" t="s">
        <v>13501</v>
      </c>
      <c r="F1858" s="98" t="s">
        <v>13502</v>
      </c>
      <c r="G1858" s="99">
        <v>12</v>
      </c>
      <c r="H1858" s="104">
        <v>45505</v>
      </c>
      <c r="I1858" s="104">
        <v>45869</v>
      </c>
      <c r="J1858" s="104">
        <v>45210</v>
      </c>
      <c r="K1858" s="104">
        <v>45210</v>
      </c>
      <c r="L1858" s="100">
        <v>0</v>
      </c>
      <c r="M1858" s="100">
        <v>748.33000000000004</v>
      </c>
      <c r="N1858" s="98" t="s">
        <v>13503</v>
      </c>
      <c r="O1858" s="98" t="s">
        <v>13504</v>
      </c>
      <c r="P1858" s="100">
        <v>700</v>
      </c>
      <c r="Q1858" s="101">
        <v>0</v>
      </c>
      <c r="S1858" s="100">
        <v>0</v>
      </c>
      <c r="T1858" s="100">
        <f>P1858</f>
      </c>
      <c r="U1858" s="100">
        <v>700</v>
      </c>
    </row>
    <row r="1859">
      <c r="O1859" s="98" t="s">
        <v>13505</v>
      </c>
      <c r="P1859" s="100">
        <v>55</v>
      </c>
      <c r="T1859" s="100">
        <f>P1859</f>
      </c>
      <c r="U1859" s="100">
        <v>55</v>
      </c>
    </row>
    <row r="1860">
      <c r="O1860" s="96" t="s">
        <v>13506</v>
      </c>
      <c r="P1860" s="84">
        <f>SUM(P1858:P1859)</f>
      </c>
    </row>
    <row r="1861">
      <c r="A1861" s="98" t="s">
        <v>13507</v>
      </c>
      <c r="B1861" s="98" t="s">
        <v>13508</v>
      </c>
      <c r="C1861" s="98" t="s">
        <v>13509</v>
      </c>
      <c r="D1861" s="98" t="s">
        <v>13510</v>
      </c>
      <c r="E1861" s="98" t="s">
        <v>13511</v>
      </c>
      <c r="F1861" s="98" t="s">
        <v>13512</v>
      </c>
      <c r="G1861" s="99">
        <v>12</v>
      </c>
      <c r="H1861" s="104">
        <v>45505</v>
      </c>
      <c r="I1861" s="104">
        <v>45869</v>
      </c>
      <c r="J1861" s="104">
        <v>45208</v>
      </c>
      <c r="K1861" s="104">
        <v>45209</v>
      </c>
      <c r="L1861" s="100">
        <v>755</v>
      </c>
      <c r="M1861" s="100">
        <v>748.33000000000004</v>
      </c>
      <c r="N1861" s="98" t="s">
        <v>13513</v>
      </c>
      <c r="O1861" s="98" t="s">
        <v>13514</v>
      </c>
      <c r="P1861" s="100">
        <v>700</v>
      </c>
      <c r="Q1861" s="101">
        <v>0</v>
      </c>
      <c r="S1861" s="100">
        <v>775</v>
      </c>
      <c r="T1861" s="100">
        <f>P1861</f>
      </c>
      <c r="U1861" s="100">
        <v>700</v>
      </c>
    </row>
    <row r="1862">
      <c r="O1862" s="96" t="s">
        <v>13515</v>
      </c>
      <c r="P1862" s="84">
        <f>SUM(P1861:P1861)</f>
      </c>
    </row>
    <row r="1863">
      <c r="A1863" s="98" t="s">
        <v>13516</v>
      </c>
      <c r="B1863" s="98" t="s">
        <v>13517</v>
      </c>
      <c r="C1863" s="98" t="s">
        <v>13518</v>
      </c>
      <c r="D1863" s="98" t="s">
        <v>13519</v>
      </c>
      <c r="E1863" s="98" t="s">
        <v>13520</v>
      </c>
      <c r="F1863" s="98" t="s">
        <v>13521</v>
      </c>
      <c r="G1863" s="99">
        <v>12</v>
      </c>
      <c r="H1863" s="104">
        <v>45505</v>
      </c>
      <c r="I1863" s="104">
        <v>45869</v>
      </c>
      <c r="J1863" s="104">
        <v>45296</v>
      </c>
      <c r="K1863" s="104">
        <v>45299</v>
      </c>
      <c r="L1863" s="100">
        <v>755</v>
      </c>
      <c r="M1863" s="100">
        <v>748.33000000000004</v>
      </c>
      <c r="N1863" s="98" t="s">
        <v>13522</v>
      </c>
      <c r="O1863" s="98" t="s">
        <v>13523</v>
      </c>
      <c r="P1863" s="100">
        <v>725</v>
      </c>
      <c r="Q1863" s="101">
        <v>0</v>
      </c>
      <c r="S1863" s="100">
        <v>0</v>
      </c>
      <c r="T1863" s="100">
        <f>P1863</f>
      </c>
      <c r="U1863" s="100">
        <v>725</v>
      </c>
    </row>
    <row r="1864">
      <c r="O1864" s="96" t="s">
        <v>13524</v>
      </c>
      <c r="P1864" s="84">
        <f>SUM(P1863:P1863)</f>
      </c>
    </row>
    <row r="1865">
      <c r="A1865" s="98" t="s">
        <v>13525</v>
      </c>
      <c r="B1865" s="98" t="s">
        <v>13526</v>
      </c>
      <c r="C1865" s="98" t="s">
        <v>13527</v>
      </c>
      <c r="D1865" s="98" t="s">
        <v>13528</v>
      </c>
      <c r="E1865" s="98" t="s">
        <v>13529</v>
      </c>
      <c r="F1865" s="98" t="s">
        <v>13530</v>
      </c>
      <c r="G1865" s="99">
        <v>12</v>
      </c>
      <c r="H1865" s="104">
        <v>45521</v>
      </c>
      <c r="I1865" s="104">
        <v>45869</v>
      </c>
      <c r="J1865" s="104">
        <v>45440</v>
      </c>
      <c r="K1865" s="104">
        <v>45440</v>
      </c>
      <c r="L1865" s="100">
        <v>0</v>
      </c>
      <c r="M1865" s="100">
        <v>748.33000000000004</v>
      </c>
      <c r="N1865" s="98" t="s">
        <v>13531</v>
      </c>
      <c r="O1865" s="98" t="s">
        <v>13532</v>
      </c>
      <c r="P1865" s="100">
        <v>725</v>
      </c>
      <c r="Q1865" s="101">
        <v>0</v>
      </c>
      <c r="S1865" s="100">
        <v>775</v>
      </c>
      <c r="T1865" s="100">
        <f>P1865</f>
      </c>
      <c r="U1865" s="100">
        <v>725</v>
      </c>
    </row>
    <row r="1866">
      <c r="O1866" s="98" t="s">
        <v>13533</v>
      </c>
      <c r="P1866" s="100">
        <v>55</v>
      </c>
      <c r="T1866" s="100">
        <f>P1866</f>
      </c>
      <c r="U1866" s="100">
        <v>55</v>
      </c>
    </row>
    <row r="1867">
      <c r="O1867" s="96" t="s">
        <v>13534</v>
      </c>
      <c r="P1867" s="84">
        <f>SUM(P1865:P1866)</f>
      </c>
    </row>
    <row r="1868">
      <c r="A1868" s="98" t="s">
        <v>13535</v>
      </c>
      <c r="B1868" s="98" t="s">
        <v>13536</v>
      </c>
      <c r="C1868" s="98" t="s">
        <v>13537</v>
      </c>
      <c r="D1868" s="98" t="s">
        <v>13538</v>
      </c>
      <c r="E1868" s="98" t="s">
        <v>13539</v>
      </c>
      <c r="F1868" s="98" t="s">
        <v>13540</v>
      </c>
      <c r="G1868" s="99">
        <v>12</v>
      </c>
      <c r="H1868" s="104">
        <v>45505</v>
      </c>
      <c r="I1868" s="104">
        <v>45869</v>
      </c>
      <c r="J1868" s="104">
        <v>45299</v>
      </c>
      <c r="K1868" s="104">
        <v>45299</v>
      </c>
      <c r="L1868" s="100">
        <v>765</v>
      </c>
      <c r="M1868" s="100">
        <v>748.33000000000004</v>
      </c>
      <c r="N1868" s="98" t="s">
        <v>13541</v>
      </c>
      <c r="O1868" s="98" t="s">
        <v>13542</v>
      </c>
      <c r="P1868" s="100">
        <v>725</v>
      </c>
      <c r="Q1868" s="101">
        <v>0</v>
      </c>
      <c r="S1868" s="100">
        <v>765</v>
      </c>
      <c r="T1868" s="100">
        <f>P1868</f>
      </c>
      <c r="U1868" s="100">
        <v>725</v>
      </c>
    </row>
    <row r="1869">
      <c r="O1869" s="96" t="s">
        <v>13543</v>
      </c>
      <c r="P1869" s="84">
        <f>SUM(P1868:P1868)</f>
      </c>
    </row>
    <row r="1870">
      <c r="A1870" s="98" t="s">
        <v>13544</v>
      </c>
      <c r="B1870" s="98" t="s">
        <v>13545</v>
      </c>
      <c r="C1870" s="98" t="s">
        <v>13546</v>
      </c>
      <c r="D1870" s="98" t="s">
        <v>13547</v>
      </c>
      <c r="E1870" s="98" t="s">
        <v>13548</v>
      </c>
      <c r="F1870" s="98" t="s">
        <v>13549</v>
      </c>
      <c r="G1870" s="99">
        <v>12</v>
      </c>
      <c r="H1870" s="104">
        <v>45521</v>
      </c>
      <c r="I1870" s="104">
        <v>45869</v>
      </c>
      <c r="J1870" s="104">
        <v>45275</v>
      </c>
      <c r="K1870" s="104">
        <v>45275</v>
      </c>
      <c r="L1870" s="100">
        <v>725</v>
      </c>
      <c r="M1870" s="100">
        <v>748.33000000000004</v>
      </c>
      <c r="N1870" s="98" t="s">
        <v>13550</v>
      </c>
      <c r="O1870" s="98" t="s">
        <v>13551</v>
      </c>
      <c r="P1870" s="100">
        <v>-100</v>
      </c>
      <c r="Q1870" s="101">
        <v>0</v>
      </c>
      <c r="S1870" s="100">
        <v>765</v>
      </c>
      <c r="T1870" s="100">
        <f>P1870</f>
      </c>
      <c r="U1870" s="100">
        <v>-100</v>
      </c>
    </row>
    <row r="1871">
      <c r="O1871" s="98" t="s">
        <v>13552</v>
      </c>
      <c r="P1871" s="100">
        <v>100</v>
      </c>
      <c r="T1871" s="100">
        <f>P1871</f>
      </c>
      <c r="U1871" s="100">
        <v>100</v>
      </c>
    </row>
    <row r="1872">
      <c r="O1872" s="98" t="s">
        <v>13553</v>
      </c>
      <c r="P1872" s="100">
        <v>725</v>
      </c>
      <c r="T1872" s="100">
        <f>P1872</f>
      </c>
      <c r="U1872" s="100">
        <v>725</v>
      </c>
    </row>
    <row r="1873">
      <c r="O1873" s="96" t="s">
        <v>13554</v>
      </c>
      <c r="P1873" s="84">
        <f>SUM(P1870:P1872)</f>
      </c>
    </row>
    <row r="1874">
      <c r="A1874" s="98" t="s">
        <v>13555</v>
      </c>
      <c r="B1874" s="98" t="s">
        <v>13556</v>
      </c>
      <c r="C1874" s="98" t="s">
        <v>13557</v>
      </c>
      <c r="D1874" s="98" t="s">
        <v>13558</v>
      </c>
      <c r="E1874" s="98" t="s">
        <v>13559</v>
      </c>
      <c r="F1874" s="98" t="s">
        <v>13560</v>
      </c>
      <c r="G1874" s="99">
        <v>12</v>
      </c>
      <c r="H1874" s="104">
        <v>45521</v>
      </c>
      <c r="I1874" s="104">
        <v>45869</v>
      </c>
      <c r="J1874" s="104">
        <v>45278</v>
      </c>
      <c r="K1874" s="104">
        <v>45278</v>
      </c>
      <c r="L1874" s="100">
        <v>0</v>
      </c>
      <c r="M1874" s="100">
        <v>748.33000000000004</v>
      </c>
      <c r="N1874" s="98" t="s">
        <v>13561</v>
      </c>
      <c r="O1874" s="98" t="s">
        <v>13562</v>
      </c>
      <c r="P1874" s="100">
        <v>725</v>
      </c>
      <c r="Q1874" s="101">
        <v>0</v>
      </c>
      <c r="S1874" s="100">
        <v>0</v>
      </c>
      <c r="T1874" s="100">
        <f>P1874</f>
      </c>
      <c r="U1874" s="100">
        <v>725</v>
      </c>
    </row>
    <row r="1875">
      <c r="O1875" s="96" t="s">
        <v>13563</v>
      </c>
      <c r="P1875" s="84">
        <f>SUM(P1874:P1874)</f>
      </c>
    </row>
    <row r="1876">
      <c r="A1876" s="98" t="s">
        <v>13564</v>
      </c>
      <c r="B1876" s="98" t="s">
        <v>13565</v>
      </c>
      <c r="C1876" s="98" t="s">
        <v>13566</v>
      </c>
      <c r="D1876" s="98" t="s">
        <v>13567</v>
      </c>
      <c r="E1876" s="98" t="s">
        <v>13568</v>
      </c>
      <c r="F1876" s="98" t="s">
        <v>13569</v>
      </c>
      <c r="G1876" s="99">
        <v>12</v>
      </c>
      <c r="H1876" s="104">
        <v>45521</v>
      </c>
      <c r="I1876" s="104">
        <v>45869</v>
      </c>
      <c r="J1876" s="104">
        <v>45278</v>
      </c>
      <c r="K1876" s="104">
        <v>45278</v>
      </c>
      <c r="L1876" s="100">
        <v>0</v>
      </c>
      <c r="M1876" s="100">
        <v>748.33000000000004</v>
      </c>
      <c r="N1876" s="98" t="s">
        <v>13570</v>
      </c>
      <c r="O1876" s="98" t="s">
        <v>13571</v>
      </c>
      <c r="P1876" s="100">
        <v>100</v>
      </c>
      <c r="Q1876" s="101">
        <v>0</v>
      </c>
      <c r="S1876" s="100">
        <v>775</v>
      </c>
      <c r="T1876" s="100">
        <f>P1876</f>
      </c>
      <c r="U1876" s="100">
        <v>100</v>
      </c>
    </row>
    <row r="1877">
      <c r="O1877" s="98" t="s">
        <v>13572</v>
      </c>
      <c r="P1877" s="100">
        <v>725</v>
      </c>
      <c r="T1877" s="100">
        <f>P1877</f>
      </c>
      <c r="U1877" s="100">
        <v>725</v>
      </c>
    </row>
    <row r="1878">
      <c r="O1878" s="98" t="s">
        <v>13573</v>
      </c>
      <c r="P1878" s="100">
        <v>-100</v>
      </c>
      <c r="T1878" s="100">
        <f>P1878</f>
      </c>
      <c r="U1878" s="100">
        <v>-100</v>
      </c>
    </row>
    <row r="1879">
      <c r="O1879" s="96" t="s">
        <v>13574</v>
      </c>
      <c r="P1879" s="84">
        <f>SUM(P1876:P1878)</f>
      </c>
    </row>
    <row r="1880">
      <c r="A1880" s="98" t="s">
        <v>13575</v>
      </c>
      <c r="B1880" s="98" t="s">
        <v>13576</v>
      </c>
      <c r="C1880" s="98" t="s">
        <v>13577</v>
      </c>
      <c r="D1880" s="98" t="s">
        <v>13578</v>
      </c>
      <c r="E1880" s="98" t="s">
        <v>13579</v>
      </c>
      <c r="F1880" s="98" t="s">
        <v>13580</v>
      </c>
      <c r="G1880" s="99">
        <v>12</v>
      </c>
      <c r="H1880" s="104">
        <v>45521</v>
      </c>
      <c r="I1880" s="104">
        <v>45869</v>
      </c>
      <c r="J1880" s="104">
        <v>45286</v>
      </c>
      <c r="K1880" s="104">
        <v>45287</v>
      </c>
      <c r="L1880" s="100">
        <v>0</v>
      </c>
      <c r="M1880" s="100">
        <v>748.33000000000004</v>
      </c>
      <c r="N1880" s="98" t="s">
        <v>13581</v>
      </c>
      <c r="O1880" s="98" t="s">
        <v>13582</v>
      </c>
      <c r="P1880" s="100">
        <v>725</v>
      </c>
      <c r="Q1880" s="101">
        <v>0</v>
      </c>
      <c r="S1880" s="100">
        <v>0</v>
      </c>
      <c r="T1880" s="100">
        <f>P1880</f>
      </c>
      <c r="U1880" s="100">
        <v>725</v>
      </c>
    </row>
    <row r="1881">
      <c r="O1881" s="96" t="s">
        <v>13583</v>
      </c>
      <c r="P1881" s="84">
        <f>SUM(P1880:P1880)</f>
      </c>
    </row>
    <row r="1882">
      <c r="A1882" s="98" t="s">
        <v>13584</v>
      </c>
      <c r="B1882" s="98" t="s">
        <v>13585</v>
      </c>
      <c r="C1882" s="98" t="s">
        <v>13586</v>
      </c>
      <c r="D1882" s="98" t="s">
        <v>13587</v>
      </c>
      <c r="E1882" s="98" t="s">
        <v>13588</v>
      </c>
      <c r="F1882" s="98" t="s">
        <v>13589</v>
      </c>
      <c r="G1882" s="99">
        <v>12</v>
      </c>
      <c r="H1882" s="104">
        <v>45521</v>
      </c>
      <c r="I1882" s="104">
        <v>45869</v>
      </c>
      <c r="J1882" s="104">
        <v>45257</v>
      </c>
      <c r="K1882" s="104">
        <v>45259</v>
      </c>
      <c r="L1882" s="100">
        <v>0</v>
      </c>
      <c r="M1882" s="100">
        <v>748.33000000000004</v>
      </c>
      <c r="N1882" s="98" t="s">
        <v>13590</v>
      </c>
      <c r="O1882" s="98" t="s">
        <v>13591</v>
      </c>
      <c r="P1882" s="100">
        <v>725</v>
      </c>
      <c r="Q1882" s="101">
        <v>0</v>
      </c>
      <c r="S1882" s="100">
        <v>0</v>
      </c>
      <c r="T1882" s="100">
        <f>P1882</f>
      </c>
      <c r="U1882" s="100">
        <v>725</v>
      </c>
    </row>
    <row r="1883">
      <c r="O1883" s="98" t="s">
        <v>13592</v>
      </c>
      <c r="P1883" s="100">
        <v>100</v>
      </c>
      <c r="T1883" s="100">
        <f>P1883</f>
      </c>
      <c r="U1883" s="100">
        <v>100</v>
      </c>
    </row>
    <row r="1884">
      <c r="O1884" s="98" t="s">
        <v>13593</v>
      </c>
      <c r="P1884" s="100">
        <v>-100</v>
      </c>
      <c r="T1884" s="100">
        <f>P1884</f>
      </c>
      <c r="U1884" s="100">
        <v>-100</v>
      </c>
    </row>
    <row r="1885">
      <c r="O1885" s="96" t="s">
        <v>13594</v>
      </c>
      <c r="P1885" s="84">
        <f>SUM(P1882:P1884)</f>
      </c>
    </row>
    <row r="1886">
      <c r="A1886" s="98" t="s">
        <v>13595</v>
      </c>
      <c r="B1886" s="98" t="s">
        <v>13596</v>
      </c>
      <c r="C1886" s="98" t="s">
        <v>13597</v>
      </c>
      <c r="D1886" s="98" t="s">
        <v>13598</v>
      </c>
      <c r="E1886" s="98" t="s">
        <v>13599</v>
      </c>
      <c r="F1886" s="98" t="s">
        <v>13600</v>
      </c>
      <c r="G1886" s="99">
        <v>12</v>
      </c>
      <c r="H1886" s="104">
        <v>45505</v>
      </c>
      <c r="I1886" s="104">
        <v>45869</v>
      </c>
      <c r="J1886" s="104">
        <v>45307</v>
      </c>
      <c r="K1886" s="104">
        <v>45307</v>
      </c>
      <c r="L1886" s="100">
        <v>300</v>
      </c>
      <c r="M1886" s="100">
        <v>748.33000000000004</v>
      </c>
      <c r="N1886" s="98" t="s">
        <v>13601</v>
      </c>
      <c r="O1886" s="98" t="s">
        <v>13602</v>
      </c>
      <c r="P1886" s="100">
        <v>725</v>
      </c>
      <c r="Q1886" s="101">
        <v>0</v>
      </c>
      <c r="S1886" s="100">
        <v>0</v>
      </c>
      <c r="T1886" s="100">
        <f>P1886</f>
      </c>
      <c r="U1886" s="100">
        <v>725</v>
      </c>
    </row>
    <row r="1887">
      <c r="O1887" s="98" t="s">
        <v>13603</v>
      </c>
      <c r="P1887" s="100">
        <v>55</v>
      </c>
      <c r="T1887" s="100">
        <f>P1887</f>
      </c>
      <c r="U1887" s="100">
        <v>55</v>
      </c>
    </row>
    <row r="1888">
      <c r="O1888" s="96" t="s">
        <v>13604</v>
      </c>
      <c r="P1888" s="84">
        <f>SUM(P1886:P1887)</f>
      </c>
    </row>
    <row r="1889">
      <c r="A1889" s="98" t="s">
        <v>13605</v>
      </c>
      <c r="B1889" s="98" t="s">
        <v>13606</v>
      </c>
      <c r="C1889" s="98" t="s">
        <v>13607</v>
      </c>
      <c r="D1889" s="98" t="s">
        <v>13608</v>
      </c>
      <c r="E1889" s="98" t="s">
        <v>13609</v>
      </c>
      <c r="F1889" s="98" t="s">
        <v>13610</v>
      </c>
      <c r="G1889" s="99">
        <v>12</v>
      </c>
      <c r="H1889" s="104">
        <v>45521</v>
      </c>
      <c r="I1889" s="104">
        <v>45869</v>
      </c>
      <c r="J1889" s="104">
        <v>45432</v>
      </c>
      <c r="K1889" s="104">
        <v>45434</v>
      </c>
      <c r="L1889" s="100">
        <v>0</v>
      </c>
      <c r="M1889" s="100">
        <v>748.33000000000004</v>
      </c>
      <c r="N1889" s="98" t="s">
        <v>13611</v>
      </c>
      <c r="O1889" s="98" t="s">
        <v>13612</v>
      </c>
      <c r="P1889" s="100">
        <v>725</v>
      </c>
      <c r="Q1889" s="101">
        <v>0</v>
      </c>
      <c r="S1889" s="100">
        <v>0</v>
      </c>
      <c r="T1889" s="100">
        <f>P1889</f>
      </c>
      <c r="U1889" s="100">
        <v>725</v>
      </c>
    </row>
    <row r="1890">
      <c r="O1890" s="96" t="s">
        <v>13613</v>
      </c>
      <c r="P1890" s="84">
        <f>SUM(P1889:P1889)</f>
      </c>
    </row>
    <row r="1891">
      <c r="A1891" s="98" t="s">
        <v>13614</v>
      </c>
      <c r="B1891" s="98" t="s">
        <v>13615</v>
      </c>
      <c r="C1891" s="98" t="s">
        <v>13616</v>
      </c>
      <c r="D1891" s="98" t="s">
        <v>13617</v>
      </c>
      <c r="E1891" s="98" t="s">
        <v>13618</v>
      </c>
      <c r="F1891" s="98" t="s">
        <v>13619</v>
      </c>
      <c r="G1891" s="99">
        <v>12</v>
      </c>
      <c r="H1891" s="104">
        <v>45521</v>
      </c>
      <c r="I1891" s="104">
        <v>45869</v>
      </c>
      <c r="J1891" s="104">
        <v>45441</v>
      </c>
      <c r="K1891" s="104">
        <v>45441</v>
      </c>
      <c r="L1891" s="100">
        <v>725</v>
      </c>
      <c r="M1891" s="100">
        <v>748.33000000000004</v>
      </c>
      <c r="N1891" s="98" t="s">
        <v>13620</v>
      </c>
      <c r="O1891" s="98" t="s">
        <v>13621</v>
      </c>
      <c r="P1891" s="100">
        <v>55</v>
      </c>
      <c r="Q1891" s="101">
        <v>0</v>
      </c>
      <c r="S1891" s="100">
        <v>0</v>
      </c>
      <c r="T1891" s="100">
        <f>P1891</f>
      </c>
      <c r="U1891" s="100">
        <v>55</v>
      </c>
    </row>
    <row r="1892">
      <c r="O1892" s="98" t="s">
        <v>13622</v>
      </c>
      <c r="P1892" s="100">
        <v>725</v>
      </c>
      <c r="T1892" s="100">
        <f>P1892</f>
      </c>
      <c r="U1892" s="100">
        <v>725</v>
      </c>
    </row>
    <row r="1893">
      <c r="O1893" s="96" t="s">
        <v>13623</v>
      </c>
      <c r="P1893" s="84">
        <f>SUM(P1891:P1892)</f>
      </c>
    </row>
    <row r="1894">
      <c r="A1894" s="98" t="s">
        <v>13624</v>
      </c>
      <c r="B1894" s="98" t="s">
        <v>13625</v>
      </c>
      <c r="C1894" s="98" t="s">
        <v>13626</v>
      </c>
      <c r="D1894" s="98" t="s">
        <v>13627</v>
      </c>
      <c r="E1894" s="98" t="s">
        <v>13628</v>
      </c>
      <c r="F1894" s="98" t="s">
        <v>13629</v>
      </c>
      <c r="G1894" s="99">
        <v>12</v>
      </c>
      <c r="H1894" s="104">
        <v>45505</v>
      </c>
      <c r="I1894" s="104">
        <v>45869</v>
      </c>
      <c r="J1894" s="104">
        <v>45300</v>
      </c>
      <c r="K1894" s="104">
        <v>45301</v>
      </c>
      <c r="L1894" s="100">
        <v>765</v>
      </c>
      <c r="M1894" s="100">
        <v>748.33000000000004</v>
      </c>
      <c r="N1894" s="98" t="s">
        <v>13630</v>
      </c>
      <c r="O1894" s="98" t="s">
        <v>13631</v>
      </c>
      <c r="P1894" s="100">
        <v>725</v>
      </c>
      <c r="Q1894" s="101">
        <v>0</v>
      </c>
      <c r="S1894" s="100">
        <v>765</v>
      </c>
      <c r="T1894" s="100">
        <f>P1894</f>
      </c>
      <c r="U1894" s="100">
        <v>725</v>
      </c>
    </row>
    <row r="1895">
      <c r="O1895" s="96" t="s">
        <v>13632</v>
      </c>
      <c r="P1895" s="84">
        <f>SUM(P1894:P1894)</f>
      </c>
    </row>
    <row r="1896">
      <c r="A1896" s="98" t="s">
        <v>13633</v>
      </c>
      <c r="B1896" s="98" t="s">
        <v>13634</v>
      </c>
      <c r="C1896" s="98" t="s">
        <v>13635</v>
      </c>
      <c r="D1896" s="98" t="s">
        <v>13636</v>
      </c>
      <c r="E1896" s="98" t="s">
        <v>13637</v>
      </c>
      <c r="F1896" s="98" t="s">
        <v>13638</v>
      </c>
      <c r="G1896" s="99">
        <v>12</v>
      </c>
      <c r="H1896" s="104">
        <v>45521</v>
      </c>
      <c r="I1896" s="104">
        <v>45869</v>
      </c>
      <c r="J1896" s="104">
        <v>45404</v>
      </c>
      <c r="K1896" s="104">
        <v>45404</v>
      </c>
      <c r="L1896" s="100">
        <v>0</v>
      </c>
      <c r="M1896" s="100">
        <v>748.33000000000004</v>
      </c>
      <c r="N1896" s="98" t="s">
        <v>13639</v>
      </c>
      <c r="O1896" s="98" t="s">
        <v>13640</v>
      </c>
      <c r="P1896" s="100">
        <v>725</v>
      </c>
      <c r="Q1896" s="101">
        <v>0</v>
      </c>
      <c r="S1896" s="100">
        <v>765</v>
      </c>
      <c r="T1896" s="100">
        <f>P1896</f>
      </c>
      <c r="U1896" s="100">
        <v>725</v>
      </c>
    </row>
    <row r="1897">
      <c r="O1897" s="98" t="s">
        <v>13641</v>
      </c>
      <c r="P1897" s="100">
        <v>55</v>
      </c>
      <c r="T1897" s="100">
        <f>P1897</f>
      </c>
      <c r="U1897" s="100">
        <v>55</v>
      </c>
    </row>
    <row r="1898">
      <c r="O1898" s="96" t="s">
        <v>13642</v>
      </c>
      <c r="P1898" s="84">
        <f>SUM(P1896:P1897)</f>
      </c>
    </row>
    <row r="1899">
      <c r="A1899" s="98" t="s">
        <v>13643</v>
      </c>
      <c r="B1899" s="98" t="s">
        <v>13644</v>
      </c>
      <c r="C1899" s="98" t="s">
        <v>13645</v>
      </c>
      <c r="D1899" s="98" t="s">
        <v>13646</v>
      </c>
      <c r="E1899" s="98" t="s">
        <v>13647</v>
      </c>
      <c r="F1899" s="98" t="s">
        <v>13648</v>
      </c>
      <c r="G1899" s="99">
        <v>12</v>
      </c>
      <c r="H1899" s="104">
        <v>45521</v>
      </c>
      <c r="I1899" s="104">
        <v>45869</v>
      </c>
      <c r="J1899" s="104">
        <v>45412</v>
      </c>
      <c r="K1899" s="104">
        <v>45412</v>
      </c>
      <c r="L1899" s="100">
        <v>0</v>
      </c>
      <c r="M1899" s="100">
        <v>748.45000000000005</v>
      </c>
      <c r="N1899" s="98" t="s">
        <v>13649</v>
      </c>
      <c r="O1899" s="98" t="s">
        <v>13650</v>
      </c>
      <c r="P1899" s="100">
        <v>55</v>
      </c>
      <c r="Q1899" s="101">
        <v>0</v>
      </c>
      <c r="S1899" s="100">
        <v>765</v>
      </c>
      <c r="T1899" s="100">
        <f>P1899</f>
      </c>
      <c r="U1899" s="100">
        <v>55</v>
      </c>
    </row>
    <row r="1900">
      <c r="O1900" s="98" t="s">
        <v>13651</v>
      </c>
      <c r="P1900" s="100">
        <v>725</v>
      </c>
      <c r="T1900" s="100">
        <f>P1900</f>
      </c>
      <c r="U1900" s="100">
        <v>725</v>
      </c>
    </row>
    <row r="1901">
      <c r="O1901" s="96" t="s">
        <v>13652</v>
      </c>
      <c r="P1901" s="84">
        <f>SUM(P1899:P1900)</f>
      </c>
    </row>
    <row r="1902">
      <c r="A1902" s="98" t="s">
        <v>13653</v>
      </c>
      <c r="B1902" s="98" t="s">
        <v>13654</v>
      </c>
      <c r="C1902" s="98" t="s">
        <v>13655</v>
      </c>
      <c r="D1902" s="98" t="s">
        <v>13656</v>
      </c>
      <c r="E1902" s="98" t="s">
        <v>13657</v>
      </c>
      <c r="F1902" s="98" t="s">
        <v>13658</v>
      </c>
      <c r="G1902" s="99">
        <v>12</v>
      </c>
      <c r="H1902" s="104">
        <v>45521</v>
      </c>
      <c r="I1902" s="104">
        <v>45869</v>
      </c>
      <c r="J1902" s="104">
        <v>45412</v>
      </c>
      <c r="K1902" s="104">
        <v>45412</v>
      </c>
      <c r="L1902" s="100">
        <v>0</v>
      </c>
      <c r="M1902" s="100">
        <v>748.33000000000004</v>
      </c>
      <c r="N1902" s="98" t="s">
        <v>13659</v>
      </c>
      <c r="O1902" s="98" t="s">
        <v>13660</v>
      </c>
      <c r="P1902" s="100">
        <v>725</v>
      </c>
      <c r="Q1902" s="101">
        <v>0</v>
      </c>
      <c r="S1902" s="100">
        <v>765</v>
      </c>
      <c r="T1902" s="100">
        <f>P1902</f>
      </c>
      <c r="U1902" s="100">
        <v>725</v>
      </c>
    </row>
    <row r="1903">
      <c r="O1903" s="96" t="s">
        <v>13661</v>
      </c>
      <c r="P1903" s="84">
        <f>SUM(P1902:P1902)</f>
      </c>
    </row>
    <row r="1904">
      <c r="A1904" s="81" t="s">
        <v>13662</v>
      </c>
      <c r="B1904" s="67">
        <v>610</v>
      </c>
      <c r="G1904" s="68">
        <v>12</v>
      </c>
      <c r="L1904" s="69">
        <v>193.54426229508198</v>
      </c>
      <c r="M1904" s="69">
        <v>680.95772131148112</v>
      </c>
      <c r="P1904" s="69">
        <f>IF(B1904 &gt; 0, T1904 / B1904, 0)</f>
      </c>
      <c r="S1904" s="69">
        <v>170.24590163934425</v>
      </c>
      <c r="T1904" s="69">
        <v>445470</v>
      </c>
    </row>
  </sheetData>
  <mergeCells count="6">
    <mergeCell ref="A7:E7"/>
    <mergeCell ref="F7:N7"/>
    <mergeCell ref="O7:O7"/>
    <mergeCell ref="A19:I19"/>
    <mergeCell ref="J19:K19"/>
    <mergeCell ref="L19:Q19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generated06/05/2024 at 2:39pm EDT&amp;I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AA1676"/>
  <sheetFormatPr defaultRowHeight="15"/>
  <cols>
    <col min="1" max="1" width="20" customWidth="true"/>
    <col min="2" max="2" width="15" customWidth="true"/>
    <col min="3" max="3" width="17.140625" customWidth="true"/>
    <col min="4" max="4" width="17.140625" customWidth="true"/>
    <col min="5" max="5" width="16.42578125" customWidth="true"/>
    <col min="19" max="19" width="17.140625" hidden="true" customWidth="true"/>
    <col min="20" max="20" width="11.421875" hidden="true" customWidth="true"/>
    <col min="21" max="21" width="18.140625" hidden="true" customWidth="true"/>
    <col min="22" max="22" width="8.57421875" hidden="true" customWidth="true"/>
    <col min="6" max="6" width="16.42578125" customWidth="true"/>
    <col min="7" max="7" width="15" customWidth="true"/>
    <col min="8" max="8" width="18.5703125" customWidth="true"/>
    <col min="9" max="9" width="18.5703125" customWidth="true"/>
    <col min="10" max="10" width="18.5703125" customWidth="true"/>
    <col min="11" max="11" width="11.42578125" customWidth="true"/>
    <col min="12" max="12" width="17.140625" customWidth="true"/>
    <col min="13" max="13" width="17.140625" customWidth="true"/>
    <col min="14" max="14" width="17.140625" customWidth="true"/>
    <col min="15" max="15" width="17.85546875" customWidth="true"/>
    <col min="23" max="23" width="11.421875" hidden="true" customWidth="true"/>
    <col min="24" max="24" width="18.140625" hidden="true" customWidth="true"/>
    <col min="25" max="25" width="18.140625" hidden="true" customWidth="true"/>
    <col min="26" max="26" width="18.140625" hidden="true" customWidth="true"/>
    <col min="27" max="27" width="18.140625" hidden="true" customWidth="true"/>
    <col min="28" max="28" width="9.140625" hidden="true" customWidth="true"/>
    <col min="29" max="29" width="9.140625" hidden="true" customWidth="true"/>
    <col min="30" max="30" width="9.140625" hidden="true" customWidth="true"/>
    <col min="31" max="31" width="9.140625" hidden="true" customWidth="true"/>
    <col min="33" max="33" width="9.140625" hidden="true" customWidth="true"/>
    <col min="34" max="34" width="9.140625" hidden="true" customWidth="true"/>
    <col min="35" max="35" width="9.140625" hidden="true" customWidth="true"/>
    <col min="36" max="36" width="9.140625" hidden="true" customWidth="true"/>
    <col min="37" max="37" width="9.140625" hidden="true" customWidth="true"/>
    <col min="38" max="38" width="9.140625" hidden="true" customWidth="true"/>
    <col min="40" max="40" width="9.140625" hidden="true" customWidth="true"/>
    <col min="41" max="41" width="9.140625" hidden="true" customWidth="true"/>
    <col min="42" max="42" width="9.140625" hidden="true" customWidth="true"/>
    <col min="43" max="43" width="9.140625" hidden="true" customWidth="true"/>
    <col min="44" max="44" width="9.140625" hidden="true" customWidth="true"/>
    <col min="45" max="45" width="9.140625" hidden="true" customWidth="true"/>
    <col min="47" max="47" width="9.140625" hidden="true" customWidth="true"/>
    <col min="16" max="16" width="17.140625" customWidth="true"/>
    <col min="17" max="17" width="17.140625" customWidth="true"/>
    <col min="32" max="32" width="9.140625" hidden="true" customWidth="true"/>
  </cols>
  <sheetData>
    <row r="2">
      <c r="A2" s="1" t="s">
        <v>13663</v>
      </c>
    </row>
    <row r="3">
      <c r="A3" s="2" t="s">
        <v>13664</v>
      </c>
    </row>
    <row r="4">
      <c r="A4" s="2" t="s">
        <v>13665</v>
      </c>
    </row>
    <row r="6">
      <c r="A6" s="3" t="s">
        <v>13666</v>
      </c>
    </row>
    <row r="7">
      <c r="B7" s="0"/>
      <c r="C7" s="0"/>
      <c r="D7" s="0"/>
      <c r="E7" s="0"/>
      <c r="F7" s="5" t="s">
        <v>13667</v>
      </c>
      <c r="G7" s="5"/>
      <c r="H7" s="5"/>
      <c r="I7" s="5"/>
      <c r="J7" s="5"/>
      <c r="K7" s="5"/>
      <c r="L7" s="5"/>
      <c r="M7" s="5"/>
      <c r="N7" s="5"/>
    </row>
    <row r="8">
      <c r="A8" s="6" t="s">
        <v>13668</v>
      </c>
      <c r="B8" s="7" t="s">
        <v>13669</v>
      </c>
      <c r="C8" s="7" t="s">
        <v>13670</v>
      </c>
      <c r="D8" s="8" t="s">
        <v>13671</v>
      </c>
      <c r="E8" s="7" t="s">
        <v>13672</v>
      </c>
      <c r="F8" s="7" t="s">
        <v>13674</v>
      </c>
      <c r="G8" s="7" t="s">
        <v>13675</v>
      </c>
      <c r="H8" s="7" t="s">
        <v>13676</v>
      </c>
      <c r="I8" s="7" t="s">
        <v>13677</v>
      </c>
      <c r="J8" s="7" t="s">
        <v>13678</v>
      </c>
      <c r="K8" s="7" t="s">
        <v>13679</v>
      </c>
      <c r="L8" s="11" t="s">
        <v>13680</v>
      </c>
      <c r="M8" s="11" t="s">
        <v>13681</v>
      </c>
      <c r="N8" s="11" t="s">
        <v>13682</v>
      </c>
      <c r="O8" s="7" t="s">
        <v>13683</v>
      </c>
      <c r="S8" s="38" t="s">
        <v>13673</v>
      </c>
      <c r="T8" s="38" t="s">
        <v>13673</v>
      </c>
      <c r="U8" s="38" t="s">
        <v>13673</v>
      </c>
      <c r="V8" s="38" t="s">
        <v>13673</v>
      </c>
      <c r="W8" s="39" t="s">
        <v>13684</v>
      </c>
      <c r="X8" s="39" t="s">
        <v>13685</v>
      </c>
      <c r="Y8" s="39" t="s">
        <v>13686</v>
      </c>
      <c r="Z8" s="39" t="s">
        <v>13687</v>
      </c>
      <c r="AA8" s="39" t="s">
        <v>13688</v>
      </c>
    </row>
    <row r="9">
      <c r="A9" s="98" t="s">
        <v>13689</v>
      </c>
      <c r="B9" s="99">
        <v>0</v>
      </c>
      <c r="C9" s="99">
        <v>14</v>
      </c>
      <c r="D9" s="100">
        <v>1963.2142857142858</v>
      </c>
      <c r="E9" s="99">
        <v>14</v>
      </c>
      <c r="F9" s="99">
        <v>10</v>
      </c>
      <c r="G9" s="99">
        <v>5</v>
      </c>
      <c r="H9" s="99">
        <v>4</v>
      </c>
      <c r="I9" s="99">
        <v>9</v>
      </c>
      <c r="J9" s="99">
        <v>14</v>
      </c>
      <c r="K9" s="99">
        <v>14</v>
      </c>
      <c r="L9" s="103">
        <v>1</v>
      </c>
      <c r="M9" s="103">
        <v>1</v>
      </c>
      <c r="N9" s="103">
        <v>0</v>
      </c>
      <c r="O9" s="99">
        <v>0</v>
      </c>
      <c r="S9" s="99">
        <v>0</v>
      </c>
      <c r="T9" s="99">
        <v>0</v>
      </c>
      <c r="U9" s="99">
        <v>0</v>
      </c>
      <c r="V9" s="99">
        <v>14</v>
      </c>
      <c r="W9" s="100">
        <v>27485</v>
      </c>
      <c r="X9" s="100">
        <v>0</v>
      </c>
      <c r="Y9" s="100">
        <v>7462</v>
      </c>
      <c r="Z9" s="100">
        <v>9</v>
      </c>
      <c r="AA9" s="100">
        <v>14</v>
      </c>
    </row>
    <row r="10">
      <c r="A10" s="98" t="s">
        <v>13690</v>
      </c>
      <c r="B10" s="99">
        <v>0</v>
      </c>
      <c r="C10" s="99">
        <v>28</v>
      </c>
      <c r="D10" s="100">
        <v>983.03571428571433</v>
      </c>
      <c r="E10" s="99">
        <v>26</v>
      </c>
      <c r="F10" s="99">
        <v>16</v>
      </c>
      <c r="G10" s="99">
        <v>16</v>
      </c>
      <c r="H10" s="99">
        <v>10</v>
      </c>
      <c r="I10" s="99">
        <v>12</v>
      </c>
      <c r="J10" s="99">
        <v>26</v>
      </c>
      <c r="K10" s="99">
        <v>28</v>
      </c>
      <c r="L10" s="103">
        <v>0.9285714285714286</v>
      </c>
      <c r="M10" s="103">
        <v>1</v>
      </c>
      <c r="N10" s="103">
        <v>0.071428571428571397</v>
      </c>
      <c r="O10" s="99">
        <v>0</v>
      </c>
      <c r="S10" s="99">
        <v>0</v>
      </c>
      <c r="T10" s="99">
        <v>0</v>
      </c>
      <c r="U10" s="99">
        <v>0</v>
      </c>
      <c r="V10" s="99">
        <v>28</v>
      </c>
      <c r="W10" s="100">
        <v>27525</v>
      </c>
      <c r="X10" s="100">
        <v>0</v>
      </c>
      <c r="Y10" s="100">
        <v>3724</v>
      </c>
      <c r="Z10" s="100">
        <v>12</v>
      </c>
      <c r="AA10" s="100">
        <v>28</v>
      </c>
    </row>
    <row r="11">
      <c r="A11" s="98" t="s">
        <v>13691</v>
      </c>
      <c r="B11" s="99">
        <v>0</v>
      </c>
      <c r="C11" s="99">
        <v>28</v>
      </c>
      <c r="D11" s="100">
        <v>1247.6785714285713</v>
      </c>
      <c r="E11" s="99">
        <v>27</v>
      </c>
      <c r="F11" s="99">
        <v>19</v>
      </c>
      <c r="G11" s="99">
        <v>17</v>
      </c>
      <c r="H11" s="99">
        <v>9</v>
      </c>
      <c r="I11" s="99">
        <v>11</v>
      </c>
      <c r="J11" s="99">
        <v>28</v>
      </c>
      <c r="K11" s="99">
        <v>28</v>
      </c>
      <c r="L11" s="103">
        <v>1</v>
      </c>
      <c r="M11" s="103">
        <v>1</v>
      </c>
      <c r="N11" s="103">
        <v>0</v>
      </c>
      <c r="O11" s="99">
        <v>0</v>
      </c>
      <c r="S11" s="99">
        <v>0</v>
      </c>
      <c r="T11" s="99">
        <v>0</v>
      </c>
      <c r="U11" s="99">
        <v>0</v>
      </c>
      <c r="V11" s="99">
        <v>28</v>
      </c>
      <c r="W11" s="100">
        <v>34935</v>
      </c>
      <c r="X11" s="100">
        <v>0</v>
      </c>
      <c r="Y11" s="100">
        <v>5152</v>
      </c>
      <c r="Z11" s="100">
        <v>11</v>
      </c>
      <c r="AA11" s="100">
        <v>28</v>
      </c>
    </row>
    <row r="12">
      <c r="A12" s="98" t="s">
        <v>13692</v>
      </c>
      <c r="B12" s="99">
        <v>0</v>
      </c>
      <c r="C12" s="99">
        <v>28</v>
      </c>
      <c r="D12" s="100">
        <v>1317.5</v>
      </c>
      <c r="E12" s="99">
        <v>28</v>
      </c>
      <c r="F12" s="99">
        <v>19</v>
      </c>
      <c r="G12" s="99">
        <v>16</v>
      </c>
      <c r="H12" s="99">
        <v>9</v>
      </c>
      <c r="I12" s="99">
        <v>12</v>
      </c>
      <c r="J12" s="99">
        <v>28</v>
      </c>
      <c r="K12" s="99">
        <v>28</v>
      </c>
      <c r="L12" s="103">
        <v>1</v>
      </c>
      <c r="M12" s="103">
        <v>1</v>
      </c>
      <c r="N12" s="103">
        <v>0</v>
      </c>
      <c r="O12" s="99">
        <v>0</v>
      </c>
      <c r="S12" s="99">
        <v>0</v>
      </c>
      <c r="T12" s="99">
        <v>0</v>
      </c>
      <c r="U12" s="99">
        <v>0</v>
      </c>
      <c r="V12" s="99">
        <v>28</v>
      </c>
      <c r="W12" s="100">
        <v>36890</v>
      </c>
      <c r="X12" s="100">
        <v>0</v>
      </c>
      <c r="Y12" s="100">
        <v>6216</v>
      </c>
      <c r="Z12" s="100">
        <v>12</v>
      </c>
      <c r="AA12" s="100">
        <v>28</v>
      </c>
    </row>
    <row r="13">
      <c r="A13" s="98" t="s">
        <v>13693</v>
      </c>
      <c r="B13" s="99">
        <v>0</v>
      </c>
      <c r="C13" s="99">
        <v>56</v>
      </c>
      <c r="D13" s="100">
        <v>756.78571428571433</v>
      </c>
      <c r="E13" s="99">
        <v>54</v>
      </c>
      <c r="F13" s="99">
        <v>44</v>
      </c>
      <c r="G13" s="99">
        <v>40</v>
      </c>
      <c r="H13" s="99">
        <v>12</v>
      </c>
      <c r="I13" s="99">
        <v>16</v>
      </c>
      <c r="J13" s="99">
        <v>56</v>
      </c>
      <c r="K13" s="99">
        <v>56</v>
      </c>
      <c r="L13" s="103">
        <v>1</v>
      </c>
      <c r="M13" s="103">
        <v>1</v>
      </c>
      <c r="N13" s="103">
        <v>0</v>
      </c>
      <c r="O13" s="99">
        <v>0</v>
      </c>
      <c r="S13" s="99">
        <v>0</v>
      </c>
      <c r="T13" s="99">
        <v>0</v>
      </c>
      <c r="U13" s="99">
        <v>2</v>
      </c>
      <c r="V13" s="99">
        <v>54</v>
      </c>
      <c r="W13" s="100">
        <v>42380</v>
      </c>
      <c r="X13" s="100">
        <v>0</v>
      </c>
      <c r="Y13" s="100">
        <v>3696</v>
      </c>
      <c r="Z13" s="100">
        <v>16</v>
      </c>
      <c r="AA13" s="100">
        <v>56</v>
      </c>
    </row>
    <row r="14">
      <c r="A14" s="98" t="s">
        <v>13694</v>
      </c>
      <c r="B14" s="99">
        <v>0</v>
      </c>
      <c r="C14" s="99">
        <v>56</v>
      </c>
      <c r="D14" s="100">
        <v>779.81481481481478</v>
      </c>
      <c r="E14" s="99">
        <v>54</v>
      </c>
      <c r="F14" s="99">
        <v>38</v>
      </c>
      <c r="G14" s="99">
        <v>14</v>
      </c>
      <c r="H14" s="99">
        <v>12</v>
      </c>
      <c r="I14" s="99">
        <v>40</v>
      </c>
      <c r="J14" s="99">
        <v>50</v>
      </c>
      <c r="K14" s="99">
        <v>54</v>
      </c>
      <c r="L14" s="103">
        <v>0.8928571428571429</v>
      </c>
      <c r="M14" s="103">
        <v>0.9642857142857143</v>
      </c>
      <c r="N14" s="103">
        <v>0.071428571428571397</v>
      </c>
      <c r="O14" s="99">
        <v>2</v>
      </c>
      <c r="S14" s="99">
        <v>0</v>
      </c>
      <c r="T14" s="99">
        <v>0</v>
      </c>
      <c r="U14" s="99">
        <v>0</v>
      </c>
      <c r="V14" s="99">
        <v>54</v>
      </c>
      <c r="W14" s="100">
        <v>42110</v>
      </c>
      <c r="X14" s="100">
        <v>0</v>
      </c>
      <c r="Y14" s="100">
        <v>4088</v>
      </c>
      <c r="Z14" s="100">
        <v>40</v>
      </c>
      <c r="AA14" s="100">
        <v>54</v>
      </c>
    </row>
    <row r="15">
      <c r="A15" s="98" t="s">
        <v>13695</v>
      </c>
      <c r="B15" s="99">
        <v>0</v>
      </c>
      <c r="C15" s="99">
        <v>56</v>
      </c>
      <c r="D15" s="100">
        <v>1049.6428571428571</v>
      </c>
      <c r="E15" s="99">
        <v>54</v>
      </c>
      <c r="F15" s="99">
        <v>44</v>
      </c>
      <c r="G15" s="99">
        <v>29</v>
      </c>
      <c r="H15" s="99">
        <v>9</v>
      </c>
      <c r="I15" s="99">
        <v>13</v>
      </c>
      <c r="J15" s="99">
        <v>53</v>
      </c>
      <c r="K15" s="99">
        <v>42</v>
      </c>
      <c r="L15" s="103">
        <v>0.9464285714285714</v>
      </c>
      <c r="M15" s="103">
        <v>0.75</v>
      </c>
      <c r="N15" s="103">
        <v>-0.1964285714285714</v>
      </c>
      <c r="O15" s="99">
        <v>14</v>
      </c>
      <c r="S15" s="99">
        <v>0</v>
      </c>
      <c r="T15" s="99">
        <v>0</v>
      </c>
      <c r="U15" s="99">
        <v>0</v>
      </c>
      <c r="V15" s="99">
        <v>42</v>
      </c>
      <c r="W15" s="100">
        <v>44085</v>
      </c>
      <c r="X15" s="100">
        <v>0</v>
      </c>
      <c r="Y15" s="100">
        <v>3920</v>
      </c>
      <c r="Z15" s="100">
        <v>13</v>
      </c>
      <c r="AA15" s="100">
        <v>42</v>
      </c>
    </row>
    <row r="16">
      <c r="A16" s="98" t="s">
        <v>13696</v>
      </c>
      <c r="B16" s="99">
        <v>0</v>
      </c>
      <c r="C16" s="99">
        <v>56</v>
      </c>
      <c r="D16" s="100">
        <v>1034.2222222222222</v>
      </c>
      <c r="E16" s="99">
        <v>55</v>
      </c>
      <c r="F16" s="99">
        <v>32</v>
      </c>
      <c r="G16" s="99">
        <v>38</v>
      </c>
      <c r="H16" s="99">
        <v>16</v>
      </c>
      <c r="I16" s="99">
        <v>7</v>
      </c>
      <c r="J16" s="99">
        <v>48</v>
      </c>
      <c r="K16" s="99">
        <v>45</v>
      </c>
      <c r="L16" s="103">
        <v>0.8571428571428571</v>
      </c>
      <c r="M16" s="103">
        <v>0.8035714285714286</v>
      </c>
      <c r="N16" s="103">
        <v>-0.053571428571428492</v>
      </c>
      <c r="O16" s="99">
        <v>11</v>
      </c>
      <c r="S16" s="99">
        <v>2</v>
      </c>
      <c r="T16" s="99">
        <v>0</v>
      </c>
      <c r="U16" s="99">
        <v>0</v>
      </c>
      <c r="V16" s="99">
        <v>45</v>
      </c>
      <c r="W16" s="100">
        <v>46540</v>
      </c>
      <c r="X16" s="100">
        <v>0</v>
      </c>
      <c r="Y16" s="100">
        <v>3976</v>
      </c>
      <c r="Z16" s="100">
        <v>8</v>
      </c>
      <c r="AA16" s="100">
        <v>45</v>
      </c>
    </row>
    <row r="17">
      <c r="A17" s="98" t="s">
        <v>13697</v>
      </c>
      <c r="B17" s="99">
        <v>0</v>
      </c>
      <c r="C17" s="99">
        <v>56</v>
      </c>
      <c r="D17" s="100">
        <v>1104.0256410256411</v>
      </c>
      <c r="E17" s="99">
        <v>55</v>
      </c>
      <c r="F17" s="99">
        <v>42</v>
      </c>
      <c r="G17" s="99">
        <v>18</v>
      </c>
      <c r="H17" s="99">
        <v>13</v>
      </c>
      <c r="I17" s="99">
        <v>21</v>
      </c>
      <c r="J17" s="99">
        <v>55</v>
      </c>
      <c r="K17" s="99">
        <v>39</v>
      </c>
      <c r="L17" s="103">
        <v>0.9821428571428571</v>
      </c>
      <c r="M17" s="103">
        <v>0.6964285714285714</v>
      </c>
      <c r="N17" s="103">
        <v>-0.2857142857142857</v>
      </c>
      <c r="O17" s="99">
        <v>17</v>
      </c>
      <c r="S17" s="99">
        <v>3</v>
      </c>
      <c r="T17" s="99">
        <v>2</v>
      </c>
      <c r="U17" s="99">
        <v>4</v>
      </c>
      <c r="V17" s="99">
        <v>33</v>
      </c>
      <c r="W17" s="100">
        <v>43057</v>
      </c>
      <c r="X17" s="100">
        <v>0</v>
      </c>
      <c r="Y17" s="100">
        <v>4536</v>
      </c>
      <c r="Z17" s="100">
        <v>21</v>
      </c>
      <c r="AA17" s="100">
        <v>37</v>
      </c>
    </row>
    <row r="18">
      <c r="A18" s="98" t="s">
        <v>13698</v>
      </c>
      <c r="B18" s="99">
        <v>0</v>
      </c>
      <c r="C18" s="99">
        <v>56</v>
      </c>
      <c r="D18" s="100">
        <v>1124.8148148148148</v>
      </c>
      <c r="E18" s="99">
        <v>56</v>
      </c>
      <c r="F18" s="99">
        <v>40</v>
      </c>
      <c r="G18" s="99">
        <v>38</v>
      </c>
      <c r="H18" s="99">
        <v>11</v>
      </c>
      <c r="I18" s="99">
        <v>16</v>
      </c>
      <c r="J18" s="99">
        <v>51</v>
      </c>
      <c r="K18" s="99">
        <v>54</v>
      </c>
      <c r="L18" s="103">
        <v>0.9107142857142857</v>
      </c>
      <c r="M18" s="103">
        <v>0.9642857142857143</v>
      </c>
      <c r="N18" s="103">
        <v>0.053571428571428603</v>
      </c>
      <c r="O18" s="99">
        <v>2</v>
      </c>
      <c r="S18" s="99">
        <v>0</v>
      </c>
      <c r="T18" s="99">
        <v>0</v>
      </c>
      <c r="U18" s="99">
        <v>2</v>
      </c>
      <c r="V18" s="99">
        <v>52</v>
      </c>
      <c r="W18" s="100">
        <v>60740</v>
      </c>
      <c r="X18" s="100">
        <v>0</v>
      </c>
      <c r="Y18" s="100">
        <v>4617</v>
      </c>
      <c r="Z18" s="100">
        <v>17</v>
      </c>
      <c r="AA18" s="100">
        <v>54</v>
      </c>
    </row>
    <row r="19">
      <c r="A19" s="98" t="s">
        <v>13699</v>
      </c>
      <c r="B19" s="99">
        <v>0</v>
      </c>
      <c r="C19" s="99">
        <v>56</v>
      </c>
      <c r="D19" s="100">
        <v>1148.867924528302</v>
      </c>
      <c r="E19" s="99">
        <v>55</v>
      </c>
      <c r="F19" s="99">
        <v>31</v>
      </c>
      <c r="G19" s="99">
        <v>31</v>
      </c>
      <c r="H19" s="99">
        <v>24</v>
      </c>
      <c r="I19" s="99">
        <v>22</v>
      </c>
      <c r="J19" s="99">
        <v>55</v>
      </c>
      <c r="K19" s="99">
        <v>53</v>
      </c>
      <c r="L19" s="103">
        <v>0.9821428571428571</v>
      </c>
      <c r="M19" s="103">
        <v>0.9464285714285714</v>
      </c>
      <c r="N19" s="103">
        <v>-0.035714285714285698</v>
      </c>
      <c r="O19" s="99">
        <v>3</v>
      </c>
      <c r="S19" s="99">
        <v>1</v>
      </c>
      <c r="T19" s="99">
        <v>0</v>
      </c>
      <c r="U19" s="99">
        <v>0</v>
      </c>
      <c r="V19" s="99">
        <v>53</v>
      </c>
      <c r="W19" s="100">
        <v>60890</v>
      </c>
      <c r="X19" s="100">
        <v>0</v>
      </c>
      <c r="Y19" s="100">
        <v>4872</v>
      </c>
      <c r="Z19" s="100">
        <v>24</v>
      </c>
      <c r="AA19" s="100">
        <v>53</v>
      </c>
    </row>
    <row r="20">
      <c r="A20" s="98" t="s">
        <v>13700</v>
      </c>
      <c r="B20" s="99">
        <v>0</v>
      </c>
      <c r="C20" s="99">
        <v>84</v>
      </c>
      <c r="D20" s="100">
        <v>1611.7261904761904</v>
      </c>
      <c r="E20" s="99">
        <v>82</v>
      </c>
      <c r="F20" s="99">
        <v>43</v>
      </c>
      <c r="G20" s="99">
        <v>47</v>
      </c>
      <c r="H20" s="99">
        <v>35</v>
      </c>
      <c r="I20" s="99">
        <v>37</v>
      </c>
      <c r="J20" s="99">
        <v>78</v>
      </c>
      <c r="K20" s="99">
        <v>84</v>
      </c>
      <c r="L20" s="103">
        <v>0.9285714285714286</v>
      </c>
      <c r="M20" s="103">
        <v>1</v>
      </c>
      <c r="N20" s="103">
        <v>0.071428571428571397</v>
      </c>
      <c r="O20" s="99">
        <v>0</v>
      </c>
      <c r="S20" s="99">
        <v>1</v>
      </c>
      <c r="T20" s="99">
        <v>0</v>
      </c>
      <c r="U20" s="99">
        <v>0</v>
      </c>
      <c r="V20" s="99">
        <v>84</v>
      </c>
      <c r="W20" s="100">
        <v>135385</v>
      </c>
      <c r="X20" s="100">
        <v>0</v>
      </c>
      <c r="Y20" s="100">
        <v>31845</v>
      </c>
      <c r="Z20" s="100">
        <v>39</v>
      </c>
      <c r="AA20" s="100">
        <v>84</v>
      </c>
    </row>
    <row r="21">
      <c r="A21" s="98" t="s">
        <v>13701</v>
      </c>
      <c r="B21" s="99">
        <v>0</v>
      </c>
      <c r="C21" s="99">
        <v>0</v>
      </c>
      <c r="D21" s="100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103">
        <v>0</v>
      </c>
      <c r="M21" s="103">
        <v>0</v>
      </c>
      <c r="N21" s="103">
        <v>0</v>
      </c>
      <c r="O21" s="99">
        <v>0</v>
      </c>
      <c r="S21" s="99">
        <v>0</v>
      </c>
      <c r="T21" s="99">
        <v>0</v>
      </c>
      <c r="U21" s="99">
        <v>0</v>
      </c>
      <c r="V21" s="99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</row>
    <row r="22">
      <c r="A22" s="98" t="s">
        <v>13702</v>
      </c>
      <c r="B22" s="99">
        <v>0</v>
      </c>
      <c r="C22" s="99">
        <v>42</v>
      </c>
      <c r="D22" s="100">
        <v>1808.0952380952381</v>
      </c>
      <c r="E22" s="99">
        <v>41</v>
      </c>
      <c r="F22" s="99">
        <v>19</v>
      </c>
      <c r="G22" s="99">
        <v>21</v>
      </c>
      <c r="H22" s="99">
        <v>20</v>
      </c>
      <c r="I22" s="99">
        <v>21</v>
      </c>
      <c r="J22" s="99">
        <v>39</v>
      </c>
      <c r="K22" s="99">
        <v>42</v>
      </c>
      <c r="L22" s="103">
        <v>0.9285714285714286</v>
      </c>
      <c r="M22" s="103">
        <v>1</v>
      </c>
      <c r="N22" s="103">
        <v>0.071428571428571397</v>
      </c>
      <c r="O22" s="99">
        <v>0</v>
      </c>
      <c r="S22" s="99">
        <v>0</v>
      </c>
      <c r="T22" s="99">
        <v>0</v>
      </c>
      <c r="U22" s="99">
        <v>0</v>
      </c>
      <c r="V22" s="99">
        <v>42</v>
      </c>
      <c r="W22" s="100">
        <v>75940</v>
      </c>
      <c r="X22" s="100">
        <v>0</v>
      </c>
      <c r="Y22" s="100">
        <v>19152</v>
      </c>
      <c r="Z22" s="100">
        <v>21</v>
      </c>
      <c r="AA22" s="100">
        <v>42</v>
      </c>
    </row>
    <row r="23">
      <c r="A23" s="98" t="s">
        <v>13703</v>
      </c>
      <c r="B23" s="99">
        <v>0</v>
      </c>
      <c r="C23" s="99">
        <v>28</v>
      </c>
      <c r="D23" s="100">
        <v>1823.9285714285713</v>
      </c>
      <c r="E23" s="99">
        <v>27</v>
      </c>
      <c r="F23" s="99">
        <v>13</v>
      </c>
      <c r="G23" s="99">
        <v>16</v>
      </c>
      <c r="H23" s="99">
        <v>11</v>
      </c>
      <c r="I23" s="99">
        <v>12</v>
      </c>
      <c r="J23" s="99">
        <v>24</v>
      </c>
      <c r="K23" s="99">
        <v>28</v>
      </c>
      <c r="L23" s="103">
        <v>0.8571428571428571</v>
      </c>
      <c r="M23" s="103">
        <v>1</v>
      </c>
      <c r="N23" s="103">
        <v>0.1428571428571429</v>
      </c>
      <c r="O23" s="99">
        <v>0</v>
      </c>
      <c r="S23" s="99">
        <v>0</v>
      </c>
      <c r="T23" s="99">
        <v>0</v>
      </c>
      <c r="U23" s="99">
        <v>1</v>
      </c>
      <c r="V23" s="99">
        <v>27</v>
      </c>
      <c r="W23" s="100">
        <v>51070</v>
      </c>
      <c r="X23" s="100">
        <v>0</v>
      </c>
      <c r="Y23" s="100">
        <v>13048</v>
      </c>
      <c r="Z23" s="100">
        <v>12</v>
      </c>
      <c r="AA23" s="100">
        <v>28</v>
      </c>
    </row>
    <row r="24">
      <c r="A24" s="98" t="s">
        <v>13704</v>
      </c>
      <c r="B24" s="99">
        <v>0</v>
      </c>
      <c r="C24" s="99">
        <v>28</v>
      </c>
      <c r="D24" s="100">
        <v>1002.6785714285714</v>
      </c>
      <c r="E24" s="99">
        <v>28</v>
      </c>
      <c r="F24" s="99">
        <v>16</v>
      </c>
      <c r="G24" s="99">
        <v>8</v>
      </c>
      <c r="H24" s="99">
        <v>12</v>
      </c>
      <c r="I24" s="99">
        <v>20</v>
      </c>
      <c r="J24" s="99">
        <v>28</v>
      </c>
      <c r="K24" s="99">
        <v>28</v>
      </c>
      <c r="L24" s="103">
        <v>1</v>
      </c>
      <c r="M24" s="103">
        <v>1</v>
      </c>
      <c r="N24" s="103">
        <v>0</v>
      </c>
      <c r="O24" s="99">
        <v>0</v>
      </c>
      <c r="S24" s="99">
        <v>0</v>
      </c>
      <c r="T24" s="99">
        <v>0</v>
      </c>
      <c r="U24" s="99">
        <v>0</v>
      </c>
      <c r="V24" s="99">
        <v>28</v>
      </c>
      <c r="W24" s="100">
        <v>28075</v>
      </c>
      <c r="X24" s="100">
        <v>0</v>
      </c>
      <c r="Y24" s="100">
        <v>4312</v>
      </c>
      <c r="Z24" s="100">
        <v>20</v>
      </c>
      <c r="AA24" s="100">
        <v>28</v>
      </c>
    </row>
    <row r="25">
      <c r="A25" s="81" t="s">
        <v>13705</v>
      </c>
      <c r="B25" s="68">
        <f>SUM(B9:B24)</f>
      </c>
      <c r="C25" s="68">
        <f>SUM(C9:C24)</f>
      </c>
      <c r="D25" s="69">
        <f>IF(K25 &gt; 0, W25 / K25, 0)</f>
      </c>
      <c r="E25" s="68">
        <f>SUM(E9:E24)</f>
      </c>
      <c r="F25" s="68">
        <f>SUM(F9:F24)</f>
      </c>
      <c r="G25" s="68">
        <f>SUM(G9:G24)</f>
      </c>
      <c r="H25" s="68">
        <f>SUM(H9:H24)</f>
      </c>
      <c r="I25" s="68">
        <f>SUM(I9:I24)</f>
      </c>
      <c r="J25" s="68">
        <f>SUM(J9:J24)</f>
      </c>
      <c r="K25" s="68">
        <f>SUM(K9:K24)</f>
      </c>
      <c r="L25" s="72">
        <f>IF(C25 &gt; 0, J25 / C25, 0)</f>
      </c>
      <c r="M25" s="72">
        <f>IF(C25 &gt; 0, K25 / (C25), 0)</f>
      </c>
      <c r="N25" s="72">
        <f>M25 - L25</f>
      </c>
      <c r="O25" s="68">
        <f>SUM(O9:O24)</f>
      </c>
      <c r="S25" s="68">
        <f>SUM(S9:S24)</f>
      </c>
      <c r="T25" s="68">
        <f>SUM(T9:T24)</f>
      </c>
      <c r="U25" s="68">
        <f>SUM(U9:U24)</f>
      </c>
      <c r="V25" s="68">
        <f>SUM(V9:V24)</f>
      </c>
      <c r="W25" s="69">
        <f>SUM(W9:W24)</f>
      </c>
      <c r="X25" s="69">
        <f>SUM(X9:X24)</f>
      </c>
      <c r="Y25" s="69">
        <f>SUM(Y9:Y24)</f>
      </c>
      <c r="Z25" s="69">
        <f>SUM(Z9:Z24)</f>
      </c>
      <c r="AA25" s="69">
        <f>SUM(AA9:AA24)</f>
      </c>
    </row>
    <row r="27">
      <c r="A27" s="3" t="s">
        <v>13706</v>
      </c>
    </row>
    <row r="28">
      <c r="B28" s="0"/>
      <c r="C28" s="0"/>
      <c r="D28" s="0"/>
      <c r="E28" s="0"/>
      <c r="F28" s="0"/>
      <c r="G28" s="0"/>
      <c r="H28" s="0"/>
      <c r="I28" s="0"/>
      <c r="J28" s="5" t="s">
        <v>13707</v>
      </c>
      <c r="K28" s="5"/>
      <c r="M28" s="0"/>
      <c r="N28" s="0"/>
      <c r="O28" s="0"/>
      <c r="P28" s="0"/>
      <c r="Q28" s="0"/>
    </row>
    <row r="29">
      <c r="A29" s="6" t="s">
        <v>13708</v>
      </c>
      <c r="B29" s="6" t="s">
        <v>13709</v>
      </c>
      <c r="C29" s="6" t="s">
        <v>13710</v>
      </c>
      <c r="D29" s="6" t="s">
        <v>13711</v>
      </c>
      <c r="E29" s="6" t="s">
        <v>13712</v>
      </c>
      <c r="F29" s="6" t="s">
        <v>13713</v>
      </c>
      <c r="G29" s="7" t="s">
        <v>13714</v>
      </c>
      <c r="H29" s="12" t="s">
        <v>13715</v>
      </c>
      <c r="I29" s="12" t="s">
        <v>13716</v>
      </c>
      <c r="J29" s="12" t="s">
        <v>13717</v>
      </c>
      <c r="K29" s="12" t="s">
        <v>13718</v>
      </c>
      <c r="L29" s="8" t="s">
        <v>13719</v>
      </c>
      <c r="M29" s="8" t="s">
        <v>13721</v>
      </c>
      <c r="N29" s="6" t="s">
        <v>13722</v>
      </c>
      <c r="O29" s="6" t="s">
        <v>13723</v>
      </c>
      <c r="P29" s="8" t="s">
        <v>13724</v>
      </c>
      <c r="Q29" s="9" t="s">
        <v>13725</v>
      </c>
      <c r="S29" s="39" t="s">
        <v>13720</v>
      </c>
      <c r="T29" s="39" t="s">
        <v>13726</v>
      </c>
      <c r="U29" s="39" t="s">
        <v>13727</v>
      </c>
    </row>
    <row r="30">
      <c r="A30" s="97" t="s">
        <v>13728</v>
      </c>
    </row>
    <row r="31">
      <c r="A31" s="98" t="s">
        <v>13729</v>
      </c>
      <c r="B31" s="98" t="s">
        <v>13730</v>
      </c>
      <c r="C31" s="98" t="s">
        <v>13731</v>
      </c>
      <c r="D31" s="98" t="s">
        <v>13732</v>
      </c>
      <c r="E31" s="98" t="s">
        <v>13733</v>
      </c>
      <c r="F31" s="98" t="s">
        <v>13734</v>
      </c>
      <c r="G31" s="99">
        <v>12</v>
      </c>
      <c r="H31" s="104">
        <v>45523</v>
      </c>
      <c r="I31" s="104">
        <v>45869</v>
      </c>
      <c r="J31" s="104">
        <v>45213</v>
      </c>
      <c r="K31" s="104">
        <v>45217</v>
      </c>
      <c r="L31" s="100">
        <v>0</v>
      </c>
      <c r="M31" s="100">
        <v>1744.6400000000001</v>
      </c>
      <c r="N31" s="98" t="s">
        <v>13735</v>
      </c>
      <c r="O31" s="98" t="s">
        <v>13736</v>
      </c>
      <c r="P31" s="100">
        <v>1895</v>
      </c>
      <c r="Q31" s="101">
        <v>0</v>
      </c>
      <c r="S31" s="100">
        <v>1535</v>
      </c>
      <c r="T31" s="100">
        <f>P31</f>
      </c>
      <c r="U31" s="100">
        <v>1895</v>
      </c>
    </row>
    <row r="32">
      <c r="O32" s="98" t="s">
        <v>13737</v>
      </c>
      <c r="P32" s="100">
        <v>175</v>
      </c>
      <c r="T32" s="100">
        <f>P32</f>
      </c>
      <c r="U32" s="100">
        <v>175</v>
      </c>
    </row>
    <row r="33">
      <c r="O33" s="96" t="s">
        <v>13738</v>
      </c>
      <c r="P33" s="84">
        <f>SUM(P31:P32)</f>
      </c>
    </row>
    <row r="34">
      <c r="A34" s="98" t="s">
        <v>13739</v>
      </c>
      <c r="B34" s="98" t="s">
        <v>13740</v>
      </c>
      <c r="C34" s="98" t="s">
        <v>13741</v>
      </c>
      <c r="D34" s="98" t="s">
        <v>13742</v>
      </c>
      <c r="E34" s="98" t="s">
        <v>13743</v>
      </c>
      <c r="F34" s="98" t="s">
        <v>13744</v>
      </c>
      <c r="G34" s="99">
        <v>12</v>
      </c>
      <c r="H34" s="104">
        <v>45505</v>
      </c>
      <c r="I34" s="104">
        <v>45869</v>
      </c>
      <c r="J34" s="104">
        <v>45195</v>
      </c>
      <c r="K34" s="104">
        <v>45197</v>
      </c>
      <c r="L34" s="100">
        <v>1800</v>
      </c>
      <c r="M34" s="100">
        <v>1744.6400000000001</v>
      </c>
      <c r="N34" s="98" t="s">
        <v>13745</v>
      </c>
      <c r="O34" s="98" t="s">
        <v>13746</v>
      </c>
      <c r="P34" s="100">
        <v>1850</v>
      </c>
      <c r="Q34" s="101">
        <v>0</v>
      </c>
      <c r="S34" s="100">
        <v>1535</v>
      </c>
      <c r="T34" s="100">
        <f>P34</f>
      </c>
      <c r="U34" s="100">
        <v>1850</v>
      </c>
    </row>
    <row r="35">
      <c r="O35" s="96" t="s">
        <v>13747</v>
      </c>
      <c r="P35" s="84">
        <f>SUM(P34:P34)</f>
      </c>
    </row>
    <row r="36">
      <c r="A36" s="98" t="s">
        <v>13748</v>
      </c>
      <c r="B36" s="98" t="s">
        <v>13749</v>
      </c>
      <c r="C36" s="98" t="s">
        <v>13750</v>
      </c>
      <c r="D36" s="98" t="s">
        <v>13751</v>
      </c>
      <c r="E36" s="98" t="s">
        <v>13752</v>
      </c>
      <c r="F36" s="98" t="s">
        <v>13753</v>
      </c>
      <c r="G36" s="99">
        <v>12</v>
      </c>
      <c r="H36" s="104">
        <v>45505</v>
      </c>
      <c r="I36" s="104">
        <v>45869</v>
      </c>
      <c r="J36" s="104">
        <v>45209</v>
      </c>
      <c r="K36" s="104">
        <v>45217</v>
      </c>
      <c r="L36" s="100">
        <v>0</v>
      </c>
      <c r="M36" s="100">
        <v>1744.6400000000001</v>
      </c>
      <c r="N36" s="98" t="s">
        <v>13754</v>
      </c>
      <c r="O36" s="98" t="s">
        <v>13755</v>
      </c>
      <c r="P36" s="100">
        <v>1895</v>
      </c>
      <c r="Q36" s="101">
        <v>0</v>
      </c>
      <c r="S36" s="100">
        <v>1535</v>
      </c>
      <c r="T36" s="100">
        <f>P36</f>
      </c>
      <c r="U36" s="100">
        <v>1895</v>
      </c>
    </row>
    <row r="37">
      <c r="O37" s="98" t="s">
        <v>13756</v>
      </c>
      <c r="P37" s="100">
        <v>175</v>
      </c>
      <c r="T37" s="100">
        <f>P37</f>
      </c>
      <c r="U37" s="100">
        <v>175</v>
      </c>
    </row>
    <row r="38">
      <c r="O38" s="96" t="s">
        <v>13757</v>
      </c>
      <c r="P38" s="84">
        <f>SUM(P36:P37)</f>
      </c>
    </row>
    <row r="39">
      <c r="A39" s="98" t="s">
        <v>13758</v>
      </c>
      <c r="B39" s="98" t="s">
        <v>13759</v>
      </c>
      <c r="C39" s="98" t="s">
        <v>13760</v>
      </c>
      <c r="D39" s="98" t="s">
        <v>13761</v>
      </c>
      <c r="E39" s="98" t="s">
        <v>13762</v>
      </c>
      <c r="F39" s="98" t="s">
        <v>13763</v>
      </c>
      <c r="G39" s="99">
        <v>12</v>
      </c>
      <c r="H39" s="104">
        <v>45523</v>
      </c>
      <c r="I39" s="104">
        <v>45869</v>
      </c>
      <c r="J39" s="104">
        <v>45211</v>
      </c>
      <c r="K39" s="104">
        <v>45217</v>
      </c>
      <c r="L39" s="100">
        <v>0</v>
      </c>
      <c r="M39" s="100">
        <v>1744.6400000000001</v>
      </c>
      <c r="N39" s="98" t="s">
        <v>13764</v>
      </c>
      <c r="O39" s="98" t="s">
        <v>13765</v>
      </c>
      <c r="P39" s="100">
        <v>1895</v>
      </c>
      <c r="Q39" s="101">
        <v>0</v>
      </c>
      <c r="S39" s="100">
        <v>1535</v>
      </c>
      <c r="T39" s="100">
        <f>P39</f>
      </c>
      <c r="U39" s="100">
        <v>1895</v>
      </c>
    </row>
    <row r="40">
      <c r="O40" s="96" t="s">
        <v>13766</v>
      </c>
      <c r="P40" s="84">
        <f>SUM(P39:P39)</f>
      </c>
    </row>
    <row r="41">
      <c r="A41" s="98" t="s">
        <v>13767</v>
      </c>
      <c r="B41" s="98" t="s">
        <v>13768</v>
      </c>
      <c r="C41" s="98" t="s">
        <v>13769</v>
      </c>
      <c r="D41" s="98" t="s">
        <v>13770</v>
      </c>
      <c r="E41" s="98" t="s">
        <v>13771</v>
      </c>
      <c r="F41" s="98" t="s">
        <v>13772</v>
      </c>
      <c r="G41" s="99">
        <v>12</v>
      </c>
      <c r="H41" s="104">
        <v>45505</v>
      </c>
      <c r="I41" s="104">
        <v>45869</v>
      </c>
      <c r="J41" s="104">
        <v>45194</v>
      </c>
      <c r="K41" s="104">
        <v>45195</v>
      </c>
      <c r="L41" s="100">
        <v>0</v>
      </c>
      <c r="M41" s="100">
        <v>1744.6400000000001</v>
      </c>
      <c r="N41" s="98" t="s">
        <v>13773</v>
      </c>
      <c r="O41" s="98" t="s">
        <v>13774</v>
      </c>
      <c r="P41" s="100">
        <v>1850</v>
      </c>
      <c r="Q41" s="101">
        <v>0</v>
      </c>
      <c r="S41" s="100">
        <v>1535</v>
      </c>
      <c r="T41" s="100">
        <f>P41</f>
      </c>
      <c r="U41" s="100">
        <v>1850</v>
      </c>
    </row>
    <row r="42">
      <c r="O42" s="98" t="s">
        <v>13775</v>
      </c>
      <c r="P42" s="100">
        <v>175</v>
      </c>
      <c r="T42" s="100">
        <f>P42</f>
      </c>
      <c r="U42" s="100">
        <v>175</v>
      </c>
    </row>
    <row r="43">
      <c r="O43" s="96" t="s">
        <v>13776</v>
      </c>
      <c r="P43" s="84">
        <f>SUM(P41:P42)</f>
      </c>
    </row>
    <row r="44">
      <c r="A44" s="98" t="s">
        <v>13777</v>
      </c>
      <c r="B44" s="98" t="s">
        <v>13778</v>
      </c>
      <c r="C44" s="98" t="s">
        <v>13779</v>
      </c>
      <c r="D44" s="98" t="s">
        <v>13780</v>
      </c>
      <c r="E44" s="98" t="s">
        <v>13781</v>
      </c>
      <c r="F44" s="98" t="s">
        <v>13782</v>
      </c>
      <c r="G44" s="99">
        <v>12</v>
      </c>
      <c r="H44" s="104">
        <v>45505</v>
      </c>
      <c r="I44" s="104">
        <v>45869</v>
      </c>
      <c r="J44" s="104">
        <v>45196</v>
      </c>
      <c r="K44" s="104">
        <v>45197</v>
      </c>
      <c r="L44" s="100">
        <v>0</v>
      </c>
      <c r="M44" s="100">
        <v>1744.6400000000001</v>
      </c>
      <c r="N44" s="98" t="s">
        <v>13783</v>
      </c>
      <c r="O44" s="98" t="s">
        <v>13784</v>
      </c>
      <c r="P44" s="100">
        <v>1850</v>
      </c>
      <c r="Q44" s="101">
        <v>0</v>
      </c>
      <c r="S44" s="100">
        <v>1535</v>
      </c>
      <c r="T44" s="100">
        <f>P44</f>
      </c>
      <c r="U44" s="100">
        <v>1850</v>
      </c>
    </row>
    <row r="45">
      <c r="O45" s="96" t="s">
        <v>13785</v>
      </c>
      <c r="P45" s="84">
        <f>SUM(P44:P44)</f>
      </c>
    </row>
    <row r="46">
      <c r="A46" s="98" t="s">
        <v>13786</v>
      </c>
      <c r="B46" s="98" t="s">
        <v>13787</v>
      </c>
      <c r="C46" s="98" t="s">
        <v>13788</v>
      </c>
      <c r="D46" s="98" t="s">
        <v>13789</v>
      </c>
      <c r="E46" s="98" t="s">
        <v>13790</v>
      </c>
      <c r="F46" s="98" t="s">
        <v>13791</v>
      </c>
      <c r="G46" s="99">
        <v>12</v>
      </c>
      <c r="H46" s="104">
        <v>45505</v>
      </c>
      <c r="I46" s="104">
        <v>45869</v>
      </c>
      <c r="J46" s="104">
        <v>45203</v>
      </c>
      <c r="K46" s="104">
        <v>45218</v>
      </c>
      <c r="L46" s="100">
        <v>0</v>
      </c>
      <c r="M46" s="100">
        <v>1744.6400000000001</v>
      </c>
      <c r="N46" s="98" t="s">
        <v>13792</v>
      </c>
      <c r="O46" s="98" t="s">
        <v>13793</v>
      </c>
      <c r="P46" s="100">
        <v>1895</v>
      </c>
      <c r="Q46" s="101">
        <v>0</v>
      </c>
      <c r="S46" s="100">
        <v>1535</v>
      </c>
      <c r="T46" s="100">
        <f>P46</f>
      </c>
      <c r="U46" s="100">
        <v>1895</v>
      </c>
    </row>
    <row r="47">
      <c r="O47" s="96" t="s">
        <v>13794</v>
      </c>
      <c r="P47" s="84">
        <f>SUM(P46:P46)</f>
      </c>
    </row>
    <row r="48">
      <c r="A48" s="98" t="s">
        <v>13795</v>
      </c>
      <c r="B48" s="98" t="s">
        <v>13796</v>
      </c>
      <c r="C48" s="98" t="s">
        <v>13797</v>
      </c>
      <c r="D48" s="98" t="s">
        <v>13798</v>
      </c>
      <c r="E48" s="98" t="s">
        <v>13799</v>
      </c>
      <c r="F48" s="98" t="s">
        <v>13800</v>
      </c>
      <c r="G48" s="99">
        <v>12</v>
      </c>
      <c r="H48" s="104">
        <v>45523</v>
      </c>
      <c r="I48" s="104">
        <v>45869</v>
      </c>
      <c r="J48" s="104">
        <v>45199</v>
      </c>
      <c r="K48" s="104">
        <v>45218</v>
      </c>
      <c r="L48" s="100">
        <v>1895</v>
      </c>
      <c r="M48" s="100">
        <v>1744.6400000000001</v>
      </c>
      <c r="N48" s="98" t="s">
        <v>13801</v>
      </c>
      <c r="O48" s="98" t="s">
        <v>13802</v>
      </c>
      <c r="P48" s="100">
        <v>1895</v>
      </c>
      <c r="Q48" s="101">
        <v>0</v>
      </c>
      <c r="S48" s="100">
        <v>1675</v>
      </c>
      <c r="T48" s="100">
        <f>P48</f>
      </c>
      <c r="U48" s="100">
        <v>1895</v>
      </c>
    </row>
    <row r="49">
      <c r="O49" s="96" t="s">
        <v>13803</v>
      </c>
      <c r="P49" s="84">
        <f>SUM(P48:P48)</f>
      </c>
    </row>
    <row r="50">
      <c r="A50" s="98" t="s">
        <v>13804</v>
      </c>
      <c r="B50" s="98" t="s">
        <v>13805</v>
      </c>
      <c r="C50" s="98" t="s">
        <v>13806</v>
      </c>
      <c r="D50" s="98" t="s">
        <v>13807</v>
      </c>
      <c r="E50" s="98" t="s">
        <v>13808</v>
      </c>
      <c r="F50" s="98" t="s">
        <v>13809</v>
      </c>
      <c r="G50" s="99">
        <v>12</v>
      </c>
      <c r="H50" s="104">
        <v>45505</v>
      </c>
      <c r="I50" s="104">
        <v>45869</v>
      </c>
      <c r="J50" s="104">
        <v>45196</v>
      </c>
      <c r="K50" s="104">
        <v>45197</v>
      </c>
      <c r="L50" s="100">
        <v>0</v>
      </c>
      <c r="M50" s="100">
        <v>1744.6400000000001</v>
      </c>
      <c r="N50" s="98" t="s">
        <v>13810</v>
      </c>
      <c r="O50" s="98" t="s">
        <v>13811</v>
      </c>
      <c r="P50" s="100">
        <v>1850</v>
      </c>
      <c r="Q50" s="101">
        <v>0</v>
      </c>
      <c r="S50" s="100">
        <v>1535</v>
      </c>
      <c r="T50" s="100">
        <f>P50</f>
      </c>
      <c r="U50" s="100">
        <v>1850</v>
      </c>
    </row>
    <row r="51">
      <c r="O51" s="98" t="s">
        <v>13812</v>
      </c>
      <c r="P51" s="100">
        <v>175</v>
      </c>
      <c r="T51" s="100">
        <f>P51</f>
      </c>
      <c r="U51" s="100">
        <v>175</v>
      </c>
    </row>
    <row r="52">
      <c r="O52" s="96" t="s">
        <v>13813</v>
      </c>
      <c r="P52" s="84">
        <f>SUM(P50:P51)</f>
      </c>
    </row>
    <row r="53">
      <c r="A53" s="98" t="s">
        <v>13814</v>
      </c>
      <c r="B53" s="98" t="s">
        <v>13815</v>
      </c>
      <c r="C53" s="98" t="s">
        <v>13816</v>
      </c>
      <c r="D53" s="98" t="s">
        <v>13817</v>
      </c>
      <c r="E53" s="98" t="s">
        <v>13818</v>
      </c>
      <c r="F53" s="98" t="s">
        <v>13819</v>
      </c>
      <c r="G53" s="99">
        <v>12</v>
      </c>
      <c r="H53" s="104">
        <v>45523</v>
      </c>
      <c r="I53" s="104">
        <v>45869</v>
      </c>
      <c r="J53" s="104">
        <v>45197</v>
      </c>
      <c r="K53" s="104">
        <v>45218</v>
      </c>
      <c r="L53" s="100">
        <v>1895</v>
      </c>
      <c r="M53" s="100">
        <v>1744.6400000000001</v>
      </c>
      <c r="N53" s="98" t="s">
        <v>13820</v>
      </c>
      <c r="O53" s="98" t="s">
        <v>13821</v>
      </c>
      <c r="P53" s="100">
        <v>1895</v>
      </c>
      <c r="Q53" s="101">
        <v>0</v>
      </c>
      <c r="S53" s="100">
        <v>1535</v>
      </c>
      <c r="T53" s="100">
        <f>P53</f>
      </c>
      <c r="U53" s="100">
        <v>1895</v>
      </c>
    </row>
    <row r="54">
      <c r="O54" s="96" t="s">
        <v>13822</v>
      </c>
      <c r="P54" s="84">
        <f>SUM(P53:P53)</f>
      </c>
    </row>
    <row r="55">
      <c r="A55" s="98" t="s">
        <v>13823</v>
      </c>
      <c r="B55" s="98" t="s">
        <v>13824</v>
      </c>
      <c r="C55" s="98" t="s">
        <v>13825</v>
      </c>
      <c r="D55" s="98" t="s">
        <v>13826</v>
      </c>
      <c r="E55" s="98" t="s">
        <v>13827</v>
      </c>
      <c r="F55" s="98" t="s">
        <v>13828</v>
      </c>
      <c r="G55" s="99">
        <v>12</v>
      </c>
      <c r="H55" s="104">
        <v>45505</v>
      </c>
      <c r="I55" s="104">
        <v>45869</v>
      </c>
      <c r="J55" s="104">
        <v>45193</v>
      </c>
      <c r="K55" s="104">
        <v>45195</v>
      </c>
      <c r="L55" s="100">
        <v>1750</v>
      </c>
      <c r="M55" s="100">
        <v>1744.6400000000001</v>
      </c>
      <c r="N55" s="98" t="s">
        <v>13829</v>
      </c>
      <c r="O55" s="98" t="s">
        <v>13830</v>
      </c>
      <c r="P55" s="100">
        <v>-500</v>
      </c>
      <c r="Q55" s="101">
        <v>0</v>
      </c>
      <c r="S55" s="100">
        <v>1535</v>
      </c>
      <c r="T55" s="100">
        <f>P55</f>
      </c>
      <c r="U55" s="100">
        <v>-500</v>
      </c>
    </row>
    <row r="56">
      <c r="O56" s="98" t="s">
        <v>13831</v>
      </c>
      <c r="P56" s="100">
        <v>1850</v>
      </c>
      <c r="T56" s="100">
        <f>P56</f>
      </c>
      <c r="U56" s="100">
        <v>1850</v>
      </c>
    </row>
    <row r="57">
      <c r="O57" s="98" t="s">
        <v>13832</v>
      </c>
      <c r="P57" s="100">
        <v>500</v>
      </c>
      <c r="T57" s="100">
        <f>P57</f>
      </c>
      <c r="U57" s="100">
        <v>500</v>
      </c>
    </row>
    <row r="58">
      <c r="O58" s="98" t="s">
        <v>13833</v>
      </c>
      <c r="P58" s="100">
        <v>175</v>
      </c>
      <c r="T58" s="100">
        <f>P58</f>
      </c>
      <c r="U58" s="100">
        <v>175</v>
      </c>
    </row>
    <row r="59">
      <c r="O59" s="96" t="s">
        <v>13834</v>
      </c>
      <c r="P59" s="84">
        <f>SUM(P55:P58)</f>
      </c>
    </row>
    <row r="60">
      <c r="A60" s="98" t="s">
        <v>13835</v>
      </c>
      <c r="B60" s="98" t="s">
        <v>13836</v>
      </c>
      <c r="C60" s="98" t="s">
        <v>13837</v>
      </c>
      <c r="D60" s="98" t="s">
        <v>13838</v>
      </c>
      <c r="E60" s="98" t="s">
        <v>13839</v>
      </c>
      <c r="F60" s="98" t="s">
        <v>13840</v>
      </c>
      <c r="G60" s="99">
        <v>12</v>
      </c>
      <c r="H60" s="104">
        <v>45505</v>
      </c>
      <c r="I60" s="104">
        <v>45869</v>
      </c>
      <c r="J60" s="104">
        <v>45195</v>
      </c>
      <c r="K60" s="104">
        <v>45197</v>
      </c>
      <c r="L60" s="100">
        <v>1775</v>
      </c>
      <c r="M60" s="100">
        <v>1744.6400000000001</v>
      </c>
      <c r="N60" s="98" t="s">
        <v>13841</v>
      </c>
      <c r="O60" s="98" t="s">
        <v>13842</v>
      </c>
      <c r="P60" s="100">
        <v>1850</v>
      </c>
      <c r="Q60" s="101">
        <v>0</v>
      </c>
      <c r="S60" s="100">
        <v>1675</v>
      </c>
      <c r="T60" s="100">
        <f>P60</f>
      </c>
      <c r="U60" s="100">
        <v>1850</v>
      </c>
    </row>
    <row r="61">
      <c r="O61" s="96" t="s">
        <v>13843</v>
      </c>
      <c r="P61" s="84">
        <f>SUM(P60:P60)</f>
      </c>
    </row>
    <row r="62">
      <c r="A62" s="98" t="s">
        <v>13844</v>
      </c>
      <c r="B62" s="98" t="s">
        <v>13845</v>
      </c>
      <c r="C62" s="98" t="s">
        <v>13846</v>
      </c>
      <c r="D62" s="98" t="s">
        <v>13847</v>
      </c>
      <c r="E62" s="98" t="s">
        <v>13848</v>
      </c>
      <c r="F62" s="98" t="s">
        <v>13849</v>
      </c>
      <c r="G62" s="99">
        <v>12</v>
      </c>
      <c r="H62" s="104">
        <v>45523</v>
      </c>
      <c r="I62" s="104">
        <v>45869</v>
      </c>
      <c r="J62" s="104">
        <v>45204</v>
      </c>
      <c r="K62" s="104">
        <v>45218</v>
      </c>
      <c r="L62" s="100">
        <v>1970</v>
      </c>
      <c r="M62" s="100">
        <v>1819.6800000000001</v>
      </c>
      <c r="N62" s="98" t="s">
        <v>13850</v>
      </c>
      <c r="O62" s="98" t="s">
        <v>13851</v>
      </c>
      <c r="P62" s="100">
        <v>175</v>
      </c>
      <c r="Q62" s="101">
        <v>0</v>
      </c>
      <c r="S62" s="100">
        <v>1535</v>
      </c>
      <c r="T62" s="100">
        <f>P62</f>
      </c>
      <c r="U62" s="100">
        <v>175</v>
      </c>
    </row>
    <row r="63">
      <c r="O63" s="98" t="s">
        <v>13852</v>
      </c>
      <c r="P63" s="100">
        <v>1970</v>
      </c>
      <c r="T63" s="100">
        <f>P63</f>
      </c>
      <c r="U63" s="100">
        <v>1970</v>
      </c>
    </row>
    <row r="64">
      <c r="O64" s="96" t="s">
        <v>13853</v>
      </c>
      <c r="P64" s="84">
        <f>SUM(P62:P63)</f>
      </c>
    </row>
    <row r="65">
      <c r="A65" s="98" t="s">
        <v>13854</v>
      </c>
      <c r="B65" s="98" t="s">
        <v>13855</v>
      </c>
      <c r="C65" s="98" t="s">
        <v>13856</v>
      </c>
      <c r="D65" s="98" t="s">
        <v>13857</v>
      </c>
      <c r="E65" s="98" t="s">
        <v>13858</v>
      </c>
      <c r="F65" s="98" t="s">
        <v>13859</v>
      </c>
      <c r="G65" s="99">
        <v>12</v>
      </c>
      <c r="H65" s="104">
        <v>45505</v>
      </c>
      <c r="I65" s="104">
        <v>45869</v>
      </c>
      <c r="J65" s="104">
        <v>45195</v>
      </c>
      <c r="K65" s="104">
        <v>45218</v>
      </c>
      <c r="L65" s="100">
        <v>0</v>
      </c>
      <c r="M65" s="100">
        <v>1844.6400000000001</v>
      </c>
      <c r="N65" s="98" t="s">
        <v>13860</v>
      </c>
      <c r="O65" s="98" t="s">
        <v>13861</v>
      </c>
      <c r="P65" s="100">
        <v>500</v>
      </c>
      <c r="Q65" s="101">
        <v>0</v>
      </c>
      <c r="S65" s="100">
        <v>1535</v>
      </c>
      <c r="T65" s="100">
        <f>P65</f>
      </c>
      <c r="U65" s="100">
        <v>500</v>
      </c>
    </row>
    <row r="66">
      <c r="O66" s="98" t="s">
        <v>13862</v>
      </c>
      <c r="P66" s="100">
        <v>-500</v>
      </c>
      <c r="T66" s="100">
        <f>P66</f>
      </c>
      <c r="U66" s="100">
        <v>-500</v>
      </c>
    </row>
    <row r="67">
      <c r="O67" s="98" t="s">
        <v>13863</v>
      </c>
      <c r="P67" s="100">
        <v>1995</v>
      </c>
      <c r="T67" s="100">
        <f>P67</f>
      </c>
      <c r="U67" s="100">
        <v>1995</v>
      </c>
    </row>
    <row r="68">
      <c r="O68" s="96" t="s">
        <v>13864</v>
      </c>
      <c r="P68" s="84">
        <f>SUM(P65:P67)</f>
      </c>
    </row>
    <row r="69">
      <c r="A69" s="97" t="s">
        <v>13865</v>
      </c>
    </row>
    <row r="70">
      <c r="A70" s="98" t="s">
        <v>13866</v>
      </c>
      <c r="B70" s="98" t="s">
        <v>13867</v>
      </c>
      <c r="C70" s="98" t="s">
        <v>13868</v>
      </c>
      <c r="D70" s="98" t="s">
        <v>13869</v>
      </c>
      <c r="E70" s="98" t="s">
        <v>13870</v>
      </c>
      <c r="F70" s="98" t="s">
        <v>13871</v>
      </c>
      <c r="G70" s="99">
        <v>12</v>
      </c>
      <c r="H70" s="104">
        <v>45505</v>
      </c>
      <c r="I70" s="104">
        <v>45869</v>
      </c>
      <c r="J70" s="104">
        <v>45194</v>
      </c>
      <c r="K70" s="104">
        <v>45197</v>
      </c>
      <c r="L70" s="100">
        <v>887.5</v>
      </c>
      <c r="M70" s="100">
        <v>850</v>
      </c>
      <c r="N70" s="98" t="s">
        <v>13872</v>
      </c>
      <c r="O70" s="98" t="s">
        <v>13873</v>
      </c>
      <c r="P70" s="100">
        <v>925</v>
      </c>
      <c r="Q70" s="101">
        <v>0</v>
      </c>
      <c r="S70" s="100">
        <v>995</v>
      </c>
      <c r="T70" s="100">
        <f>P70</f>
      </c>
      <c r="U70" s="100">
        <v>925</v>
      </c>
    </row>
    <row r="71">
      <c r="O71" s="96" t="s">
        <v>13874</v>
      </c>
      <c r="P71" s="84">
        <f>SUM(P70:P70)</f>
      </c>
    </row>
    <row r="72">
      <c r="A72" s="98" t="s">
        <v>13875</v>
      </c>
      <c r="B72" s="98" t="s">
        <v>13876</v>
      </c>
      <c r="C72" s="98" t="s">
        <v>13877</v>
      </c>
      <c r="D72" s="98" t="s">
        <v>13878</v>
      </c>
      <c r="E72" s="98" t="s">
        <v>13879</v>
      </c>
      <c r="F72" s="98" t="s">
        <v>13880</v>
      </c>
      <c r="G72" s="99">
        <v>12</v>
      </c>
      <c r="H72" s="104">
        <v>45505</v>
      </c>
      <c r="I72" s="104">
        <v>45869</v>
      </c>
      <c r="J72" s="104">
        <v>45194</v>
      </c>
      <c r="K72" s="104">
        <v>45197</v>
      </c>
      <c r="L72" s="100">
        <v>887.5</v>
      </c>
      <c r="M72" s="100">
        <v>850</v>
      </c>
      <c r="N72" s="98" t="s">
        <v>13881</v>
      </c>
      <c r="O72" s="98" t="s">
        <v>13882</v>
      </c>
      <c r="P72" s="100">
        <v>925</v>
      </c>
      <c r="Q72" s="101">
        <v>0</v>
      </c>
      <c r="S72" s="100">
        <v>1900</v>
      </c>
      <c r="T72" s="100">
        <f>P72</f>
      </c>
      <c r="U72" s="100">
        <v>925</v>
      </c>
    </row>
    <row r="73">
      <c r="O73" s="96" t="s">
        <v>13883</v>
      </c>
      <c r="P73" s="84">
        <f>SUM(P72:P72)</f>
      </c>
    </row>
    <row r="74">
      <c r="A74" s="98" t="s">
        <v>13884</v>
      </c>
      <c r="B74" s="98" t="s">
        <v>13885</v>
      </c>
      <c r="C74" s="98" t="s">
        <v>13886</v>
      </c>
      <c r="D74" s="98" t="s">
        <v>13887</v>
      </c>
      <c r="E74" s="98" t="s">
        <v>13888</v>
      </c>
      <c r="F74" s="98" t="s">
        <v>13889</v>
      </c>
      <c r="G74" s="99">
        <v>12</v>
      </c>
      <c r="H74" s="104">
        <v>45505</v>
      </c>
      <c r="I74" s="104">
        <v>45869</v>
      </c>
      <c r="J74" s="104">
        <v>45200</v>
      </c>
      <c r="K74" s="104">
        <v>45218</v>
      </c>
      <c r="L74" s="100">
        <v>825</v>
      </c>
      <c r="M74" s="100">
        <v>850</v>
      </c>
      <c r="N74" s="98" t="s">
        <v>13890</v>
      </c>
      <c r="O74" s="98" t="s">
        <v>13891</v>
      </c>
      <c r="P74" s="100">
        <v>925</v>
      </c>
      <c r="Q74" s="101">
        <v>0</v>
      </c>
      <c r="S74" s="100">
        <v>1900</v>
      </c>
      <c r="T74" s="100">
        <f>P74</f>
      </c>
      <c r="U74" s="100">
        <v>925</v>
      </c>
    </row>
    <row r="75">
      <c r="O75" s="96" t="s">
        <v>13892</v>
      </c>
      <c r="P75" s="84">
        <f>SUM(P74:P74)</f>
      </c>
    </row>
    <row r="76">
      <c r="A76" s="98" t="s">
        <v>13893</v>
      </c>
      <c r="B76" s="98" t="s">
        <v>13894</v>
      </c>
      <c r="C76" s="98" t="s">
        <v>13895</v>
      </c>
      <c r="D76" s="98" t="s">
        <v>13896</v>
      </c>
      <c r="E76" s="98" t="s">
        <v>13897</v>
      </c>
      <c r="F76" s="98" t="s">
        <v>13898</v>
      </c>
      <c r="G76" s="99">
        <v>12</v>
      </c>
      <c r="H76" s="104">
        <v>45505</v>
      </c>
      <c r="I76" s="104">
        <v>45869</v>
      </c>
      <c r="J76" s="104">
        <v>45200</v>
      </c>
      <c r="K76" s="104">
        <v>45218</v>
      </c>
      <c r="L76" s="100">
        <v>825</v>
      </c>
      <c r="M76" s="100">
        <v>850</v>
      </c>
      <c r="N76" s="98" t="s">
        <v>13899</v>
      </c>
      <c r="O76" s="98" t="s">
        <v>13900</v>
      </c>
      <c r="P76" s="100">
        <v>925</v>
      </c>
      <c r="Q76" s="101">
        <v>0</v>
      </c>
      <c r="S76" s="100">
        <v>1940</v>
      </c>
      <c r="T76" s="100">
        <f>P76</f>
      </c>
      <c r="U76" s="100">
        <v>925</v>
      </c>
    </row>
    <row r="77">
      <c r="O77" s="96" t="s">
        <v>13901</v>
      </c>
      <c r="P77" s="84">
        <f>SUM(P76:P76)</f>
      </c>
    </row>
    <row r="78">
      <c r="A78" s="98" t="s">
        <v>13902</v>
      </c>
      <c r="B78" s="98" t="s">
        <v>13903</v>
      </c>
      <c r="C78" s="98" t="s">
        <v>13904</v>
      </c>
      <c r="D78" s="98" t="s">
        <v>13905</v>
      </c>
      <c r="E78" s="98" t="s">
        <v>13906</v>
      </c>
      <c r="F78" s="98" t="s">
        <v>13907</v>
      </c>
      <c r="G78" s="99">
        <v>12</v>
      </c>
      <c r="H78" s="104">
        <v>45523</v>
      </c>
      <c r="I78" s="104">
        <v>45869</v>
      </c>
      <c r="J78" s="104">
        <v>45250</v>
      </c>
      <c r="K78" s="104">
        <v>45251</v>
      </c>
      <c r="L78" s="100">
        <v>975</v>
      </c>
      <c r="M78" s="100">
        <v>850</v>
      </c>
      <c r="N78" s="98" t="s">
        <v>13908</v>
      </c>
      <c r="O78" s="98" t="s">
        <v>13909</v>
      </c>
      <c r="P78" s="100">
        <v>975</v>
      </c>
      <c r="Q78" s="101">
        <v>0</v>
      </c>
      <c r="S78" s="100">
        <v>1480</v>
      </c>
      <c r="T78" s="100">
        <f>P78</f>
      </c>
      <c r="U78" s="100">
        <v>975</v>
      </c>
    </row>
    <row r="79">
      <c r="O79" s="96" t="s">
        <v>13910</v>
      </c>
      <c r="P79" s="84">
        <f>SUM(P78:P78)</f>
      </c>
    </row>
    <row r="80">
      <c r="A80" s="98" t="s">
        <v>13911</v>
      </c>
      <c r="B80" s="98" t="s">
        <v>13912</v>
      </c>
      <c r="C80" s="98" t="s">
        <v>13913</v>
      </c>
      <c r="D80" s="98" t="s">
        <v>13914</v>
      </c>
      <c r="E80" s="98" t="s">
        <v>13915</v>
      </c>
      <c r="F80" s="98" t="s">
        <v>13916</v>
      </c>
      <c r="G80" s="99">
        <v>12</v>
      </c>
      <c r="H80" s="104">
        <v>45523</v>
      </c>
      <c r="I80" s="104">
        <v>45869</v>
      </c>
      <c r="J80" s="104">
        <v>45250</v>
      </c>
      <c r="K80" s="104">
        <v>45251</v>
      </c>
      <c r="L80" s="100">
        <v>975</v>
      </c>
      <c r="M80" s="100">
        <v>850</v>
      </c>
      <c r="N80" s="98" t="s">
        <v>13917</v>
      </c>
      <c r="O80" s="98" t="s">
        <v>13918</v>
      </c>
      <c r="P80" s="100">
        <v>975</v>
      </c>
      <c r="Q80" s="101">
        <v>0</v>
      </c>
      <c r="S80" s="100">
        <v>1500</v>
      </c>
      <c r="T80" s="100">
        <f>P80</f>
      </c>
      <c r="U80" s="100">
        <v>975</v>
      </c>
    </row>
    <row r="81">
      <c r="O81" s="96" t="s">
        <v>13919</v>
      </c>
      <c r="P81" s="84">
        <f>SUM(P80:P80)</f>
      </c>
    </row>
    <row r="82">
      <c r="A82" s="98" t="s">
        <v>13920</v>
      </c>
      <c r="B82" s="98" t="s">
        <v>13921</v>
      </c>
      <c r="C82" s="98" t="s">
        <v>13922</v>
      </c>
      <c r="D82" s="98" t="s">
        <v>13923</v>
      </c>
      <c r="E82" s="98" t="s">
        <v>13924</v>
      </c>
      <c r="F82" s="98" t="s">
        <v>13925</v>
      </c>
      <c r="G82" s="99">
        <v>12</v>
      </c>
      <c r="H82" s="104">
        <v>45523</v>
      </c>
      <c r="I82" s="104">
        <v>45869</v>
      </c>
      <c r="J82" s="104">
        <v>45247</v>
      </c>
      <c r="K82" s="104">
        <v>45251</v>
      </c>
      <c r="L82" s="100">
        <v>0</v>
      </c>
      <c r="M82" s="100">
        <v>850</v>
      </c>
      <c r="N82" s="98" t="s">
        <v>13926</v>
      </c>
      <c r="O82" s="98" t="s">
        <v>13927</v>
      </c>
      <c r="P82" s="100">
        <v>975</v>
      </c>
      <c r="Q82" s="101">
        <v>0</v>
      </c>
      <c r="S82" s="100">
        <v>2015</v>
      </c>
      <c r="T82" s="100">
        <f>P82</f>
      </c>
      <c r="U82" s="100">
        <v>975</v>
      </c>
    </row>
    <row r="83">
      <c r="O83" s="96" t="s">
        <v>13928</v>
      </c>
      <c r="P83" s="84">
        <f>SUM(P82:P82)</f>
      </c>
    </row>
    <row r="84">
      <c r="A84" s="98" t="s">
        <v>13929</v>
      </c>
      <c r="B84" s="98" t="s">
        <v>13930</v>
      </c>
      <c r="C84" s="98" t="s">
        <v>13931</v>
      </c>
      <c r="D84" s="98" t="s">
        <v>13932</v>
      </c>
      <c r="E84" s="98" t="s">
        <v>13933</v>
      </c>
      <c r="F84" s="98" t="s">
        <v>13934</v>
      </c>
      <c r="G84" s="99">
        <v>12</v>
      </c>
      <c r="H84" s="104">
        <v>45523</v>
      </c>
      <c r="I84" s="104">
        <v>45869</v>
      </c>
      <c r="J84" s="104">
        <v>45247</v>
      </c>
      <c r="K84" s="104">
        <v>45251</v>
      </c>
      <c r="L84" s="100">
        <v>0</v>
      </c>
      <c r="M84" s="100">
        <v>850</v>
      </c>
      <c r="N84" s="98" t="s">
        <v>13935</v>
      </c>
      <c r="O84" s="98" t="s">
        <v>13936</v>
      </c>
      <c r="P84" s="100">
        <v>975</v>
      </c>
      <c r="Q84" s="101">
        <v>0</v>
      </c>
      <c r="S84" s="100">
        <v>1940</v>
      </c>
      <c r="T84" s="100">
        <f>P84</f>
      </c>
      <c r="U84" s="100">
        <v>975</v>
      </c>
    </row>
    <row r="85">
      <c r="O85" s="96" t="s">
        <v>13937</v>
      </c>
      <c r="P85" s="84">
        <f>SUM(P84:P84)</f>
      </c>
    </row>
    <row r="86">
      <c r="A86" s="98" t="s">
        <v>13938</v>
      </c>
      <c r="B86" s="98" t="s">
        <v>13939</v>
      </c>
      <c r="C86" s="98" t="s">
        <v>13940</v>
      </c>
      <c r="D86" s="98" t="s">
        <v>13941</v>
      </c>
      <c r="E86" s="98" t="s">
        <v>13942</v>
      </c>
      <c r="F86" s="98" t="s">
        <v>13943</v>
      </c>
      <c r="G86" s="99">
        <v>12</v>
      </c>
      <c r="H86" s="104">
        <v>45505</v>
      </c>
      <c r="I86" s="104">
        <v>45869</v>
      </c>
      <c r="J86" s="104">
        <v>45245</v>
      </c>
      <c r="K86" s="104">
        <v>45251</v>
      </c>
      <c r="L86" s="100">
        <v>0</v>
      </c>
      <c r="M86" s="100">
        <v>850</v>
      </c>
      <c r="N86" s="98" t="s">
        <v>13944</v>
      </c>
      <c r="O86" s="98" t="s">
        <v>13945</v>
      </c>
      <c r="P86" s="100">
        <v>950</v>
      </c>
      <c r="Q86" s="101">
        <v>0</v>
      </c>
      <c r="S86" s="100">
        <v>1500</v>
      </c>
      <c r="T86" s="100">
        <f>P86</f>
      </c>
      <c r="U86" s="100">
        <v>950</v>
      </c>
    </row>
    <row r="87">
      <c r="O87" s="96" t="s">
        <v>13946</v>
      </c>
      <c r="P87" s="84">
        <f>SUM(P86:P86)</f>
      </c>
    </row>
    <row r="88">
      <c r="A88" s="98" t="s">
        <v>13947</v>
      </c>
      <c r="B88" s="98" t="s">
        <v>13948</v>
      </c>
      <c r="C88" s="98" t="s">
        <v>13949</v>
      </c>
      <c r="D88" s="98" t="s">
        <v>13950</v>
      </c>
      <c r="E88" s="98" t="s">
        <v>13951</v>
      </c>
      <c r="F88" s="98" t="s">
        <v>13952</v>
      </c>
      <c r="G88" s="99">
        <v>12</v>
      </c>
      <c r="H88" s="104">
        <v>45505</v>
      </c>
      <c r="I88" s="104">
        <v>45869</v>
      </c>
      <c r="J88" s="104">
        <v>45245</v>
      </c>
      <c r="K88" s="104">
        <v>45251</v>
      </c>
      <c r="L88" s="100">
        <v>0</v>
      </c>
      <c r="M88" s="100">
        <v>850</v>
      </c>
      <c r="N88" s="98" t="s">
        <v>13953</v>
      </c>
      <c r="O88" s="98" t="s">
        <v>13954</v>
      </c>
      <c r="P88" s="100">
        <v>950</v>
      </c>
      <c r="Q88" s="101">
        <v>0</v>
      </c>
      <c r="S88" s="100">
        <v>1500</v>
      </c>
      <c r="T88" s="100">
        <f>P88</f>
      </c>
      <c r="U88" s="100">
        <v>950</v>
      </c>
    </row>
    <row r="89">
      <c r="O89" s="96" t="s">
        <v>13955</v>
      </c>
      <c r="P89" s="84">
        <f>SUM(P88:P88)</f>
      </c>
    </row>
    <row r="90">
      <c r="A90" s="98" t="s">
        <v>13956</v>
      </c>
      <c r="B90" s="98" t="s">
        <v>13957</v>
      </c>
      <c r="C90" s="98" t="s">
        <v>13958</v>
      </c>
      <c r="D90" s="98" t="s">
        <v>13959</v>
      </c>
      <c r="E90" s="98" t="s">
        <v>13960</v>
      </c>
      <c r="F90" s="98" t="s">
        <v>13961</v>
      </c>
      <c r="G90" s="99">
        <v>12</v>
      </c>
      <c r="H90" s="104">
        <v>45524</v>
      </c>
      <c r="I90" s="104">
        <v>45869</v>
      </c>
      <c r="J90" s="104">
        <v>45243</v>
      </c>
      <c r="K90" s="104">
        <v>45245</v>
      </c>
      <c r="L90" s="100">
        <v>950</v>
      </c>
      <c r="M90" s="100">
        <v>850</v>
      </c>
      <c r="N90" s="98" t="s">
        <v>13962</v>
      </c>
      <c r="O90" s="98" t="s">
        <v>13963</v>
      </c>
      <c r="P90" s="100">
        <v>950</v>
      </c>
      <c r="Q90" s="101">
        <v>0</v>
      </c>
      <c r="S90" s="100">
        <v>1480</v>
      </c>
      <c r="T90" s="100">
        <f>P90</f>
      </c>
      <c r="U90" s="100">
        <v>950</v>
      </c>
    </row>
    <row r="91">
      <c r="O91" s="96" t="s">
        <v>13964</v>
      </c>
      <c r="P91" s="84">
        <f>SUM(P90:P90)</f>
      </c>
    </row>
    <row r="92">
      <c r="A92" s="98" t="s">
        <v>13965</v>
      </c>
      <c r="B92" s="98" t="s">
        <v>13966</v>
      </c>
      <c r="C92" s="98" t="s">
        <v>13967</v>
      </c>
      <c r="D92" s="98" t="s">
        <v>13968</v>
      </c>
      <c r="E92" s="98" t="s">
        <v>13969</v>
      </c>
      <c r="F92" s="98" t="s">
        <v>13970</v>
      </c>
      <c r="G92" s="99">
        <v>12</v>
      </c>
      <c r="H92" s="104">
        <v>45524</v>
      </c>
      <c r="I92" s="104">
        <v>45869</v>
      </c>
      <c r="J92" s="104">
        <v>45243</v>
      </c>
      <c r="K92" s="104">
        <v>45245</v>
      </c>
      <c r="L92" s="100">
        <v>950</v>
      </c>
      <c r="M92" s="100">
        <v>850</v>
      </c>
      <c r="N92" s="98" t="s">
        <v>13971</v>
      </c>
      <c r="O92" s="98" t="s">
        <v>13972</v>
      </c>
      <c r="P92" s="100">
        <v>950</v>
      </c>
      <c r="Q92" s="101">
        <v>0</v>
      </c>
      <c r="S92" s="100">
        <v>1480</v>
      </c>
      <c r="T92" s="100">
        <f>P92</f>
      </c>
      <c r="U92" s="100">
        <v>950</v>
      </c>
    </row>
    <row r="93">
      <c r="O93" s="96" t="s">
        <v>13973</v>
      </c>
      <c r="P93" s="84">
        <f>SUM(P92:P92)</f>
      </c>
    </row>
    <row r="94">
      <c r="A94" s="98" t="s">
        <v>13974</v>
      </c>
      <c r="B94" s="98" t="s">
        <v>13975</v>
      </c>
      <c r="C94" s="98" t="s">
        <v>13976</v>
      </c>
      <c r="D94" s="98" t="s">
        <v>13977</v>
      </c>
      <c r="E94" s="98" t="s">
        <v>13978</v>
      </c>
      <c r="F94" s="98" t="s">
        <v>13979</v>
      </c>
      <c r="G94" s="99">
        <v>12</v>
      </c>
      <c r="H94" s="104">
        <v>45524</v>
      </c>
      <c r="I94" s="104">
        <v>45869</v>
      </c>
      <c r="J94" s="104">
        <v>45225</v>
      </c>
      <c r="K94" s="104">
        <v>45226</v>
      </c>
      <c r="L94" s="100">
        <v>950</v>
      </c>
      <c r="M94" s="100">
        <v>850</v>
      </c>
      <c r="N94" s="98" t="s">
        <v>13980</v>
      </c>
      <c r="O94" s="98" t="s">
        <v>13981</v>
      </c>
      <c r="P94" s="100">
        <v>87.5</v>
      </c>
      <c r="Q94" s="101">
        <v>0</v>
      </c>
      <c r="S94" s="100">
        <v>1940</v>
      </c>
      <c r="T94" s="100">
        <f>P94</f>
      </c>
      <c r="U94" s="100">
        <v>87.5</v>
      </c>
    </row>
    <row r="95">
      <c r="O95" s="98" t="s">
        <v>13982</v>
      </c>
      <c r="P95" s="100">
        <v>950</v>
      </c>
      <c r="T95" s="100">
        <f>P95</f>
      </c>
      <c r="U95" s="100">
        <v>950</v>
      </c>
    </row>
    <row r="96">
      <c r="O96" s="96" t="s">
        <v>13983</v>
      </c>
      <c r="P96" s="84">
        <f>SUM(P94:P95)</f>
      </c>
    </row>
    <row r="97">
      <c r="A97" s="98" t="s">
        <v>13984</v>
      </c>
      <c r="B97" s="98" t="s">
        <v>13985</v>
      </c>
      <c r="C97" s="98" t="s">
        <v>13986</v>
      </c>
      <c r="D97" s="98" t="s">
        <v>13987</v>
      </c>
      <c r="E97" s="98" t="s">
        <v>13988</v>
      </c>
      <c r="F97" s="98" t="s">
        <v>13989</v>
      </c>
      <c r="G97" s="99">
        <v>12</v>
      </c>
      <c r="H97" s="104">
        <v>45524</v>
      </c>
      <c r="I97" s="104">
        <v>45869</v>
      </c>
      <c r="J97" s="104">
        <v>45225</v>
      </c>
      <c r="K97" s="104">
        <v>45226</v>
      </c>
      <c r="L97" s="100">
        <v>950</v>
      </c>
      <c r="M97" s="100">
        <v>850</v>
      </c>
      <c r="N97" s="98" t="s">
        <v>13990</v>
      </c>
      <c r="O97" s="98" t="s">
        <v>13991</v>
      </c>
      <c r="P97" s="100">
        <v>950</v>
      </c>
      <c r="Q97" s="101">
        <v>0</v>
      </c>
      <c r="S97" s="100">
        <v>2015</v>
      </c>
      <c r="T97" s="100">
        <f>P97</f>
      </c>
      <c r="U97" s="100">
        <v>950</v>
      </c>
    </row>
    <row r="98">
      <c r="O98" s="98" t="s">
        <v>13992</v>
      </c>
      <c r="P98" s="100">
        <v>87.5</v>
      </c>
      <c r="T98" s="100">
        <f>P98</f>
      </c>
      <c r="U98" s="100">
        <v>87.5</v>
      </c>
    </row>
    <row r="99">
      <c r="O99" s="96" t="s">
        <v>13993</v>
      </c>
      <c r="P99" s="84">
        <f>SUM(P97:P98)</f>
      </c>
    </row>
    <row r="100">
      <c r="A100" s="98" t="s">
        <v>13994</v>
      </c>
      <c r="B100" s="98" t="s">
        <v>13995</v>
      </c>
      <c r="C100" s="98" t="s">
        <v>13996</v>
      </c>
      <c r="D100" s="98" t="s">
        <v>13997</v>
      </c>
      <c r="E100" s="98" t="s">
        <v>13998</v>
      </c>
      <c r="F100" s="98" t="s">
        <v>13999</v>
      </c>
      <c r="G100" s="99">
        <v>12</v>
      </c>
      <c r="H100" s="104">
        <v>45524</v>
      </c>
      <c r="I100" s="104">
        <v>45869</v>
      </c>
      <c r="J100" s="104">
        <v>45223</v>
      </c>
      <c r="K100" s="104">
        <v>45223</v>
      </c>
      <c r="L100" s="100">
        <v>0</v>
      </c>
      <c r="M100" s="100">
        <v>850</v>
      </c>
      <c r="N100" s="98" t="s">
        <v>14000</v>
      </c>
      <c r="O100" s="98" t="s">
        <v>14001</v>
      </c>
      <c r="P100" s="100">
        <v>-250</v>
      </c>
      <c r="Q100" s="101">
        <v>0</v>
      </c>
      <c r="S100" s="100">
        <v>1500</v>
      </c>
      <c r="T100" s="100">
        <f>P100</f>
      </c>
      <c r="U100" s="100">
        <v>-250</v>
      </c>
    </row>
    <row r="101">
      <c r="O101" s="98" t="s">
        <v>14002</v>
      </c>
      <c r="P101" s="100">
        <v>250</v>
      </c>
      <c r="T101" s="100">
        <f>P101</f>
      </c>
      <c r="U101" s="100">
        <v>250</v>
      </c>
    </row>
    <row r="102">
      <c r="O102" s="98" t="s">
        <v>14003</v>
      </c>
      <c r="P102" s="100">
        <v>950</v>
      </c>
      <c r="T102" s="100">
        <f>P102</f>
      </c>
      <c r="U102" s="100">
        <v>950</v>
      </c>
    </row>
    <row r="103">
      <c r="O103" s="96" t="s">
        <v>14004</v>
      </c>
      <c r="P103" s="84">
        <f>SUM(P100:P102)</f>
      </c>
    </row>
    <row r="104">
      <c r="A104" s="98" t="s">
        <v>14005</v>
      </c>
      <c r="B104" s="98" t="s">
        <v>14006</v>
      </c>
      <c r="C104" s="98" t="s">
        <v>14007</v>
      </c>
      <c r="D104" s="98" t="s">
        <v>14008</v>
      </c>
      <c r="E104" s="98" t="s">
        <v>14009</v>
      </c>
      <c r="F104" s="98" t="s">
        <v>14010</v>
      </c>
      <c r="G104" s="99">
        <v>12</v>
      </c>
      <c r="H104" s="104">
        <v>45524</v>
      </c>
      <c r="I104" s="104">
        <v>45869</v>
      </c>
      <c r="J104" s="104">
        <v>45223</v>
      </c>
      <c r="K104" s="104">
        <v>45223</v>
      </c>
      <c r="L104" s="100">
        <v>0</v>
      </c>
      <c r="M104" s="100">
        <v>850</v>
      </c>
      <c r="N104" s="98" t="s">
        <v>14011</v>
      </c>
      <c r="O104" s="98" t="s">
        <v>14012</v>
      </c>
      <c r="P104" s="100">
        <v>-250</v>
      </c>
      <c r="Q104" s="101">
        <v>0</v>
      </c>
      <c r="S104" s="100">
        <v>1500</v>
      </c>
      <c r="T104" s="100">
        <f>P104</f>
      </c>
      <c r="U104" s="100">
        <v>-250</v>
      </c>
    </row>
    <row r="105">
      <c r="O105" s="98" t="s">
        <v>14013</v>
      </c>
      <c r="P105" s="100">
        <v>950</v>
      </c>
      <c r="T105" s="100">
        <f>P105</f>
      </c>
      <c r="U105" s="100">
        <v>950</v>
      </c>
    </row>
    <row r="106">
      <c r="O106" s="98" t="s">
        <v>14014</v>
      </c>
      <c r="P106" s="100">
        <v>250</v>
      </c>
      <c r="T106" s="100">
        <f>P106</f>
      </c>
      <c r="U106" s="100">
        <v>250</v>
      </c>
    </row>
    <row r="107">
      <c r="O107" s="96" t="s">
        <v>14015</v>
      </c>
      <c r="P107" s="84">
        <f>SUM(P104:P106)</f>
      </c>
    </row>
    <row r="108">
      <c r="A108" s="98" t="s">
        <v>14016</v>
      </c>
      <c r="B108" s="98" t="s">
        <v>14017</v>
      </c>
      <c r="C108" s="98" t="s">
        <v>14018</v>
      </c>
      <c r="D108" s="98" t="s">
        <v>14019</v>
      </c>
      <c r="E108" s="98" t="s">
        <v>14020</v>
      </c>
      <c r="F108" s="98" t="s">
        <v>14021</v>
      </c>
      <c r="G108" s="99">
        <v>12</v>
      </c>
      <c r="H108" s="104">
        <v>45505</v>
      </c>
      <c r="I108" s="104">
        <v>45869</v>
      </c>
      <c r="J108" s="104">
        <v>45196</v>
      </c>
      <c r="K108" s="104">
        <v>45218</v>
      </c>
      <c r="L108" s="100">
        <v>1530</v>
      </c>
      <c r="M108" s="100">
        <v>850</v>
      </c>
      <c r="N108" s="98" t="s">
        <v>14022</v>
      </c>
      <c r="O108" s="98" t="s">
        <v>14023</v>
      </c>
      <c r="P108" s="100">
        <v>87.5</v>
      </c>
      <c r="Q108" s="101">
        <v>0</v>
      </c>
      <c r="S108" s="100">
        <v>1940</v>
      </c>
      <c r="T108" s="100">
        <f>P108</f>
      </c>
      <c r="U108" s="100">
        <v>87.5</v>
      </c>
    </row>
    <row r="109">
      <c r="O109" s="98" t="s">
        <v>14024</v>
      </c>
      <c r="P109" s="100">
        <v>925</v>
      </c>
      <c r="T109" s="100">
        <f>P109</f>
      </c>
      <c r="U109" s="100">
        <v>925</v>
      </c>
    </row>
    <row r="110">
      <c r="O110" s="96" t="s">
        <v>14025</v>
      </c>
      <c r="P110" s="84">
        <f>SUM(P108:P109)</f>
      </c>
    </row>
    <row r="111">
      <c r="A111" s="98" t="s">
        <v>14026</v>
      </c>
      <c r="B111" s="98" t="s">
        <v>14027</v>
      </c>
      <c r="C111" s="98" t="s">
        <v>14028</v>
      </c>
      <c r="D111" s="98" t="s">
        <v>14029</v>
      </c>
      <c r="E111" s="98" t="s">
        <v>14030</v>
      </c>
      <c r="F111" s="98" t="s">
        <v>14031</v>
      </c>
      <c r="G111" s="99">
        <v>12</v>
      </c>
      <c r="H111" s="104">
        <v>45505</v>
      </c>
      <c r="I111" s="104">
        <v>45869</v>
      </c>
      <c r="J111" s="104">
        <v>45196</v>
      </c>
      <c r="K111" s="104">
        <v>45218</v>
      </c>
      <c r="L111" s="100">
        <v>1530</v>
      </c>
      <c r="M111" s="100">
        <v>850</v>
      </c>
      <c r="N111" s="98" t="s">
        <v>14032</v>
      </c>
      <c r="O111" s="98" t="s">
        <v>14033</v>
      </c>
      <c r="P111" s="100">
        <v>87.5</v>
      </c>
      <c r="Q111" s="101">
        <v>0</v>
      </c>
      <c r="S111" s="100">
        <v>1900</v>
      </c>
      <c r="T111" s="100">
        <f>P111</f>
      </c>
      <c r="U111" s="100">
        <v>87.5</v>
      </c>
    </row>
    <row r="112">
      <c r="O112" s="98" t="s">
        <v>14034</v>
      </c>
      <c r="P112" s="100">
        <v>925</v>
      </c>
      <c r="T112" s="100">
        <f>P112</f>
      </c>
      <c r="U112" s="100">
        <v>925</v>
      </c>
    </row>
    <row r="113">
      <c r="O113" s="96" t="s">
        <v>14035</v>
      </c>
      <c r="P113" s="84">
        <f>SUM(P111:P112)</f>
      </c>
    </row>
    <row r="114">
      <c r="A114" s="98" t="s">
        <v>14036</v>
      </c>
      <c r="B114" s="98" t="s">
        <v>14037</v>
      </c>
      <c r="C114" s="98" t="s">
        <v>14038</v>
      </c>
      <c r="D114" s="98" t="s">
        <v>14039</v>
      </c>
      <c r="E114" s="98" t="s">
        <v>14040</v>
      </c>
      <c r="F114" s="98" t="s">
        <v>14041</v>
      </c>
      <c r="G114" s="99">
        <v>12</v>
      </c>
      <c r="H114" s="104">
        <v>45505</v>
      </c>
      <c r="I114" s="104">
        <v>45869</v>
      </c>
      <c r="J114" s="104">
        <v>45226</v>
      </c>
      <c r="K114" s="104">
        <v>45226</v>
      </c>
      <c r="L114" s="100">
        <v>0</v>
      </c>
      <c r="M114" s="100">
        <v>850</v>
      </c>
      <c r="N114" s="98" t="s">
        <v>14042</v>
      </c>
      <c r="O114" s="98" t="s">
        <v>14043</v>
      </c>
      <c r="P114" s="100">
        <v>50</v>
      </c>
      <c r="Q114" s="101">
        <v>0</v>
      </c>
      <c r="S114" s="100">
        <v>2015</v>
      </c>
      <c r="T114" s="100">
        <f>P114</f>
      </c>
      <c r="U114" s="100">
        <v>50</v>
      </c>
    </row>
    <row r="115">
      <c r="O115" s="98" t="s">
        <v>14044</v>
      </c>
      <c r="P115" s="100">
        <v>950</v>
      </c>
      <c r="T115" s="100">
        <f>P115</f>
      </c>
      <c r="U115" s="100">
        <v>950</v>
      </c>
    </row>
    <row r="116">
      <c r="O116" s="96" t="s">
        <v>14045</v>
      </c>
      <c r="P116" s="84">
        <f>SUM(P114:P115)</f>
      </c>
    </row>
    <row r="117">
      <c r="A117" s="98" t="s">
        <v>14046</v>
      </c>
      <c r="B117" s="98" t="s">
        <v>14047</v>
      </c>
      <c r="C117" s="98" t="s">
        <v>14048</v>
      </c>
      <c r="D117" s="98" t="s">
        <v>14049</v>
      </c>
      <c r="E117" s="98" t="s">
        <v>14050</v>
      </c>
      <c r="F117" s="98" t="s">
        <v>14051</v>
      </c>
      <c r="G117" s="99">
        <v>12</v>
      </c>
      <c r="H117" s="104">
        <v>45505</v>
      </c>
      <c r="I117" s="104">
        <v>45869</v>
      </c>
      <c r="J117" s="104">
        <v>45226</v>
      </c>
      <c r="K117" s="104">
        <v>45226</v>
      </c>
      <c r="L117" s="100">
        <v>0</v>
      </c>
      <c r="M117" s="100">
        <v>850</v>
      </c>
      <c r="N117" s="98" t="s">
        <v>14052</v>
      </c>
      <c r="O117" s="98" t="s">
        <v>14053</v>
      </c>
      <c r="P117" s="100">
        <v>50</v>
      </c>
      <c r="Q117" s="101">
        <v>0</v>
      </c>
      <c r="S117" s="100">
        <v>1900</v>
      </c>
      <c r="T117" s="100">
        <f>P117</f>
      </c>
      <c r="U117" s="100">
        <v>50</v>
      </c>
    </row>
    <row r="118">
      <c r="O118" s="98" t="s">
        <v>14054</v>
      </c>
      <c r="P118" s="100">
        <v>950</v>
      </c>
      <c r="T118" s="100">
        <f>P118</f>
      </c>
      <c r="U118" s="100">
        <v>950</v>
      </c>
    </row>
    <row r="119">
      <c r="O119" s="96" t="s">
        <v>14055</v>
      </c>
      <c r="P119" s="84">
        <f>SUM(P117:P118)</f>
      </c>
    </row>
    <row r="120">
      <c r="A120" s="98" t="s">
        <v>14056</v>
      </c>
      <c r="B120" s="98" t="s">
        <v>14057</v>
      </c>
      <c r="C120" s="98" t="s">
        <v>14058</v>
      </c>
      <c r="D120" s="98" t="s">
        <v>14059</v>
      </c>
      <c r="E120" s="98" t="s">
        <v>14060</v>
      </c>
      <c r="F120" s="98" t="s">
        <v>14061</v>
      </c>
      <c r="G120" s="99">
        <v>12</v>
      </c>
      <c r="H120" s="104">
        <v>45523</v>
      </c>
      <c r="I120" s="104">
        <v>45869</v>
      </c>
      <c r="J120" s="104">
        <v>45364</v>
      </c>
      <c r="K120" s="104">
        <v>45365</v>
      </c>
      <c r="L120" s="100">
        <v>0</v>
      </c>
      <c r="M120" s="100">
        <v>850</v>
      </c>
      <c r="N120" s="98" t="s">
        <v>14062</v>
      </c>
      <c r="O120" s="98" t="s">
        <v>14063</v>
      </c>
      <c r="P120" s="100">
        <v>950</v>
      </c>
      <c r="Q120" s="101">
        <v>0</v>
      </c>
      <c r="S120" s="100">
        <v>1900</v>
      </c>
      <c r="T120" s="100">
        <f>P120</f>
      </c>
      <c r="U120" s="100">
        <v>950</v>
      </c>
    </row>
    <row r="121">
      <c r="O121" s="96" t="s">
        <v>14064</v>
      </c>
      <c r="P121" s="84">
        <f>SUM(P120:P120)</f>
      </c>
    </row>
    <row r="122">
      <c r="A122" s="98" t="s">
        <v>14065</v>
      </c>
      <c r="B122" s="98" t="s">
        <v>14066</v>
      </c>
      <c r="C122" s="98" t="s">
        <v>14067</v>
      </c>
      <c r="D122" s="98" t="s">
        <v>14068</v>
      </c>
      <c r="E122" s="98" t="s">
        <v>14069</v>
      </c>
      <c r="F122" s="98" t="s">
        <v>14070</v>
      </c>
      <c r="G122" s="99">
        <v>12</v>
      </c>
      <c r="H122" s="104">
        <v>45523</v>
      </c>
      <c r="I122" s="104">
        <v>45869</v>
      </c>
      <c r="J122" s="104">
        <v>45364</v>
      </c>
      <c r="K122" s="104">
        <v>45365</v>
      </c>
      <c r="L122" s="100">
        <v>0</v>
      </c>
      <c r="M122" s="100">
        <v>850</v>
      </c>
      <c r="N122" s="98" t="s">
        <v>14071</v>
      </c>
      <c r="O122" s="98" t="s">
        <v>14072</v>
      </c>
      <c r="P122" s="100">
        <v>950</v>
      </c>
      <c r="Q122" s="101">
        <v>0</v>
      </c>
      <c r="S122" s="100">
        <v>1900</v>
      </c>
      <c r="T122" s="100">
        <f>P122</f>
      </c>
      <c r="U122" s="100">
        <v>950</v>
      </c>
    </row>
    <row r="123">
      <c r="O123" s="96" t="s">
        <v>14073</v>
      </c>
      <c r="P123" s="84">
        <f>SUM(P122:P122)</f>
      </c>
    </row>
    <row r="124">
      <c r="A124" s="98" t="s">
        <v>14074</v>
      </c>
      <c r="B124" s="98" t="s">
        <v>14075</v>
      </c>
      <c r="C124" s="98" t="s">
        <v>14076</v>
      </c>
      <c r="D124" s="98" t="s">
        <v>14077</v>
      </c>
      <c r="E124" s="98" t="s">
        <v>14078</v>
      </c>
      <c r="F124" s="98" t="s">
        <v>14079</v>
      </c>
      <c r="G124" s="99">
        <v>12</v>
      </c>
      <c r="H124" s="104">
        <v>45523</v>
      </c>
      <c r="I124" s="104">
        <v>45869</v>
      </c>
      <c r="J124" s="104">
        <v>45211</v>
      </c>
      <c r="K124" s="104">
        <v>45217</v>
      </c>
      <c r="L124" s="100">
        <v>0</v>
      </c>
      <c r="M124" s="100">
        <v>850</v>
      </c>
      <c r="N124" s="98" t="s">
        <v>14080</v>
      </c>
      <c r="O124" s="98" t="s">
        <v>14081</v>
      </c>
      <c r="P124" s="100">
        <v>950</v>
      </c>
      <c r="Q124" s="101">
        <v>0</v>
      </c>
      <c r="S124" s="100">
        <v>995</v>
      </c>
      <c r="T124" s="100">
        <f>P124</f>
      </c>
      <c r="U124" s="100">
        <v>950</v>
      </c>
    </row>
    <row r="125">
      <c r="O125" s="96" t="s">
        <v>14082</v>
      </c>
      <c r="P125" s="84">
        <f>SUM(P124:P124)</f>
      </c>
    </row>
    <row r="126">
      <c r="A126" s="98" t="s">
        <v>14083</v>
      </c>
      <c r="B126" s="98" t="s">
        <v>14084</v>
      </c>
      <c r="C126" s="98" t="s">
        <v>14085</v>
      </c>
      <c r="D126" s="98" t="s">
        <v>14086</v>
      </c>
      <c r="E126" s="98" t="s">
        <v>14087</v>
      </c>
      <c r="F126" s="98" t="s">
        <v>14088</v>
      </c>
      <c r="G126" s="99">
        <v>12</v>
      </c>
      <c r="H126" s="104">
        <v>45523</v>
      </c>
      <c r="I126" s="104">
        <v>45869</v>
      </c>
      <c r="J126" s="104">
        <v>45211</v>
      </c>
      <c r="K126" s="104">
        <v>45217</v>
      </c>
      <c r="L126" s="100">
        <v>0</v>
      </c>
      <c r="M126" s="100">
        <v>850</v>
      </c>
      <c r="N126" s="98" t="s">
        <v>14089</v>
      </c>
      <c r="O126" s="98" t="s">
        <v>14090</v>
      </c>
      <c r="P126" s="100">
        <v>950</v>
      </c>
      <c r="Q126" s="101">
        <v>0</v>
      </c>
      <c r="S126" s="100">
        <v>1900</v>
      </c>
      <c r="T126" s="100">
        <f>P126</f>
      </c>
      <c r="U126" s="100">
        <v>950</v>
      </c>
    </row>
    <row r="127">
      <c r="O127" s="96" t="s">
        <v>14091</v>
      </c>
      <c r="P127" s="84">
        <f>SUM(P126:P126)</f>
      </c>
    </row>
    <row r="128">
      <c r="A128" s="98" t="s">
        <v>14092</v>
      </c>
      <c r="B128" s="98" t="s">
        <v>14093</v>
      </c>
      <c r="C128" s="98" t="s">
        <v>14094</v>
      </c>
      <c r="D128" s="98" t="s">
        <v>14095</v>
      </c>
      <c r="E128" s="98" t="s">
        <v>14096</v>
      </c>
      <c r="F128" s="98" t="s">
        <v>14097</v>
      </c>
      <c r="G128" s="99">
        <v>12</v>
      </c>
      <c r="H128" s="104">
        <v>45523</v>
      </c>
      <c r="I128" s="104">
        <v>45869</v>
      </c>
      <c r="J128" s="104">
        <v>45222</v>
      </c>
      <c r="K128" s="104">
        <v>45223</v>
      </c>
      <c r="L128" s="100">
        <v>1025</v>
      </c>
      <c r="M128" s="100">
        <v>925</v>
      </c>
      <c r="N128" s="98" t="s">
        <v>14098</v>
      </c>
      <c r="O128" s="98" t="s">
        <v>14099</v>
      </c>
      <c r="P128" s="100">
        <v>1025</v>
      </c>
      <c r="Q128" s="101">
        <v>0</v>
      </c>
      <c r="S128" s="100">
        <v>1900</v>
      </c>
      <c r="T128" s="100">
        <f>P128</f>
      </c>
      <c r="U128" s="100">
        <v>1025</v>
      </c>
    </row>
    <row r="129">
      <c r="O129" s="96" t="s">
        <v>14100</v>
      </c>
      <c r="P129" s="84">
        <f>SUM(P128:P128)</f>
      </c>
    </row>
    <row r="130">
      <c r="A130" s="98" t="s">
        <v>14101</v>
      </c>
      <c r="B130" s="98" t="s">
        <v>14102</v>
      </c>
      <c r="C130" s="98" t="s">
        <v>14103</v>
      </c>
      <c r="D130" s="98" t="s">
        <v>14104</v>
      </c>
      <c r="E130" s="98" t="s">
        <v>14105</v>
      </c>
      <c r="F130" s="98" t="s">
        <v>14106</v>
      </c>
      <c r="G130" s="99">
        <v>12</v>
      </c>
      <c r="H130" s="104">
        <v>45523</v>
      </c>
      <c r="I130" s="104">
        <v>45869</v>
      </c>
      <c r="J130" s="104">
        <v>45222</v>
      </c>
      <c r="K130" s="104">
        <v>45223</v>
      </c>
      <c r="L130" s="100">
        <v>1025</v>
      </c>
      <c r="M130" s="100">
        <v>925</v>
      </c>
      <c r="N130" s="98" t="s">
        <v>14107</v>
      </c>
      <c r="O130" s="98" t="s">
        <v>14108</v>
      </c>
      <c r="P130" s="100">
        <v>1025</v>
      </c>
      <c r="Q130" s="101">
        <v>0</v>
      </c>
      <c r="S130" s="100">
        <v>2015</v>
      </c>
      <c r="T130" s="100">
        <f>P130</f>
      </c>
      <c r="U130" s="100">
        <v>1025</v>
      </c>
    </row>
    <row r="131">
      <c r="O131" s="96" t="s">
        <v>14109</v>
      </c>
      <c r="P131" s="84">
        <f>SUM(P130:P130)</f>
      </c>
    </row>
    <row r="132">
      <c r="A132" s="98" t="s">
        <v>14110</v>
      </c>
      <c r="B132" s="98" t="s">
        <v>14111</v>
      </c>
      <c r="C132" s="98" t="s">
        <v>14112</v>
      </c>
      <c r="D132" s="98" t="s">
        <v>14113</v>
      </c>
      <c r="E132" s="98" t="s">
        <v>14114</v>
      </c>
      <c r="F132" s="98" t="s">
        <v>14115</v>
      </c>
      <c r="G132" s="99">
        <v>12</v>
      </c>
      <c r="H132" s="104">
        <v>45523</v>
      </c>
      <c r="I132" s="104">
        <v>45869</v>
      </c>
      <c r="J132" s="104">
        <v>45209</v>
      </c>
      <c r="K132" s="104">
        <v>45217</v>
      </c>
      <c r="L132" s="100">
        <v>1050</v>
      </c>
      <c r="M132" s="100">
        <v>950</v>
      </c>
      <c r="N132" s="98" t="s">
        <v>14116</v>
      </c>
      <c r="O132" s="98" t="s">
        <v>14117</v>
      </c>
      <c r="P132" s="100">
        <v>1050</v>
      </c>
      <c r="Q132" s="101">
        <v>0</v>
      </c>
      <c r="S132" s="100">
        <v>995</v>
      </c>
      <c r="T132" s="100">
        <f>P132</f>
      </c>
      <c r="U132" s="100">
        <v>1050</v>
      </c>
    </row>
    <row r="133">
      <c r="O133" s="98" t="s">
        <v>14118</v>
      </c>
      <c r="P133" s="100">
        <v>87.5</v>
      </c>
      <c r="T133" s="100">
        <f>P133</f>
      </c>
      <c r="U133" s="100">
        <v>87.5</v>
      </c>
    </row>
    <row r="134">
      <c r="O134" s="96" t="s">
        <v>14119</v>
      </c>
      <c r="P134" s="84">
        <f>SUM(P132:P133)</f>
      </c>
    </row>
    <row r="135">
      <c r="A135" s="98" t="s">
        <v>14120</v>
      </c>
      <c r="B135" s="98" t="s">
        <v>14121</v>
      </c>
      <c r="C135" s="98" t="s">
        <v>14122</v>
      </c>
      <c r="D135" s="98" t="s">
        <v>14123</v>
      </c>
      <c r="E135" s="98" t="s">
        <v>14124</v>
      </c>
      <c r="F135" s="98" t="s">
        <v>14125</v>
      </c>
      <c r="G135" s="99">
        <v>12</v>
      </c>
      <c r="H135" s="104">
        <v>45523</v>
      </c>
      <c r="I135" s="104">
        <v>45869</v>
      </c>
      <c r="J135" s="104">
        <v>45209</v>
      </c>
      <c r="K135" s="104">
        <v>45217</v>
      </c>
      <c r="L135" s="100">
        <v>1050</v>
      </c>
      <c r="M135" s="100">
        <v>950</v>
      </c>
      <c r="N135" s="98" t="s">
        <v>14126</v>
      </c>
      <c r="O135" s="98" t="s">
        <v>14127</v>
      </c>
      <c r="P135" s="100">
        <v>1050</v>
      </c>
      <c r="Q135" s="101">
        <v>0</v>
      </c>
      <c r="S135" s="100">
        <v>995</v>
      </c>
      <c r="T135" s="100">
        <f>P135</f>
      </c>
      <c r="U135" s="100">
        <v>1050</v>
      </c>
    </row>
    <row r="136">
      <c r="O136" s="98" t="s">
        <v>14128</v>
      </c>
      <c r="P136" s="100">
        <v>87.5</v>
      </c>
      <c r="T136" s="100">
        <f>P136</f>
      </c>
      <c r="U136" s="100">
        <v>87.5</v>
      </c>
    </row>
    <row r="137">
      <c r="O137" s="96" t="s">
        <v>14129</v>
      </c>
      <c r="P137" s="84">
        <f>SUM(P135:P136)</f>
      </c>
    </row>
    <row r="138">
      <c r="A138" s="97" t="s">
        <v>14130</v>
      </c>
    </row>
    <row r="139">
      <c r="A139" s="98" t="s">
        <v>14131</v>
      </c>
      <c r="B139" s="98" t="s">
        <v>14132</v>
      </c>
      <c r="C139" s="98" t="s">
        <v>14133</v>
      </c>
      <c r="D139" s="98" t="s">
        <v>14134</v>
      </c>
      <c r="E139" s="98" t="s">
        <v>14135</v>
      </c>
      <c r="F139" s="98" t="s">
        <v>14136</v>
      </c>
      <c r="G139" s="99">
        <v>12</v>
      </c>
      <c r="H139" s="104">
        <v>45523</v>
      </c>
      <c r="I139" s="104">
        <v>45869</v>
      </c>
      <c r="J139" s="104">
        <v>45225</v>
      </c>
      <c r="K139" s="104">
        <v>45226</v>
      </c>
      <c r="L139" s="100">
        <v>0</v>
      </c>
      <c r="M139" s="100">
        <v>1055</v>
      </c>
      <c r="N139" s="98" t="s">
        <v>14137</v>
      </c>
      <c r="O139" s="98" t="s">
        <v>14138</v>
      </c>
      <c r="P139" s="100">
        <v>1245</v>
      </c>
      <c r="Q139" s="101">
        <v>0</v>
      </c>
      <c r="S139" s="100">
        <v>995</v>
      </c>
      <c r="T139" s="100">
        <f>P139</f>
      </c>
      <c r="U139" s="100">
        <v>1245</v>
      </c>
    </row>
    <row r="140">
      <c r="O140" s="96" t="s">
        <v>14139</v>
      </c>
      <c r="P140" s="84">
        <f>SUM(P139:P139)</f>
      </c>
    </row>
    <row r="141">
      <c r="A141" s="98" t="s">
        <v>14140</v>
      </c>
      <c r="B141" s="98" t="s">
        <v>14141</v>
      </c>
      <c r="C141" s="98" t="s">
        <v>14142</v>
      </c>
      <c r="D141" s="98" t="s">
        <v>14143</v>
      </c>
      <c r="E141" s="98" t="s">
        <v>14144</v>
      </c>
      <c r="F141" s="98" t="s">
        <v>14145</v>
      </c>
      <c r="G141" s="99">
        <v>12</v>
      </c>
      <c r="H141" s="104">
        <v>45523</v>
      </c>
      <c r="I141" s="104">
        <v>45869</v>
      </c>
      <c r="J141" s="104">
        <v>45226</v>
      </c>
      <c r="K141" s="104">
        <v>45229</v>
      </c>
      <c r="L141" s="100">
        <v>0</v>
      </c>
      <c r="M141" s="100">
        <v>1055</v>
      </c>
      <c r="N141" s="98" t="s">
        <v>14146</v>
      </c>
      <c r="O141" s="98" t="s">
        <v>14147</v>
      </c>
      <c r="P141" s="100">
        <v>200</v>
      </c>
      <c r="Q141" s="101">
        <v>0</v>
      </c>
      <c r="S141" s="100">
        <v>995</v>
      </c>
      <c r="T141" s="100">
        <f>P141</f>
      </c>
      <c r="U141" s="100">
        <v>200</v>
      </c>
    </row>
    <row r="142">
      <c r="O142" s="98" t="s">
        <v>14148</v>
      </c>
      <c r="P142" s="100">
        <v>1245</v>
      </c>
      <c r="T142" s="100">
        <f>P142</f>
      </c>
      <c r="U142" s="100">
        <v>1245</v>
      </c>
    </row>
    <row r="143">
      <c r="O143" s="96" t="s">
        <v>14149</v>
      </c>
      <c r="P143" s="84">
        <f>SUM(P141:P142)</f>
      </c>
    </row>
    <row r="144">
      <c r="A144" s="98" t="s">
        <v>14150</v>
      </c>
      <c r="B144" s="98" t="s">
        <v>14151</v>
      </c>
      <c r="C144" s="98" t="s">
        <v>14152</v>
      </c>
      <c r="D144" s="98" t="s">
        <v>14153</v>
      </c>
      <c r="E144" s="98" t="s">
        <v>14154</v>
      </c>
      <c r="F144" s="98" t="s">
        <v>14155</v>
      </c>
      <c r="G144" s="99">
        <v>12</v>
      </c>
      <c r="H144" s="104">
        <v>45523</v>
      </c>
      <c r="I144" s="104">
        <v>45869</v>
      </c>
      <c r="J144" s="104">
        <v>45224</v>
      </c>
      <c r="K144" s="104">
        <v>45226</v>
      </c>
      <c r="L144" s="100">
        <v>1245</v>
      </c>
      <c r="M144" s="100">
        <v>1055</v>
      </c>
      <c r="N144" s="98" t="s">
        <v>14156</v>
      </c>
      <c r="O144" s="98" t="s">
        <v>14157</v>
      </c>
      <c r="P144" s="100">
        <v>175</v>
      </c>
      <c r="Q144" s="101">
        <v>0</v>
      </c>
      <c r="S144" s="100">
        <v>995</v>
      </c>
      <c r="T144" s="100">
        <f>P144</f>
      </c>
      <c r="U144" s="100">
        <v>175</v>
      </c>
    </row>
    <row r="145">
      <c r="O145" s="98" t="s">
        <v>14158</v>
      </c>
      <c r="P145" s="100">
        <v>1245</v>
      </c>
      <c r="T145" s="100">
        <f>P145</f>
      </c>
      <c r="U145" s="100">
        <v>1245</v>
      </c>
    </row>
    <row r="146">
      <c r="O146" s="96" t="s">
        <v>14159</v>
      </c>
      <c r="P146" s="84">
        <f>SUM(P144:P145)</f>
      </c>
    </row>
    <row r="147">
      <c r="A147" s="98" t="s">
        <v>14160</v>
      </c>
      <c r="B147" s="98" t="s">
        <v>14161</v>
      </c>
      <c r="C147" s="98" t="s">
        <v>14162</v>
      </c>
      <c r="D147" s="98" t="s">
        <v>14163</v>
      </c>
      <c r="E147" s="98" t="s">
        <v>14164</v>
      </c>
      <c r="F147" s="98" t="s">
        <v>14165</v>
      </c>
      <c r="G147" s="99">
        <v>12</v>
      </c>
      <c r="H147" s="104">
        <v>45523</v>
      </c>
      <c r="I147" s="104">
        <v>45869</v>
      </c>
      <c r="J147" s="104">
        <v>45225</v>
      </c>
      <c r="K147" s="104">
        <v>45226</v>
      </c>
      <c r="L147" s="100">
        <v>1245</v>
      </c>
      <c r="M147" s="100">
        <v>1055</v>
      </c>
      <c r="N147" s="98" t="s">
        <v>14166</v>
      </c>
      <c r="O147" s="98" t="s">
        <v>14167</v>
      </c>
      <c r="P147" s="100">
        <v>1245</v>
      </c>
      <c r="Q147" s="101">
        <v>0</v>
      </c>
      <c r="S147" s="100">
        <v>995</v>
      </c>
      <c r="T147" s="100">
        <f>P147</f>
      </c>
      <c r="U147" s="100">
        <v>1245</v>
      </c>
    </row>
    <row r="148">
      <c r="O148" s="96" t="s">
        <v>14168</v>
      </c>
      <c r="P148" s="84">
        <f>SUM(P147:P147)</f>
      </c>
    </row>
    <row r="149">
      <c r="A149" s="98" t="s">
        <v>14169</v>
      </c>
      <c r="B149" s="98" t="s">
        <v>14170</v>
      </c>
      <c r="C149" s="98" t="s">
        <v>14171</v>
      </c>
      <c r="D149" s="98" t="s">
        <v>14172</v>
      </c>
      <c r="E149" s="98" t="s">
        <v>14173</v>
      </c>
      <c r="F149" s="98" t="s">
        <v>14174</v>
      </c>
      <c r="G149" s="99">
        <v>12</v>
      </c>
      <c r="H149" s="104">
        <v>45523</v>
      </c>
      <c r="I149" s="104">
        <v>45869</v>
      </c>
      <c r="J149" s="104">
        <v>45219</v>
      </c>
      <c r="K149" s="104">
        <v>45222</v>
      </c>
      <c r="L149" s="100">
        <v>1245</v>
      </c>
      <c r="M149" s="100">
        <v>1055</v>
      </c>
      <c r="N149" s="98" t="s">
        <v>14175</v>
      </c>
      <c r="O149" s="98" t="s">
        <v>14176</v>
      </c>
      <c r="P149" s="100">
        <v>1245</v>
      </c>
      <c r="Q149" s="101">
        <v>0</v>
      </c>
      <c r="S149" s="100">
        <v>995</v>
      </c>
      <c r="T149" s="100">
        <f>P149</f>
      </c>
      <c r="U149" s="100">
        <v>1245</v>
      </c>
    </row>
    <row r="150">
      <c r="O150" s="96" t="s">
        <v>14177</v>
      </c>
      <c r="P150" s="84">
        <f>SUM(P149:P149)</f>
      </c>
    </row>
    <row r="151">
      <c r="A151" s="98" t="s">
        <v>14178</v>
      </c>
      <c r="B151" s="98" t="s">
        <v>14179</v>
      </c>
      <c r="C151" s="98" t="s">
        <v>14180</v>
      </c>
      <c r="D151" s="98" t="s">
        <v>14181</v>
      </c>
      <c r="E151" s="98" t="s">
        <v>14182</v>
      </c>
      <c r="F151" s="98" t="s">
        <v>14183</v>
      </c>
      <c r="G151" s="99">
        <v>12</v>
      </c>
      <c r="H151" s="104">
        <v>45523</v>
      </c>
      <c r="I151" s="104">
        <v>45869</v>
      </c>
      <c r="J151" s="104">
        <v>45219</v>
      </c>
      <c r="K151" s="104">
        <v>45222</v>
      </c>
      <c r="L151" s="100">
        <v>1245</v>
      </c>
      <c r="M151" s="100">
        <v>1055</v>
      </c>
      <c r="N151" s="98" t="s">
        <v>14184</v>
      </c>
      <c r="O151" s="98" t="s">
        <v>14185</v>
      </c>
      <c r="P151" s="100">
        <v>1245</v>
      </c>
      <c r="Q151" s="101">
        <v>0</v>
      </c>
      <c r="S151" s="100">
        <v>1120</v>
      </c>
      <c r="T151" s="100">
        <f>P151</f>
      </c>
      <c r="U151" s="100">
        <v>1245</v>
      </c>
    </row>
    <row r="152">
      <c r="O152" s="96" t="s">
        <v>14186</v>
      </c>
      <c r="P152" s="84">
        <f>SUM(P151:P151)</f>
      </c>
    </row>
    <row r="153">
      <c r="A153" s="98" t="s">
        <v>14187</v>
      </c>
      <c r="B153" s="98" t="s">
        <v>14188</v>
      </c>
      <c r="C153" s="98" t="s">
        <v>14189</v>
      </c>
      <c r="D153" s="98" t="s">
        <v>14190</v>
      </c>
      <c r="E153" s="98" t="s">
        <v>14191</v>
      </c>
      <c r="F153" s="98" t="s">
        <v>14192</v>
      </c>
      <c r="G153" s="99">
        <v>12</v>
      </c>
      <c r="H153" s="104">
        <v>45523</v>
      </c>
      <c r="I153" s="104">
        <v>45869</v>
      </c>
      <c r="J153" s="104">
        <v>45223</v>
      </c>
      <c r="K153" s="104">
        <v>45223</v>
      </c>
      <c r="L153" s="100">
        <v>0</v>
      </c>
      <c r="M153" s="100">
        <v>1055</v>
      </c>
      <c r="N153" s="98" t="s">
        <v>14193</v>
      </c>
      <c r="O153" s="98" t="s">
        <v>14194</v>
      </c>
      <c r="P153" s="100">
        <v>175</v>
      </c>
      <c r="Q153" s="101">
        <v>0</v>
      </c>
      <c r="S153" s="100">
        <v>995</v>
      </c>
      <c r="T153" s="100">
        <f>P153</f>
      </c>
      <c r="U153" s="100">
        <v>175</v>
      </c>
    </row>
    <row r="154">
      <c r="O154" s="98" t="s">
        <v>14195</v>
      </c>
      <c r="P154" s="100">
        <v>1245</v>
      </c>
      <c r="T154" s="100">
        <f>P154</f>
      </c>
      <c r="U154" s="100">
        <v>1245</v>
      </c>
    </row>
    <row r="155">
      <c r="O155" s="96" t="s">
        <v>14196</v>
      </c>
      <c r="P155" s="84">
        <f>SUM(P153:P154)</f>
      </c>
    </row>
    <row r="156">
      <c r="A156" s="98" t="s">
        <v>14197</v>
      </c>
      <c r="B156" s="98" t="s">
        <v>14198</v>
      </c>
      <c r="C156" s="98" t="s">
        <v>14199</v>
      </c>
      <c r="D156" s="98" t="s">
        <v>14200</v>
      </c>
      <c r="E156" s="98" t="s">
        <v>14201</v>
      </c>
      <c r="F156" s="98" t="s">
        <v>14202</v>
      </c>
      <c r="G156" s="99">
        <v>12</v>
      </c>
      <c r="H156" s="104">
        <v>45523</v>
      </c>
      <c r="I156" s="104">
        <v>45869</v>
      </c>
      <c r="J156" s="104">
        <v>45222</v>
      </c>
      <c r="K156" s="104">
        <v>45223</v>
      </c>
      <c r="L156" s="100">
        <v>1245</v>
      </c>
      <c r="M156" s="100">
        <v>1055</v>
      </c>
      <c r="N156" s="98" t="s">
        <v>14203</v>
      </c>
      <c r="O156" s="98" t="s">
        <v>14204</v>
      </c>
      <c r="P156" s="100">
        <v>1245</v>
      </c>
      <c r="Q156" s="101">
        <v>0</v>
      </c>
      <c r="S156" s="100">
        <v>1120</v>
      </c>
      <c r="T156" s="100">
        <f>P156</f>
      </c>
      <c r="U156" s="100">
        <v>1245</v>
      </c>
    </row>
    <row r="157">
      <c r="O157" s="96" t="s">
        <v>14205</v>
      </c>
      <c r="P157" s="84">
        <f>SUM(P156:P156)</f>
      </c>
    </row>
    <row r="158">
      <c r="A158" s="98" t="s">
        <v>14206</v>
      </c>
      <c r="B158" s="98" t="s">
        <v>14207</v>
      </c>
      <c r="C158" s="98" t="s">
        <v>14208</v>
      </c>
      <c r="D158" s="98" t="s">
        <v>14209</v>
      </c>
      <c r="E158" s="98" t="s">
        <v>14210</v>
      </c>
      <c r="F158" s="98" t="s">
        <v>14211</v>
      </c>
      <c r="G158" s="99">
        <v>12</v>
      </c>
      <c r="H158" s="104">
        <v>45523</v>
      </c>
      <c r="I158" s="104">
        <v>45869</v>
      </c>
      <c r="J158" s="104">
        <v>45364</v>
      </c>
      <c r="K158" s="104">
        <v>45365</v>
      </c>
      <c r="L158" s="100">
        <v>0</v>
      </c>
      <c r="M158" s="100">
        <v>1055</v>
      </c>
      <c r="N158" s="98" t="s">
        <v>14212</v>
      </c>
      <c r="O158" s="98" t="s">
        <v>14213</v>
      </c>
      <c r="P158" s="100">
        <v>1245</v>
      </c>
      <c r="Q158" s="101">
        <v>0</v>
      </c>
      <c r="S158" s="100">
        <v>995</v>
      </c>
      <c r="T158" s="100">
        <f>P158</f>
      </c>
      <c r="U158" s="100">
        <v>1245</v>
      </c>
    </row>
    <row r="159">
      <c r="O159" s="96" t="s">
        <v>14214</v>
      </c>
      <c r="P159" s="84">
        <f>SUM(P158:P158)</f>
      </c>
    </row>
    <row r="160">
      <c r="A160" s="98" t="s">
        <v>14215</v>
      </c>
      <c r="B160" s="98" t="s">
        <v>14216</v>
      </c>
      <c r="C160" s="98" t="s">
        <v>14217</v>
      </c>
      <c r="D160" s="98" t="s">
        <v>14218</v>
      </c>
      <c r="E160" s="98" t="s">
        <v>14219</v>
      </c>
      <c r="F160" s="98" t="s">
        <v>14220</v>
      </c>
      <c r="G160" s="99">
        <v>12</v>
      </c>
      <c r="H160" s="104">
        <v>45523</v>
      </c>
      <c r="I160" s="104">
        <v>45869</v>
      </c>
      <c r="J160" s="104">
        <v>45364</v>
      </c>
      <c r="K160" s="104">
        <v>45365</v>
      </c>
      <c r="L160" s="100">
        <v>0</v>
      </c>
      <c r="M160" s="100">
        <v>1055</v>
      </c>
      <c r="N160" s="98" t="s">
        <v>14221</v>
      </c>
      <c r="O160" s="98" t="s">
        <v>14222</v>
      </c>
      <c r="P160" s="100">
        <v>1245</v>
      </c>
      <c r="Q160" s="101">
        <v>0</v>
      </c>
      <c r="S160" s="100">
        <v>995</v>
      </c>
      <c r="T160" s="100">
        <f>P160</f>
      </c>
      <c r="U160" s="100">
        <v>1245</v>
      </c>
    </row>
    <row r="161">
      <c r="O161" s="96" t="s">
        <v>14223</v>
      </c>
      <c r="P161" s="84">
        <f>SUM(P160:P160)</f>
      </c>
    </row>
    <row r="162">
      <c r="A162" s="98" t="s">
        <v>14224</v>
      </c>
      <c r="B162" s="98" t="s">
        <v>14225</v>
      </c>
      <c r="C162" s="98" t="s">
        <v>14226</v>
      </c>
      <c r="D162" s="98" t="s">
        <v>14227</v>
      </c>
      <c r="E162" s="98" t="s">
        <v>14228</v>
      </c>
      <c r="F162" s="98" t="s">
        <v>14229</v>
      </c>
      <c r="G162" s="99">
        <v>12</v>
      </c>
      <c r="H162" s="104">
        <v>45505</v>
      </c>
      <c r="I162" s="104">
        <v>45869</v>
      </c>
      <c r="J162" s="104">
        <v>45195</v>
      </c>
      <c r="K162" s="104">
        <v>45197</v>
      </c>
      <c r="L162" s="100">
        <v>1125</v>
      </c>
      <c r="M162" s="100">
        <v>1055</v>
      </c>
      <c r="N162" s="98" t="s">
        <v>14230</v>
      </c>
      <c r="O162" s="98" t="s">
        <v>14231</v>
      </c>
      <c r="P162" s="100">
        <v>500</v>
      </c>
      <c r="Q162" s="101">
        <v>0</v>
      </c>
      <c r="S162" s="100">
        <v>1030</v>
      </c>
      <c r="T162" s="100">
        <f>P162</f>
      </c>
      <c r="U162" s="100">
        <v>500</v>
      </c>
    </row>
    <row r="163">
      <c r="O163" s="98" t="s">
        <v>14232</v>
      </c>
      <c r="P163" s="100">
        <v>1125</v>
      </c>
      <c r="T163" s="100">
        <f>P163</f>
      </c>
      <c r="U163" s="100">
        <v>1125</v>
      </c>
    </row>
    <row r="164">
      <c r="O164" s="98" t="s">
        <v>14233</v>
      </c>
      <c r="P164" s="100">
        <v>-500</v>
      </c>
      <c r="T164" s="100">
        <f>P164</f>
      </c>
      <c r="U164" s="100">
        <v>-500</v>
      </c>
    </row>
    <row r="165">
      <c r="O165" s="96" t="s">
        <v>14234</v>
      </c>
      <c r="P165" s="84">
        <f>SUM(P162:P164)</f>
      </c>
    </row>
    <row r="166">
      <c r="A166" s="98" t="s">
        <v>14235</v>
      </c>
      <c r="B166" s="98" t="s">
        <v>14236</v>
      </c>
      <c r="C166" s="98" t="s">
        <v>14237</v>
      </c>
      <c r="D166" s="98" t="s">
        <v>14238</v>
      </c>
      <c r="E166" s="98" t="s">
        <v>14239</v>
      </c>
      <c r="F166" s="98" t="s">
        <v>14240</v>
      </c>
      <c r="G166" s="99">
        <v>12</v>
      </c>
      <c r="H166" s="104">
        <v>45505</v>
      </c>
      <c r="I166" s="104">
        <v>45869</v>
      </c>
      <c r="J166" s="104">
        <v>45204</v>
      </c>
      <c r="K166" s="104">
        <v>45218</v>
      </c>
      <c r="L166" s="100">
        <v>0</v>
      </c>
      <c r="M166" s="100">
        <v>1055</v>
      </c>
      <c r="N166" s="98" t="s">
        <v>14241</v>
      </c>
      <c r="O166" s="98" t="s">
        <v>14242</v>
      </c>
      <c r="P166" s="100">
        <v>1195</v>
      </c>
      <c r="Q166" s="101">
        <v>0</v>
      </c>
      <c r="S166" s="100">
        <v>1030</v>
      </c>
      <c r="T166" s="100">
        <f>P166</f>
      </c>
      <c r="U166" s="100">
        <v>1195</v>
      </c>
    </row>
    <row r="167">
      <c r="O167" s="96" t="s">
        <v>14243</v>
      </c>
      <c r="P167" s="84">
        <f>SUM(P166:P166)</f>
      </c>
    </row>
    <row r="168">
      <c r="A168" s="98" t="s">
        <v>14244</v>
      </c>
      <c r="B168" s="98" t="s">
        <v>14245</v>
      </c>
      <c r="C168" s="98" t="s">
        <v>14246</v>
      </c>
      <c r="D168" s="98" t="s">
        <v>14247</v>
      </c>
      <c r="E168" s="98" t="s">
        <v>14248</v>
      </c>
      <c r="F168" s="98" t="s">
        <v>14249</v>
      </c>
      <c r="G168" s="99">
        <v>12</v>
      </c>
      <c r="H168" s="104">
        <v>45505</v>
      </c>
      <c r="I168" s="104">
        <v>45869</v>
      </c>
      <c r="J168" s="104">
        <v>45196</v>
      </c>
      <c r="K168" s="104">
        <v>45218</v>
      </c>
      <c r="L168" s="100">
        <v>1045</v>
      </c>
      <c r="M168" s="100">
        <v>1055</v>
      </c>
      <c r="N168" s="98" t="s">
        <v>14250</v>
      </c>
      <c r="O168" s="98" t="s">
        <v>14251</v>
      </c>
      <c r="P168" s="100">
        <v>-500</v>
      </c>
      <c r="Q168" s="101">
        <v>0</v>
      </c>
      <c r="S168" s="100">
        <v>995</v>
      </c>
      <c r="T168" s="100">
        <f>P168</f>
      </c>
      <c r="U168" s="100">
        <v>-500</v>
      </c>
    </row>
    <row r="169">
      <c r="O169" s="98" t="s">
        <v>14252</v>
      </c>
      <c r="P169" s="100">
        <v>500</v>
      </c>
      <c r="T169" s="100">
        <f>P169</f>
      </c>
      <c r="U169" s="100">
        <v>500</v>
      </c>
    </row>
    <row r="170">
      <c r="O170" s="98" t="s">
        <v>14253</v>
      </c>
      <c r="P170" s="100">
        <v>1125</v>
      </c>
      <c r="T170" s="100">
        <f>P170</f>
      </c>
      <c r="U170" s="100">
        <v>1125</v>
      </c>
    </row>
    <row r="171">
      <c r="O171" s="96" t="s">
        <v>14254</v>
      </c>
      <c r="P171" s="84">
        <f>SUM(P168:P170)</f>
      </c>
    </row>
    <row r="172">
      <c r="A172" s="98" t="s">
        <v>14255</v>
      </c>
      <c r="B172" s="98" t="s">
        <v>14256</v>
      </c>
      <c r="C172" s="98" t="s">
        <v>14257</v>
      </c>
      <c r="D172" s="98" t="s">
        <v>14258</v>
      </c>
      <c r="E172" s="98" t="s">
        <v>14259</v>
      </c>
      <c r="F172" s="98" t="s">
        <v>14260</v>
      </c>
      <c r="G172" s="99">
        <v>12</v>
      </c>
      <c r="H172" s="104">
        <v>45524</v>
      </c>
      <c r="I172" s="104">
        <v>45869</v>
      </c>
      <c r="J172" s="104">
        <v>45327</v>
      </c>
      <c r="K172" s="104">
        <v>45328</v>
      </c>
      <c r="L172" s="100">
        <v>0</v>
      </c>
      <c r="M172" s="100">
        <v>1055</v>
      </c>
      <c r="N172" s="98" t="s">
        <v>14261</v>
      </c>
      <c r="O172" s="98" t="s">
        <v>14262</v>
      </c>
      <c r="P172" s="100">
        <v>1245</v>
      </c>
      <c r="Q172" s="101">
        <v>0</v>
      </c>
      <c r="S172" s="100">
        <v>1020</v>
      </c>
      <c r="T172" s="100">
        <f>P172</f>
      </c>
      <c r="U172" s="100">
        <v>1245</v>
      </c>
    </row>
    <row r="173">
      <c r="O173" s="96" t="s">
        <v>14263</v>
      </c>
      <c r="P173" s="84">
        <f>SUM(P172:P172)</f>
      </c>
    </row>
    <row r="174">
      <c r="A174" s="98" t="s">
        <v>14264</v>
      </c>
      <c r="B174" s="98" t="s">
        <v>14265</v>
      </c>
      <c r="C174" s="98" t="s">
        <v>14266</v>
      </c>
      <c r="D174" s="98" t="s">
        <v>14267</v>
      </c>
      <c r="E174" s="98" t="s">
        <v>14268</v>
      </c>
      <c r="F174" s="98" t="s">
        <v>14269</v>
      </c>
      <c r="G174" s="99">
        <v>12</v>
      </c>
      <c r="H174" s="104">
        <v>45523</v>
      </c>
      <c r="I174" s="104">
        <v>45869</v>
      </c>
      <c r="J174" s="104">
        <v>45364</v>
      </c>
      <c r="K174" s="104">
        <v>45365</v>
      </c>
      <c r="L174" s="100">
        <v>0</v>
      </c>
      <c r="M174" s="100">
        <v>1055</v>
      </c>
      <c r="N174" s="98" t="s">
        <v>14270</v>
      </c>
      <c r="O174" s="98" t="s">
        <v>14271</v>
      </c>
      <c r="P174" s="100">
        <v>1195</v>
      </c>
      <c r="Q174" s="101">
        <v>0</v>
      </c>
      <c r="S174" s="100">
        <v>995</v>
      </c>
      <c r="T174" s="100">
        <f>P174</f>
      </c>
      <c r="U174" s="100">
        <v>1195</v>
      </c>
    </row>
    <row r="175">
      <c r="O175" s="96" t="s">
        <v>14272</v>
      </c>
      <c r="P175" s="84">
        <f>SUM(P174:P174)</f>
      </c>
    </row>
    <row r="176">
      <c r="A176" s="98" t="s">
        <v>14273</v>
      </c>
      <c r="B176" s="98" t="s">
        <v>14274</v>
      </c>
      <c r="C176" s="98" t="s">
        <v>14275</v>
      </c>
      <c r="D176" s="98" t="s">
        <v>14276</v>
      </c>
      <c r="E176" s="98" t="s">
        <v>14277</v>
      </c>
      <c r="F176" s="98" t="s">
        <v>14278</v>
      </c>
      <c r="G176" s="99">
        <v>12</v>
      </c>
      <c r="H176" s="104">
        <v>45523</v>
      </c>
      <c r="I176" s="104">
        <v>45869</v>
      </c>
      <c r="J176" s="104">
        <v>45364</v>
      </c>
      <c r="K176" s="104">
        <v>45365</v>
      </c>
      <c r="L176" s="100">
        <v>0</v>
      </c>
      <c r="M176" s="100">
        <v>1055</v>
      </c>
      <c r="N176" s="98" t="s">
        <v>14279</v>
      </c>
      <c r="O176" s="98" t="s">
        <v>14280</v>
      </c>
      <c r="P176" s="100">
        <v>1195</v>
      </c>
      <c r="Q176" s="101">
        <v>0</v>
      </c>
      <c r="S176" s="100">
        <v>995</v>
      </c>
      <c r="T176" s="100">
        <f>P176</f>
      </c>
      <c r="U176" s="100">
        <v>1195</v>
      </c>
    </row>
    <row r="177">
      <c r="O177" s="96" t="s">
        <v>14281</v>
      </c>
      <c r="P177" s="84">
        <f>SUM(P176:P176)</f>
      </c>
    </row>
    <row r="178">
      <c r="A178" s="98" t="s">
        <v>14282</v>
      </c>
      <c r="B178" s="98" t="s">
        <v>14283</v>
      </c>
      <c r="C178" s="98" t="s">
        <v>14284</v>
      </c>
      <c r="D178" s="98" t="s">
        <v>14285</v>
      </c>
      <c r="E178" s="98" t="s">
        <v>14286</v>
      </c>
      <c r="F178" s="98" t="s">
        <v>14287</v>
      </c>
      <c r="G178" s="99">
        <v>12</v>
      </c>
      <c r="H178" s="104">
        <v>45505</v>
      </c>
      <c r="I178" s="104">
        <v>45869</v>
      </c>
      <c r="J178" s="104">
        <v>45204</v>
      </c>
      <c r="K178" s="104">
        <v>45218</v>
      </c>
      <c r="L178" s="100">
        <v>0</v>
      </c>
      <c r="M178" s="100">
        <v>1055</v>
      </c>
      <c r="N178" s="98" t="s">
        <v>14288</v>
      </c>
      <c r="O178" s="98" t="s">
        <v>14289</v>
      </c>
      <c r="P178" s="100">
        <v>-500</v>
      </c>
      <c r="Q178" s="101">
        <v>0</v>
      </c>
      <c r="S178" s="100">
        <v>995</v>
      </c>
      <c r="T178" s="100">
        <f>P178</f>
      </c>
      <c r="U178" s="100">
        <v>-500</v>
      </c>
    </row>
    <row r="179">
      <c r="O179" s="98" t="s">
        <v>14290</v>
      </c>
      <c r="P179" s="100">
        <v>500</v>
      </c>
      <c r="T179" s="100">
        <f>P179</f>
      </c>
      <c r="U179" s="100">
        <v>500</v>
      </c>
    </row>
    <row r="180">
      <c r="O180" s="98" t="s">
        <v>14291</v>
      </c>
      <c r="P180" s="100">
        <v>1195</v>
      </c>
      <c r="T180" s="100">
        <f>P180</f>
      </c>
      <c r="U180" s="100">
        <v>1195</v>
      </c>
    </row>
    <row r="181">
      <c r="O181" s="96" t="s">
        <v>14292</v>
      </c>
      <c r="P181" s="84">
        <f>SUM(P178:P180)</f>
      </c>
    </row>
    <row r="182">
      <c r="A182" s="98" t="s">
        <v>14293</v>
      </c>
      <c r="B182" s="98" t="s">
        <v>14294</v>
      </c>
      <c r="C182" s="98" t="s">
        <v>14295</v>
      </c>
      <c r="D182" s="98" t="s">
        <v>14296</v>
      </c>
      <c r="E182" s="98" t="s">
        <v>14297</v>
      </c>
      <c r="F182" s="98" t="s">
        <v>14298</v>
      </c>
      <c r="G182" s="99">
        <v>12</v>
      </c>
      <c r="H182" s="104">
        <v>45505</v>
      </c>
      <c r="I182" s="104">
        <v>45869</v>
      </c>
      <c r="J182" s="104">
        <v>45204</v>
      </c>
      <c r="K182" s="104">
        <v>45218</v>
      </c>
      <c r="L182" s="100">
        <v>0</v>
      </c>
      <c r="M182" s="100">
        <v>1055</v>
      </c>
      <c r="N182" s="98" t="s">
        <v>14299</v>
      </c>
      <c r="O182" s="98" t="s">
        <v>14300</v>
      </c>
      <c r="P182" s="100">
        <v>1195</v>
      </c>
      <c r="Q182" s="101">
        <v>0</v>
      </c>
      <c r="S182" s="100">
        <v>995</v>
      </c>
      <c r="T182" s="100">
        <f>P182</f>
      </c>
      <c r="U182" s="100">
        <v>1195</v>
      </c>
    </row>
    <row r="183">
      <c r="O183" s="98" t="s">
        <v>14301</v>
      </c>
      <c r="P183" s="100">
        <v>-500</v>
      </c>
      <c r="T183" s="100">
        <f>P183</f>
      </c>
      <c r="U183" s="100">
        <v>-500</v>
      </c>
    </row>
    <row r="184">
      <c r="O184" s="98" t="s">
        <v>14302</v>
      </c>
      <c r="P184" s="100">
        <v>500</v>
      </c>
      <c r="T184" s="100">
        <f>P184</f>
      </c>
      <c r="U184" s="100">
        <v>500</v>
      </c>
    </row>
    <row r="185">
      <c r="O185" s="96" t="s">
        <v>14303</v>
      </c>
      <c r="P185" s="84">
        <f>SUM(P182:P184)</f>
      </c>
    </row>
    <row r="186">
      <c r="A186" s="98" t="s">
        <v>14304</v>
      </c>
      <c r="B186" s="98" t="s">
        <v>14305</v>
      </c>
      <c r="C186" s="98" t="s">
        <v>14306</v>
      </c>
      <c r="D186" s="98" t="s">
        <v>14307</v>
      </c>
      <c r="E186" s="98" t="s">
        <v>14308</v>
      </c>
      <c r="F186" s="98" t="s">
        <v>14309</v>
      </c>
      <c r="G186" s="99">
        <v>12</v>
      </c>
      <c r="H186" s="104">
        <v>45505</v>
      </c>
      <c r="I186" s="104">
        <v>45869</v>
      </c>
      <c r="J186" s="104">
        <v>45212</v>
      </c>
      <c r="K186" s="104">
        <v>45216</v>
      </c>
      <c r="L186" s="100">
        <v>1245</v>
      </c>
      <c r="M186" s="100">
        <v>1055</v>
      </c>
      <c r="N186" s="98" t="s">
        <v>14310</v>
      </c>
      <c r="O186" s="98" t="s">
        <v>14311</v>
      </c>
      <c r="P186" s="100">
        <v>1245</v>
      </c>
      <c r="Q186" s="101">
        <v>0</v>
      </c>
      <c r="S186" s="100">
        <v>995</v>
      </c>
      <c r="T186" s="100">
        <f>P186</f>
      </c>
      <c r="U186" s="100">
        <v>1245</v>
      </c>
    </row>
    <row r="187">
      <c r="O187" s="96" t="s">
        <v>14312</v>
      </c>
      <c r="P187" s="84">
        <f>SUM(P186:P186)</f>
      </c>
    </row>
    <row r="188">
      <c r="A188" s="98" t="s">
        <v>14313</v>
      </c>
      <c r="B188" s="98" t="s">
        <v>14314</v>
      </c>
      <c r="C188" s="98" t="s">
        <v>14315</v>
      </c>
      <c r="D188" s="98" t="s">
        <v>14316</v>
      </c>
      <c r="E188" s="98" t="s">
        <v>14317</v>
      </c>
      <c r="F188" s="98" t="s">
        <v>14318</v>
      </c>
      <c r="G188" s="99">
        <v>12</v>
      </c>
      <c r="H188" s="104">
        <v>45524</v>
      </c>
      <c r="I188" s="104">
        <v>45869</v>
      </c>
      <c r="J188" s="104">
        <v>45212</v>
      </c>
      <c r="K188" s="104">
        <v>45216</v>
      </c>
      <c r="L188" s="100">
        <v>0</v>
      </c>
      <c r="M188" s="100">
        <v>1055</v>
      </c>
      <c r="N188" s="98" t="s">
        <v>14319</v>
      </c>
      <c r="O188" s="98" t="s">
        <v>14320</v>
      </c>
      <c r="P188" s="100">
        <v>1245</v>
      </c>
      <c r="Q188" s="101">
        <v>0</v>
      </c>
      <c r="S188" s="100">
        <v>995</v>
      </c>
      <c r="T188" s="100">
        <f>P188</f>
      </c>
      <c r="U188" s="100">
        <v>1245</v>
      </c>
    </row>
    <row r="189">
      <c r="O189" s="96" t="s">
        <v>14321</v>
      </c>
      <c r="P189" s="84">
        <f>SUM(P188:P188)</f>
      </c>
    </row>
    <row r="190">
      <c r="A190" s="98" t="s">
        <v>14322</v>
      </c>
      <c r="B190" s="98" t="s">
        <v>14323</v>
      </c>
      <c r="C190" s="98" t="s">
        <v>14324</v>
      </c>
      <c r="D190" s="98" t="s">
        <v>14325</v>
      </c>
      <c r="E190" s="98" t="s">
        <v>14326</v>
      </c>
      <c r="F190" s="98" t="s">
        <v>14327</v>
      </c>
      <c r="G190" s="99">
        <v>12</v>
      </c>
      <c r="H190" s="104">
        <v>45505</v>
      </c>
      <c r="I190" s="104">
        <v>45869</v>
      </c>
      <c r="J190" s="104">
        <v>45188</v>
      </c>
      <c r="K190" s="104">
        <v>45189</v>
      </c>
      <c r="L190" s="100">
        <v>1045</v>
      </c>
      <c r="M190" s="100">
        <v>1055</v>
      </c>
      <c r="N190" s="98" t="s">
        <v>14328</v>
      </c>
      <c r="O190" s="98" t="s">
        <v>14329</v>
      </c>
      <c r="P190" s="100">
        <v>500</v>
      </c>
      <c r="Q190" s="101">
        <v>0</v>
      </c>
      <c r="S190" s="100">
        <v>1005</v>
      </c>
      <c r="T190" s="100">
        <f>P190</f>
      </c>
      <c r="U190" s="100">
        <v>500</v>
      </c>
    </row>
    <row r="191">
      <c r="O191" s="98" t="s">
        <v>14330</v>
      </c>
      <c r="P191" s="100">
        <v>-500</v>
      </c>
      <c r="T191" s="100">
        <f>P191</f>
      </c>
      <c r="U191" s="100">
        <v>-500</v>
      </c>
    </row>
    <row r="192">
      <c r="O192" s="98" t="s">
        <v>14331</v>
      </c>
      <c r="P192" s="100">
        <v>1125</v>
      </c>
      <c r="T192" s="100">
        <f>P192</f>
      </c>
      <c r="U192" s="100">
        <v>1125</v>
      </c>
    </row>
    <row r="193">
      <c r="O193" s="96" t="s">
        <v>14332</v>
      </c>
      <c r="P193" s="84">
        <f>SUM(P190:P192)</f>
      </c>
    </row>
    <row r="194">
      <c r="A194" s="98" t="s">
        <v>14333</v>
      </c>
      <c r="B194" s="98" t="s">
        <v>14334</v>
      </c>
      <c r="C194" s="98" t="s">
        <v>14335</v>
      </c>
      <c r="D194" s="98" t="s">
        <v>14336</v>
      </c>
      <c r="E194" s="98" t="s">
        <v>14337</v>
      </c>
      <c r="F194" s="98" t="s">
        <v>14338</v>
      </c>
      <c r="G194" s="99">
        <v>12</v>
      </c>
      <c r="H194" s="104">
        <v>45505</v>
      </c>
      <c r="I194" s="104">
        <v>45869</v>
      </c>
      <c r="J194" s="104">
        <v>45196</v>
      </c>
      <c r="K194" s="104">
        <v>45218</v>
      </c>
      <c r="L194" s="100">
        <v>1125</v>
      </c>
      <c r="M194" s="100">
        <v>1055</v>
      </c>
      <c r="N194" s="98" t="s">
        <v>14339</v>
      </c>
      <c r="O194" s="98" t="s">
        <v>14340</v>
      </c>
      <c r="P194" s="100">
        <v>1125</v>
      </c>
      <c r="Q194" s="101">
        <v>0</v>
      </c>
      <c r="S194" s="100">
        <v>1005</v>
      </c>
      <c r="T194" s="100">
        <f>P194</f>
      </c>
      <c r="U194" s="100">
        <v>1125</v>
      </c>
    </row>
    <row r="195">
      <c r="O195" s="96" t="s">
        <v>14341</v>
      </c>
      <c r="P195" s="84">
        <f>SUM(P194:P194)</f>
      </c>
    </row>
    <row r="196">
      <c r="A196" s="98" t="s">
        <v>14342</v>
      </c>
      <c r="B196" s="98" t="s">
        <v>14343</v>
      </c>
      <c r="C196" s="98" t="s">
        <v>14344</v>
      </c>
      <c r="D196" s="98" t="s">
        <v>14345</v>
      </c>
      <c r="E196" s="98" t="s">
        <v>14346</v>
      </c>
      <c r="F196" s="98" t="s">
        <v>14347</v>
      </c>
      <c r="G196" s="99">
        <v>12</v>
      </c>
      <c r="H196" s="104">
        <v>45523</v>
      </c>
      <c r="I196" s="104">
        <v>45869</v>
      </c>
      <c r="J196" s="104">
        <v>45204</v>
      </c>
      <c r="K196" s="104">
        <v>45218</v>
      </c>
      <c r="L196" s="100">
        <v>1195</v>
      </c>
      <c r="M196" s="100">
        <v>1055</v>
      </c>
      <c r="N196" s="98" t="s">
        <v>14348</v>
      </c>
      <c r="O196" s="98" t="s">
        <v>14349</v>
      </c>
      <c r="P196" s="100">
        <v>175</v>
      </c>
      <c r="Q196" s="101">
        <v>0</v>
      </c>
      <c r="S196" s="100">
        <v>995</v>
      </c>
      <c r="T196" s="100">
        <f>P196</f>
      </c>
      <c r="U196" s="100">
        <v>175</v>
      </c>
    </row>
    <row r="197">
      <c r="O197" s="98" t="s">
        <v>14350</v>
      </c>
      <c r="P197" s="100">
        <v>1195</v>
      </c>
      <c r="T197" s="100">
        <f>P197</f>
      </c>
      <c r="U197" s="100">
        <v>1195</v>
      </c>
    </row>
    <row r="198">
      <c r="O198" s="96" t="s">
        <v>14351</v>
      </c>
      <c r="P198" s="84">
        <f>SUM(P196:P197)</f>
      </c>
    </row>
    <row r="199">
      <c r="A199" s="98" t="s">
        <v>14352</v>
      </c>
      <c r="B199" s="98" t="s">
        <v>14353</v>
      </c>
      <c r="C199" s="98" t="s">
        <v>14354</v>
      </c>
      <c r="D199" s="98" t="s">
        <v>14355</v>
      </c>
      <c r="E199" s="98" t="s">
        <v>14356</v>
      </c>
      <c r="F199" s="98" t="s">
        <v>14357</v>
      </c>
      <c r="G199" s="99">
        <v>12</v>
      </c>
      <c r="H199" s="104">
        <v>45524</v>
      </c>
      <c r="I199" s="104">
        <v>45869</v>
      </c>
      <c r="J199" s="104">
        <v>45370</v>
      </c>
      <c r="K199" s="104">
        <v>45378</v>
      </c>
      <c r="L199" s="100">
        <v>0</v>
      </c>
      <c r="M199" s="100">
        <v>1055</v>
      </c>
      <c r="N199" s="98" t="s">
        <v>14358</v>
      </c>
      <c r="O199" s="98" t="s">
        <v>14359</v>
      </c>
      <c r="P199" s="100">
        <v>-250</v>
      </c>
      <c r="Q199" s="101">
        <v>0</v>
      </c>
      <c r="S199" s="100">
        <v>995</v>
      </c>
      <c r="T199" s="100">
        <f>P199</f>
      </c>
      <c r="U199" s="100">
        <v>-250</v>
      </c>
    </row>
    <row r="200">
      <c r="O200" s="98" t="s">
        <v>14360</v>
      </c>
      <c r="P200" s="100">
        <v>250</v>
      </c>
      <c r="T200" s="100">
        <f>P200</f>
      </c>
      <c r="U200" s="100">
        <v>250</v>
      </c>
    </row>
    <row r="201">
      <c r="O201" s="98" t="s">
        <v>14361</v>
      </c>
      <c r="P201" s="100">
        <v>1245</v>
      </c>
      <c r="T201" s="100">
        <f>P201</f>
      </c>
      <c r="U201" s="100">
        <v>1245</v>
      </c>
    </row>
    <row r="202">
      <c r="O202" s="96" t="s">
        <v>14362</v>
      </c>
      <c r="P202" s="84">
        <f>SUM(P199:P201)</f>
      </c>
    </row>
    <row r="203">
      <c r="A203" s="98" t="s">
        <v>14363</v>
      </c>
      <c r="B203" s="98" t="s">
        <v>14364</v>
      </c>
      <c r="C203" s="98" t="s">
        <v>14365</v>
      </c>
      <c r="D203" s="98" t="s">
        <v>14366</v>
      </c>
      <c r="E203" s="98" t="s">
        <v>14367</v>
      </c>
      <c r="F203" s="98" t="s">
        <v>14368</v>
      </c>
      <c r="G203" s="99">
        <v>12</v>
      </c>
      <c r="H203" s="104">
        <v>45523</v>
      </c>
      <c r="I203" s="104">
        <v>45869</v>
      </c>
      <c r="J203" s="104">
        <v>45209</v>
      </c>
      <c r="K203" s="104">
        <v>45217</v>
      </c>
      <c r="L203" s="100">
        <v>0</v>
      </c>
      <c r="M203" s="100">
        <v>1130</v>
      </c>
      <c r="N203" s="98" t="s">
        <v>14369</v>
      </c>
      <c r="O203" s="98" t="s">
        <v>14370</v>
      </c>
      <c r="P203" s="100">
        <v>1270</v>
      </c>
      <c r="Q203" s="101">
        <v>0</v>
      </c>
      <c r="S203" s="100">
        <v>995</v>
      </c>
      <c r="T203" s="100">
        <f>P203</f>
      </c>
      <c r="U203" s="100">
        <v>1270</v>
      </c>
    </row>
    <row r="204">
      <c r="O204" s="96" t="s">
        <v>14371</v>
      </c>
      <c r="P204" s="84">
        <f>SUM(P203:P203)</f>
      </c>
    </row>
    <row r="205">
      <c r="A205" s="98" t="s">
        <v>14372</v>
      </c>
      <c r="B205" s="98" t="s">
        <v>14373</v>
      </c>
      <c r="C205" s="98" t="s">
        <v>14374</v>
      </c>
      <c r="D205" s="98" t="s">
        <v>14375</v>
      </c>
      <c r="E205" s="98" t="s">
        <v>14376</v>
      </c>
      <c r="F205" s="98" t="s">
        <v>14377</v>
      </c>
      <c r="G205" s="99">
        <v>12</v>
      </c>
      <c r="H205" s="104">
        <v>45523</v>
      </c>
      <c r="I205" s="104">
        <v>45869</v>
      </c>
      <c r="J205" s="104">
        <v>45209</v>
      </c>
      <c r="K205" s="104">
        <v>45217</v>
      </c>
      <c r="L205" s="100">
        <v>1270</v>
      </c>
      <c r="M205" s="100">
        <v>1130</v>
      </c>
      <c r="N205" s="98" t="s">
        <v>14378</v>
      </c>
      <c r="O205" s="98" t="s">
        <v>14379</v>
      </c>
      <c r="P205" s="100">
        <v>1270</v>
      </c>
      <c r="Q205" s="101">
        <v>0</v>
      </c>
      <c r="S205" s="100">
        <v>995</v>
      </c>
      <c r="T205" s="100">
        <f>P205</f>
      </c>
      <c r="U205" s="100">
        <v>1270</v>
      </c>
    </row>
    <row r="206">
      <c r="O206" s="96" t="s">
        <v>14380</v>
      </c>
      <c r="P206" s="84">
        <f>SUM(P205:P205)</f>
      </c>
    </row>
    <row r="207">
      <c r="A207" s="98" t="s">
        <v>14381</v>
      </c>
      <c r="B207" s="98" t="s">
        <v>14382</v>
      </c>
      <c r="C207" s="98" t="s">
        <v>14383</v>
      </c>
      <c r="D207" s="98" t="s">
        <v>14384</v>
      </c>
      <c r="E207" s="98" t="s">
        <v>14385</v>
      </c>
      <c r="F207" s="98" t="s">
        <v>14386</v>
      </c>
      <c r="G207" s="99">
        <v>12</v>
      </c>
      <c r="H207" s="104">
        <v>45523</v>
      </c>
      <c r="I207" s="104">
        <v>45869</v>
      </c>
      <c r="J207" s="104">
        <v>45265</v>
      </c>
      <c r="K207" s="104">
        <v>45265</v>
      </c>
      <c r="L207" s="100">
        <v>0</v>
      </c>
      <c r="M207" s="100">
        <v>1155</v>
      </c>
      <c r="N207" s="98" t="s">
        <v>14387</v>
      </c>
      <c r="O207" s="98" t="s">
        <v>14388</v>
      </c>
      <c r="P207" s="100">
        <v>1345</v>
      </c>
      <c r="Q207" s="101">
        <v>0</v>
      </c>
      <c r="S207" s="100">
        <v>1030</v>
      </c>
      <c r="T207" s="100">
        <f>P207</f>
      </c>
      <c r="U207" s="100">
        <v>1345</v>
      </c>
    </row>
    <row r="208">
      <c r="O208" s="96" t="s">
        <v>14389</v>
      </c>
      <c r="P208" s="84">
        <f>SUM(P207:P207)</f>
      </c>
    </row>
    <row r="209">
      <c r="A209" s="98" t="s">
        <v>14390</v>
      </c>
      <c r="B209" s="98" t="s">
        <v>14391</v>
      </c>
      <c r="C209" s="98" t="s">
        <v>14392</v>
      </c>
      <c r="D209" s="98" t="s">
        <v>14393</v>
      </c>
      <c r="E209" s="98" t="s">
        <v>14394</v>
      </c>
      <c r="F209" s="98" t="s">
        <v>14395</v>
      </c>
      <c r="G209" s="99">
        <v>12</v>
      </c>
      <c r="H209" s="104">
        <v>45505</v>
      </c>
      <c r="I209" s="104">
        <v>45869</v>
      </c>
      <c r="J209" s="104">
        <v>45197</v>
      </c>
      <c r="K209" s="104">
        <v>45218</v>
      </c>
      <c r="L209" s="100">
        <v>1225</v>
      </c>
      <c r="M209" s="100">
        <v>1155</v>
      </c>
      <c r="N209" s="98" t="s">
        <v>14396</v>
      </c>
      <c r="O209" s="98" t="s">
        <v>14397</v>
      </c>
      <c r="P209" s="100">
        <v>1225</v>
      </c>
      <c r="Q209" s="101">
        <v>0</v>
      </c>
      <c r="S209" s="100">
        <v>995</v>
      </c>
      <c r="T209" s="100">
        <f>P209</f>
      </c>
      <c r="U209" s="100">
        <v>1225</v>
      </c>
    </row>
    <row r="210">
      <c r="O210" s="96" t="s">
        <v>14398</v>
      </c>
      <c r="P210" s="84">
        <f>SUM(P209:P209)</f>
      </c>
    </row>
    <row r="211">
      <c r="A211" s="97" t="s">
        <v>14399</v>
      </c>
    </row>
    <row r="212">
      <c r="A212" s="98" t="s">
        <v>14400</v>
      </c>
      <c r="B212" s="98" t="s">
        <v>14401</v>
      </c>
      <c r="C212" s="98" t="s">
        <v>14402</v>
      </c>
      <c r="D212" s="98" t="s">
        <v>14403</v>
      </c>
      <c r="E212" s="98" t="s">
        <v>14404</v>
      </c>
      <c r="F212" s="98" t="s">
        <v>14405</v>
      </c>
      <c r="G212" s="99">
        <v>12</v>
      </c>
      <c r="H212" s="104">
        <v>45523</v>
      </c>
      <c r="I212" s="104">
        <v>45869</v>
      </c>
      <c r="J212" s="104">
        <v>45217</v>
      </c>
      <c r="K212" s="104">
        <v>45219</v>
      </c>
      <c r="L212" s="100">
        <v>0</v>
      </c>
      <c r="M212" s="100">
        <v>1159.29</v>
      </c>
      <c r="N212" s="98" t="s">
        <v>14406</v>
      </c>
      <c r="O212" s="98" t="s">
        <v>14407</v>
      </c>
      <c r="P212" s="100">
        <v>1395</v>
      </c>
      <c r="Q212" s="101">
        <v>0</v>
      </c>
      <c r="S212" s="100">
        <v>1019</v>
      </c>
      <c r="T212" s="100">
        <f>P212</f>
      </c>
      <c r="U212" s="100">
        <v>1395</v>
      </c>
    </row>
    <row r="213">
      <c r="O213" s="98" t="s">
        <v>14408</v>
      </c>
      <c r="P213" s="100">
        <v>100</v>
      </c>
      <c r="T213" s="100">
        <f>P213</f>
      </c>
      <c r="U213" s="100">
        <v>100</v>
      </c>
    </row>
    <row r="214">
      <c r="O214" s="96" t="s">
        <v>14409</v>
      </c>
      <c r="P214" s="84">
        <f>SUM(P212:P213)</f>
      </c>
    </row>
    <row r="215">
      <c r="A215" s="98" t="s">
        <v>14410</v>
      </c>
      <c r="B215" s="98" t="s">
        <v>14411</v>
      </c>
      <c r="C215" s="98" t="s">
        <v>14412</v>
      </c>
      <c r="D215" s="98" t="s">
        <v>14413</v>
      </c>
      <c r="E215" s="98" t="s">
        <v>14414</v>
      </c>
      <c r="F215" s="98" t="s">
        <v>14415</v>
      </c>
      <c r="G215" s="99">
        <v>12</v>
      </c>
      <c r="H215" s="104">
        <v>45523</v>
      </c>
      <c r="I215" s="104">
        <v>45869</v>
      </c>
      <c r="J215" s="104">
        <v>45217</v>
      </c>
      <c r="K215" s="104">
        <v>45219</v>
      </c>
      <c r="L215" s="100">
        <v>0</v>
      </c>
      <c r="M215" s="100">
        <v>1159.29</v>
      </c>
      <c r="N215" s="98" t="s">
        <v>14416</v>
      </c>
      <c r="O215" s="98" t="s">
        <v>14417</v>
      </c>
      <c r="P215" s="100">
        <v>1395</v>
      </c>
      <c r="Q215" s="101">
        <v>0</v>
      </c>
      <c r="S215" s="100">
        <v>1049</v>
      </c>
      <c r="T215" s="100">
        <f>P215</f>
      </c>
      <c r="U215" s="100">
        <v>1395</v>
      </c>
    </row>
    <row r="216">
      <c r="O216" s="98" t="s">
        <v>14418</v>
      </c>
      <c r="P216" s="100">
        <v>100</v>
      </c>
      <c r="T216" s="100">
        <f>P216</f>
      </c>
      <c r="U216" s="100">
        <v>100</v>
      </c>
    </row>
    <row r="217">
      <c r="O217" s="96" t="s">
        <v>14419</v>
      </c>
      <c r="P217" s="84">
        <f>SUM(P215:P216)</f>
      </c>
    </row>
    <row r="218">
      <c r="A218" s="98" t="s">
        <v>14420</v>
      </c>
      <c r="B218" s="98" t="s">
        <v>14421</v>
      </c>
      <c r="C218" s="98" t="s">
        <v>14422</v>
      </c>
      <c r="D218" s="98" t="s">
        <v>14423</v>
      </c>
      <c r="E218" s="98" t="s">
        <v>14424</v>
      </c>
      <c r="F218" s="98" t="s">
        <v>14425</v>
      </c>
      <c r="G218" s="99">
        <v>12</v>
      </c>
      <c r="H218" s="104">
        <v>45523</v>
      </c>
      <c r="I218" s="104">
        <v>45869</v>
      </c>
      <c r="J218" s="104">
        <v>45237</v>
      </c>
      <c r="K218" s="104">
        <v>45238</v>
      </c>
      <c r="L218" s="100">
        <v>0</v>
      </c>
      <c r="M218" s="100">
        <v>1159.29</v>
      </c>
      <c r="N218" s="98" t="s">
        <v>14426</v>
      </c>
      <c r="O218" s="98" t="s">
        <v>14427</v>
      </c>
      <c r="P218" s="100">
        <v>1395</v>
      </c>
      <c r="Q218" s="101">
        <v>0</v>
      </c>
      <c r="S218" s="100">
        <v>1019</v>
      </c>
      <c r="T218" s="100">
        <f>P218</f>
      </c>
      <c r="U218" s="100">
        <v>1395</v>
      </c>
    </row>
    <row r="219">
      <c r="O219" s="96" t="s">
        <v>14428</v>
      </c>
      <c r="P219" s="84">
        <f>SUM(P218:P218)</f>
      </c>
    </row>
    <row r="220">
      <c r="A220" s="98" t="s">
        <v>14429</v>
      </c>
      <c r="B220" s="98" t="s">
        <v>14430</v>
      </c>
      <c r="C220" s="98" t="s">
        <v>14431</v>
      </c>
      <c r="D220" s="98" t="s">
        <v>14432</v>
      </c>
      <c r="E220" s="98" t="s">
        <v>14433</v>
      </c>
      <c r="F220" s="98" t="s">
        <v>14434</v>
      </c>
      <c r="G220" s="99">
        <v>12</v>
      </c>
      <c r="H220" s="104">
        <v>45505</v>
      </c>
      <c r="I220" s="104">
        <v>45869</v>
      </c>
      <c r="J220" s="104">
        <v>45190</v>
      </c>
      <c r="K220" s="104">
        <v>45219</v>
      </c>
      <c r="L220" s="100">
        <v>1399</v>
      </c>
      <c r="M220" s="100">
        <v>1159.29</v>
      </c>
      <c r="N220" s="98" t="s">
        <v>14435</v>
      </c>
      <c r="O220" s="98" t="s">
        <v>14436</v>
      </c>
      <c r="P220" s="100">
        <v>1225</v>
      </c>
      <c r="Q220" s="101">
        <v>0</v>
      </c>
      <c r="S220" s="100">
        <v>1019</v>
      </c>
      <c r="T220" s="100">
        <f>P220</f>
      </c>
      <c r="U220" s="100">
        <v>1225</v>
      </c>
    </row>
    <row r="221">
      <c r="O221" s="96" t="s">
        <v>14437</v>
      </c>
      <c r="P221" s="84">
        <f>SUM(P220:P220)</f>
      </c>
    </row>
    <row r="222">
      <c r="A222" s="98" t="s">
        <v>14438</v>
      </c>
      <c r="B222" s="98" t="s">
        <v>14439</v>
      </c>
      <c r="C222" s="98" t="s">
        <v>14440</v>
      </c>
      <c r="D222" s="98" t="s">
        <v>14441</v>
      </c>
      <c r="E222" s="98" t="s">
        <v>14442</v>
      </c>
      <c r="F222" s="98" t="s">
        <v>14443</v>
      </c>
      <c r="G222" s="99">
        <v>12</v>
      </c>
      <c r="H222" s="104">
        <v>45523</v>
      </c>
      <c r="I222" s="104">
        <v>45869</v>
      </c>
      <c r="J222" s="104">
        <v>45208</v>
      </c>
      <c r="K222" s="104">
        <v>45217</v>
      </c>
      <c r="L222" s="100">
        <v>1355</v>
      </c>
      <c r="M222" s="100">
        <v>1159.29</v>
      </c>
      <c r="N222" s="98" t="s">
        <v>14444</v>
      </c>
      <c r="O222" s="98" t="s">
        <v>14445</v>
      </c>
      <c r="P222" s="100">
        <v>1355</v>
      </c>
      <c r="Q222" s="101">
        <v>0</v>
      </c>
      <c r="S222" s="100">
        <v>1049</v>
      </c>
      <c r="T222" s="100">
        <f>P222</f>
      </c>
      <c r="U222" s="100">
        <v>1355</v>
      </c>
    </row>
    <row r="223">
      <c r="O223" s="96" t="s">
        <v>14446</v>
      </c>
      <c r="P223" s="84">
        <f>SUM(P222:P222)</f>
      </c>
    </row>
    <row r="224">
      <c r="A224" s="98" t="s">
        <v>14447</v>
      </c>
      <c r="B224" s="98" t="s">
        <v>14448</v>
      </c>
      <c r="C224" s="98" t="s">
        <v>14449</v>
      </c>
      <c r="D224" s="98" t="s">
        <v>14450</v>
      </c>
      <c r="E224" s="98" t="s">
        <v>14451</v>
      </c>
      <c r="F224" s="98" t="s">
        <v>14452</v>
      </c>
      <c r="G224" s="99">
        <v>12</v>
      </c>
      <c r="H224" s="104">
        <v>45523</v>
      </c>
      <c r="I224" s="104">
        <v>45869</v>
      </c>
      <c r="J224" s="104">
        <v>45208</v>
      </c>
      <c r="K224" s="104">
        <v>45217</v>
      </c>
      <c r="L224" s="100">
        <v>1355</v>
      </c>
      <c r="M224" s="100">
        <v>1159.29</v>
      </c>
      <c r="N224" s="98" t="s">
        <v>14453</v>
      </c>
      <c r="O224" s="98" t="s">
        <v>14454</v>
      </c>
      <c r="P224" s="100">
        <v>1355</v>
      </c>
      <c r="Q224" s="101">
        <v>0</v>
      </c>
      <c r="S224" s="100">
        <v>1190</v>
      </c>
      <c r="T224" s="100">
        <f>P224</f>
      </c>
      <c r="U224" s="100">
        <v>1355</v>
      </c>
    </row>
    <row r="225">
      <c r="O225" s="96" t="s">
        <v>14455</v>
      </c>
      <c r="P225" s="84">
        <f>SUM(P224:P224)</f>
      </c>
    </row>
    <row r="226">
      <c r="A226" s="98" t="s">
        <v>14456</v>
      </c>
      <c r="B226" s="98" t="s">
        <v>14457</v>
      </c>
      <c r="C226" s="98" t="s">
        <v>14458</v>
      </c>
      <c r="D226" s="98" t="s">
        <v>14459</v>
      </c>
      <c r="E226" s="98" t="s">
        <v>14460</v>
      </c>
      <c r="F226" s="98" t="s">
        <v>14461</v>
      </c>
      <c r="G226" s="99">
        <v>12</v>
      </c>
      <c r="H226" s="104">
        <v>45523</v>
      </c>
      <c r="I226" s="104">
        <v>45869</v>
      </c>
      <c r="J226" s="104">
        <v>45203</v>
      </c>
      <c r="K226" s="104">
        <v>45218</v>
      </c>
      <c r="L226" s="100">
        <v>1345</v>
      </c>
      <c r="M226" s="100">
        <v>1159.29</v>
      </c>
      <c r="N226" s="98" t="s">
        <v>14462</v>
      </c>
      <c r="O226" s="98" t="s">
        <v>14463</v>
      </c>
      <c r="P226" s="100">
        <v>1345</v>
      </c>
      <c r="Q226" s="101">
        <v>0</v>
      </c>
      <c r="S226" s="100">
        <v>1019</v>
      </c>
      <c r="T226" s="100">
        <f>P226</f>
      </c>
      <c r="U226" s="100">
        <v>1345</v>
      </c>
    </row>
    <row r="227">
      <c r="O227" s="96" t="s">
        <v>14464</v>
      </c>
      <c r="P227" s="84">
        <f>SUM(P226:P226)</f>
      </c>
    </row>
    <row r="228">
      <c r="A228" s="98" t="s">
        <v>14465</v>
      </c>
      <c r="B228" s="98" t="s">
        <v>14466</v>
      </c>
      <c r="C228" s="98" t="s">
        <v>14467</v>
      </c>
      <c r="D228" s="98" t="s">
        <v>14468</v>
      </c>
      <c r="E228" s="98" t="s">
        <v>14469</v>
      </c>
      <c r="F228" s="98" t="s">
        <v>14470</v>
      </c>
      <c r="G228" s="99">
        <v>12</v>
      </c>
      <c r="H228" s="104">
        <v>45523</v>
      </c>
      <c r="I228" s="104">
        <v>45869</v>
      </c>
      <c r="J228" s="104">
        <v>45203</v>
      </c>
      <c r="K228" s="104">
        <v>45218</v>
      </c>
      <c r="L228" s="100">
        <v>1345</v>
      </c>
      <c r="M228" s="100">
        <v>1159.29</v>
      </c>
      <c r="N228" s="98" t="s">
        <v>14471</v>
      </c>
      <c r="O228" s="98" t="s">
        <v>14472</v>
      </c>
      <c r="P228" s="100">
        <v>1345</v>
      </c>
      <c r="Q228" s="101">
        <v>0</v>
      </c>
      <c r="S228" s="100">
        <v>1019</v>
      </c>
      <c r="T228" s="100">
        <f>P228</f>
      </c>
      <c r="U228" s="100">
        <v>1345</v>
      </c>
    </row>
    <row r="229">
      <c r="O229" s="96" t="s">
        <v>14473</v>
      </c>
      <c r="P229" s="84">
        <f>SUM(P228:P228)</f>
      </c>
    </row>
    <row r="230">
      <c r="A230" s="98" t="s">
        <v>14474</v>
      </c>
      <c r="B230" s="98" t="s">
        <v>14475</v>
      </c>
      <c r="C230" s="98" t="s">
        <v>14476</v>
      </c>
      <c r="D230" s="98" t="s">
        <v>14477</v>
      </c>
      <c r="E230" s="98" t="s">
        <v>14478</v>
      </c>
      <c r="F230" s="98" t="s">
        <v>14479</v>
      </c>
      <c r="G230" s="99">
        <v>12</v>
      </c>
      <c r="H230" s="104">
        <v>45523</v>
      </c>
      <c r="I230" s="104">
        <v>45869</v>
      </c>
      <c r="J230" s="104">
        <v>45203</v>
      </c>
      <c r="K230" s="104">
        <v>45218</v>
      </c>
      <c r="L230" s="100">
        <v>1345</v>
      </c>
      <c r="M230" s="100">
        <v>1159.29</v>
      </c>
      <c r="N230" s="98" t="s">
        <v>14480</v>
      </c>
      <c r="O230" s="98" t="s">
        <v>14481</v>
      </c>
      <c r="P230" s="100">
        <v>1345</v>
      </c>
      <c r="Q230" s="101">
        <v>0</v>
      </c>
      <c r="S230" s="100">
        <v>1019</v>
      </c>
      <c r="T230" s="100">
        <f>P230</f>
      </c>
      <c r="U230" s="100">
        <v>1345</v>
      </c>
    </row>
    <row r="231">
      <c r="O231" s="96" t="s">
        <v>14482</v>
      </c>
      <c r="P231" s="84">
        <f>SUM(P230:P230)</f>
      </c>
    </row>
    <row r="232">
      <c r="A232" s="98" t="s">
        <v>14483</v>
      </c>
      <c r="B232" s="98" t="s">
        <v>14484</v>
      </c>
      <c r="C232" s="98" t="s">
        <v>14485</v>
      </c>
      <c r="D232" s="98" t="s">
        <v>14486</v>
      </c>
      <c r="E232" s="98" t="s">
        <v>14487</v>
      </c>
      <c r="F232" s="98" t="s">
        <v>14488</v>
      </c>
      <c r="G232" s="99">
        <v>12</v>
      </c>
      <c r="H232" s="104">
        <v>45523</v>
      </c>
      <c r="I232" s="104">
        <v>45869</v>
      </c>
      <c r="J232" s="104">
        <v>45203</v>
      </c>
      <c r="K232" s="104">
        <v>45218</v>
      </c>
      <c r="L232" s="100">
        <v>1345</v>
      </c>
      <c r="M232" s="100">
        <v>1159.29</v>
      </c>
      <c r="N232" s="98" t="s">
        <v>14489</v>
      </c>
      <c r="O232" s="98" t="s">
        <v>14490</v>
      </c>
      <c r="P232" s="100">
        <v>1345</v>
      </c>
      <c r="Q232" s="101">
        <v>0</v>
      </c>
      <c r="S232" s="100">
        <v>1019</v>
      </c>
      <c r="T232" s="100">
        <f>P232</f>
      </c>
      <c r="U232" s="100">
        <v>1345</v>
      </c>
    </row>
    <row r="233">
      <c r="O233" s="96" t="s">
        <v>14491</v>
      </c>
      <c r="P233" s="84">
        <f>SUM(P232:P232)</f>
      </c>
    </row>
    <row r="234">
      <c r="A234" s="98" t="s">
        <v>14492</v>
      </c>
      <c r="B234" s="98" t="s">
        <v>14493</v>
      </c>
      <c r="C234" s="98" t="s">
        <v>14494</v>
      </c>
      <c r="D234" s="98" t="s">
        <v>14495</v>
      </c>
      <c r="E234" s="98" t="s">
        <v>14496</v>
      </c>
      <c r="F234" s="98" t="s">
        <v>14497</v>
      </c>
      <c r="G234" s="99">
        <v>12</v>
      </c>
      <c r="H234" s="104">
        <v>45505</v>
      </c>
      <c r="I234" s="104">
        <v>45869</v>
      </c>
      <c r="J234" s="104">
        <v>45194</v>
      </c>
      <c r="K234" s="104">
        <v>45219</v>
      </c>
      <c r="L234" s="100">
        <v>1165</v>
      </c>
      <c r="M234" s="100">
        <v>1159.29</v>
      </c>
      <c r="N234" s="98" t="s">
        <v>14498</v>
      </c>
      <c r="O234" s="98" t="s">
        <v>14499</v>
      </c>
      <c r="P234" s="100">
        <v>-500</v>
      </c>
      <c r="Q234" s="101">
        <v>0</v>
      </c>
      <c r="S234" s="100">
        <v>1019</v>
      </c>
      <c r="T234" s="100">
        <f>P234</f>
      </c>
      <c r="U234" s="100">
        <v>-500</v>
      </c>
    </row>
    <row r="235">
      <c r="O235" s="98" t="s">
        <v>14500</v>
      </c>
      <c r="P235" s="100">
        <v>1225</v>
      </c>
      <c r="T235" s="100">
        <f>P235</f>
      </c>
      <c r="U235" s="100">
        <v>1225</v>
      </c>
    </row>
    <row r="236">
      <c r="O236" s="98" t="s">
        <v>14501</v>
      </c>
      <c r="P236" s="100">
        <v>500</v>
      </c>
      <c r="T236" s="100">
        <f>P236</f>
      </c>
      <c r="U236" s="100">
        <v>500</v>
      </c>
    </row>
    <row r="237">
      <c r="O237" s="96" t="s">
        <v>14502</v>
      </c>
      <c r="P237" s="84">
        <f>SUM(P234:P236)</f>
      </c>
    </row>
    <row r="238">
      <c r="A238" s="98" t="s">
        <v>14503</v>
      </c>
      <c r="B238" s="98" t="s">
        <v>14504</v>
      </c>
      <c r="C238" s="98" t="s">
        <v>14505</v>
      </c>
      <c r="D238" s="98" t="s">
        <v>14506</v>
      </c>
      <c r="E238" s="98" t="s">
        <v>14507</v>
      </c>
      <c r="F238" s="98" t="s">
        <v>14508</v>
      </c>
      <c r="G238" s="99">
        <v>12</v>
      </c>
      <c r="H238" s="104">
        <v>45505</v>
      </c>
      <c r="I238" s="104">
        <v>45869</v>
      </c>
      <c r="J238" s="104">
        <v>45196</v>
      </c>
      <c r="K238" s="104">
        <v>45197</v>
      </c>
      <c r="L238" s="100">
        <v>0</v>
      </c>
      <c r="M238" s="100">
        <v>1159.29</v>
      </c>
      <c r="N238" s="98" t="s">
        <v>14509</v>
      </c>
      <c r="O238" s="98" t="s">
        <v>14510</v>
      </c>
      <c r="P238" s="100">
        <v>-500</v>
      </c>
      <c r="Q238" s="101">
        <v>0</v>
      </c>
      <c r="S238" s="100">
        <v>1019</v>
      </c>
      <c r="T238" s="100">
        <f>P238</f>
      </c>
      <c r="U238" s="100">
        <v>-500</v>
      </c>
    </row>
    <row r="239">
      <c r="O239" s="98" t="s">
        <v>14511</v>
      </c>
      <c r="P239" s="100">
        <v>500</v>
      </c>
      <c r="T239" s="100">
        <f>P239</f>
      </c>
      <c r="U239" s="100">
        <v>500</v>
      </c>
    </row>
    <row r="240">
      <c r="O240" s="98" t="s">
        <v>14512</v>
      </c>
      <c r="P240" s="100">
        <v>1225</v>
      </c>
      <c r="T240" s="100">
        <f>P240</f>
      </c>
      <c r="U240" s="100">
        <v>1225</v>
      </c>
    </row>
    <row r="241">
      <c r="O241" s="96" t="s">
        <v>14513</v>
      </c>
      <c r="P241" s="84">
        <f>SUM(P238:P240)</f>
      </c>
    </row>
    <row r="242">
      <c r="A242" s="98" t="s">
        <v>14514</v>
      </c>
      <c r="B242" s="98" t="s">
        <v>14515</v>
      </c>
      <c r="C242" s="98" t="s">
        <v>14516</v>
      </c>
      <c r="D242" s="98" t="s">
        <v>14517</v>
      </c>
      <c r="E242" s="98" t="s">
        <v>14518</v>
      </c>
      <c r="F242" s="98" t="s">
        <v>14519</v>
      </c>
      <c r="G242" s="99">
        <v>12</v>
      </c>
      <c r="H242" s="104">
        <v>45505</v>
      </c>
      <c r="I242" s="104">
        <v>45869</v>
      </c>
      <c r="J242" s="104">
        <v>45196</v>
      </c>
      <c r="K242" s="104">
        <v>45197</v>
      </c>
      <c r="L242" s="100">
        <v>0</v>
      </c>
      <c r="M242" s="100">
        <v>1159.29</v>
      </c>
      <c r="N242" s="98" t="s">
        <v>14520</v>
      </c>
      <c r="O242" s="98" t="s">
        <v>14521</v>
      </c>
      <c r="P242" s="100">
        <v>1225</v>
      </c>
      <c r="Q242" s="101">
        <v>0</v>
      </c>
      <c r="S242" s="100">
        <v>1019</v>
      </c>
      <c r="T242" s="100">
        <f>P242</f>
      </c>
      <c r="U242" s="100">
        <v>1225</v>
      </c>
    </row>
    <row r="243">
      <c r="O243" s="96" t="s">
        <v>14522</v>
      </c>
      <c r="P243" s="84">
        <f>SUM(P242:P242)</f>
      </c>
    </row>
    <row r="244">
      <c r="A244" s="98" t="s">
        <v>14523</v>
      </c>
      <c r="B244" s="98" t="s">
        <v>14524</v>
      </c>
      <c r="C244" s="98" t="s">
        <v>14525</v>
      </c>
      <c r="D244" s="98" t="s">
        <v>14526</v>
      </c>
      <c r="E244" s="98" t="s">
        <v>14527</v>
      </c>
      <c r="F244" s="98" t="s">
        <v>14528</v>
      </c>
      <c r="G244" s="99">
        <v>12</v>
      </c>
      <c r="H244" s="104">
        <v>45505</v>
      </c>
      <c r="I244" s="104">
        <v>45869</v>
      </c>
      <c r="J244" s="104">
        <v>45194</v>
      </c>
      <c r="K244" s="104">
        <v>45218</v>
      </c>
      <c r="L244" s="100">
        <v>1175</v>
      </c>
      <c r="M244" s="100">
        <v>1159.29</v>
      </c>
      <c r="N244" s="98" t="s">
        <v>14529</v>
      </c>
      <c r="O244" s="98" t="s">
        <v>14530</v>
      </c>
      <c r="P244" s="100">
        <v>1225</v>
      </c>
      <c r="Q244" s="101">
        <v>0</v>
      </c>
      <c r="S244" s="100">
        <v>1019</v>
      </c>
      <c r="T244" s="100">
        <f>P244</f>
      </c>
      <c r="U244" s="100">
        <v>1225</v>
      </c>
    </row>
    <row r="245">
      <c r="O245" s="96" t="s">
        <v>14531</v>
      </c>
      <c r="P245" s="84">
        <f>SUM(P244:P244)</f>
      </c>
    </row>
    <row r="246">
      <c r="A246" s="98" t="s">
        <v>14532</v>
      </c>
      <c r="B246" s="98" t="s">
        <v>14533</v>
      </c>
      <c r="C246" s="98" t="s">
        <v>14534</v>
      </c>
      <c r="D246" s="98" t="s">
        <v>14535</v>
      </c>
      <c r="E246" s="98" t="s">
        <v>14536</v>
      </c>
      <c r="F246" s="98" t="s">
        <v>14537</v>
      </c>
      <c r="G246" s="99">
        <v>12</v>
      </c>
      <c r="H246" s="104">
        <v>45523</v>
      </c>
      <c r="I246" s="104">
        <v>45869</v>
      </c>
      <c r="J246" s="104">
        <v>45201</v>
      </c>
      <c r="K246" s="104">
        <v>45218</v>
      </c>
      <c r="L246" s="100">
        <v>1345</v>
      </c>
      <c r="M246" s="100">
        <v>1159.29</v>
      </c>
      <c r="N246" s="98" t="s">
        <v>14538</v>
      </c>
      <c r="O246" s="98" t="s">
        <v>14539</v>
      </c>
      <c r="P246" s="100">
        <v>1345</v>
      </c>
      <c r="Q246" s="101">
        <v>0</v>
      </c>
      <c r="S246" s="100">
        <v>1019</v>
      </c>
      <c r="T246" s="100">
        <f>P246</f>
      </c>
      <c r="U246" s="100">
        <v>1345</v>
      </c>
    </row>
    <row r="247">
      <c r="O247" s="96" t="s">
        <v>14540</v>
      </c>
      <c r="P247" s="84">
        <f>SUM(P246:P246)</f>
      </c>
    </row>
    <row r="248">
      <c r="A248" s="98" t="s">
        <v>14541</v>
      </c>
      <c r="B248" s="98" t="s">
        <v>14542</v>
      </c>
      <c r="C248" s="98" t="s">
        <v>14543</v>
      </c>
      <c r="D248" s="98" t="s">
        <v>14544</v>
      </c>
      <c r="E248" s="98" t="s">
        <v>14545</v>
      </c>
      <c r="F248" s="98" t="s">
        <v>14546</v>
      </c>
      <c r="G248" s="99">
        <v>12</v>
      </c>
      <c r="H248" s="104">
        <v>45523</v>
      </c>
      <c r="I248" s="104">
        <v>45869</v>
      </c>
      <c r="J248" s="104">
        <v>45201</v>
      </c>
      <c r="K248" s="104">
        <v>45218</v>
      </c>
      <c r="L248" s="100">
        <v>0</v>
      </c>
      <c r="M248" s="100">
        <v>1159.29</v>
      </c>
      <c r="N248" s="98" t="s">
        <v>14547</v>
      </c>
      <c r="O248" s="98" t="s">
        <v>14548</v>
      </c>
      <c r="P248" s="100">
        <v>1345</v>
      </c>
      <c r="Q248" s="101">
        <v>0</v>
      </c>
      <c r="S248" s="100">
        <v>1019</v>
      </c>
      <c r="T248" s="100">
        <f>P248</f>
      </c>
      <c r="U248" s="100">
        <v>1345</v>
      </c>
    </row>
    <row r="249">
      <c r="O249" s="96" t="s">
        <v>14549</v>
      </c>
      <c r="P249" s="84">
        <f>SUM(P248:P248)</f>
      </c>
    </row>
    <row r="250">
      <c r="A250" s="98" t="s">
        <v>14550</v>
      </c>
      <c r="B250" s="98" t="s">
        <v>14551</v>
      </c>
      <c r="C250" s="98" t="s">
        <v>14552</v>
      </c>
      <c r="D250" s="98" t="s">
        <v>14553</v>
      </c>
      <c r="E250" s="98" t="s">
        <v>14554</v>
      </c>
      <c r="F250" s="98" t="s">
        <v>14555</v>
      </c>
      <c r="G250" s="99">
        <v>12</v>
      </c>
      <c r="H250" s="104">
        <v>45505</v>
      </c>
      <c r="I250" s="104">
        <v>45869</v>
      </c>
      <c r="J250" s="104">
        <v>45188</v>
      </c>
      <c r="K250" s="104">
        <v>45189</v>
      </c>
      <c r="L250" s="100">
        <v>0</v>
      </c>
      <c r="M250" s="100">
        <v>1159.29</v>
      </c>
      <c r="N250" s="98" t="s">
        <v>14556</v>
      </c>
      <c r="O250" s="98" t="s">
        <v>14557</v>
      </c>
      <c r="P250" s="100">
        <v>1225</v>
      </c>
      <c r="Q250" s="101">
        <v>0</v>
      </c>
      <c r="S250" s="100">
        <v>1019</v>
      </c>
      <c r="T250" s="100">
        <f>P250</f>
      </c>
      <c r="U250" s="100">
        <v>1225</v>
      </c>
    </row>
    <row r="251">
      <c r="O251" s="96" t="s">
        <v>14558</v>
      </c>
      <c r="P251" s="84">
        <f>SUM(P250:P250)</f>
      </c>
    </row>
    <row r="252">
      <c r="A252" s="98" t="s">
        <v>14559</v>
      </c>
      <c r="B252" s="98" t="s">
        <v>14560</v>
      </c>
      <c r="C252" s="98" t="s">
        <v>14561</v>
      </c>
      <c r="D252" s="98" t="s">
        <v>14562</v>
      </c>
      <c r="E252" s="98" t="s">
        <v>14563</v>
      </c>
      <c r="F252" s="98" t="s">
        <v>14564</v>
      </c>
      <c r="G252" s="99">
        <v>12</v>
      </c>
      <c r="H252" s="104">
        <v>45505</v>
      </c>
      <c r="I252" s="104">
        <v>45869</v>
      </c>
      <c r="J252" s="104">
        <v>45194</v>
      </c>
      <c r="K252" s="104">
        <v>45196</v>
      </c>
      <c r="L252" s="100">
        <v>1225</v>
      </c>
      <c r="M252" s="100">
        <v>1159.29</v>
      </c>
      <c r="N252" s="98" t="s">
        <v>14565</v>
      </c>
      <c r="O252" s="98" t="s">
        <v>14566</v>
      </c>
      <c r="P252" s="100">
        <v>1225</v>
      </c>
      <c r="Q252" s="101">
        <v>0</v>
      </c>
      <c r="S252" s="100">
        <v>1190</v>
      </c>
      <c r="T252" s="100">
        <f>P252</f>
      </c>
      <c r="U252" s="100">
        <v>1225</v>
      </c>
    </row>
    <row r="253">
      <c r="O253" s="96" t="s">
        <v>14567</v>
      </c>
      <c r="P253" s="84">
        <f>SUM(P252:P252)</f>
      </c>
    </row>
    <row r="254">
      <c r="A254" s="98" t="s">
        <v>14568</v>
      </c>
      <c r="B254" s="98" t="s">
        <v>14569</v>
      </c>
      <c r="C254" s="98" t="s">
        <v>14570</v>
      </c>
      <c r="D254" s="98" t="s">
        <v>14571</v>
      </c>
      <c r="E254" s="98" t="s">
        <v>14572</v>
      </c>
      <c r="F254" s="98" t="s">
        <v>14573</v>
      </c>
      <c r="G254" s="99">
        <v>12</v>
      </c>
      <c r="H254" s="104">
        <v>45505</v>
      </c>
      <c r="I254" s="104">
        <v>45869</v>
      </c>
      <c r="J254" s="104">
        <v>45196</v>
      </c>
      <c r="K254" s="104">
        <v>45197</v>
      </c>
      <c r="L254" s="100">
        <v>0</v>
      </c>
      <c r="M254" s="100">
        <v>1159.29</v>
      </c>
      <c r="N254" s="98" t="s">
        <v>14574</v>
      </c>
      <c r="O254" s="98" t="s">
        <v>14575</v>
      </c>
      <c r="P254" s="100">
        <v>1225</v>
      </c>
      <c r="Q254" s="101">
        <v>0</v>
      </c>
      <c r="S254" s="100">
        <v>1019</v>
      </c>
      <c r="T254" s="100">
        <f>P254</f>
      </c>
      <c r="U254" s="100">
        <v>1225</v>
      </c>
    </row>
    <row r="255">
      <c r="O255" s="96" t="s">
        <v>14576</v>
      </c>
      <c r="P255" s="84">
        <f>SUM(P254:P254)</f>
      </c>
    </row>
    <row r="256">
      <c r="A256" s="98" t="s">
        <v>14577</v>
      </c>
      <c r="B256" s="98" t="s">
        <v>14578</v>
      </c>
      <c r="C256" s="98" t="s">
        <v>14579</v>
      </c>
      <c r="D256" s="98" t="s">
        <v>14580</v>
      </c>
      <c r="E256" s="98" t="s">
        <v>14581</v>
      </c>
      <c r="F256" s="98" t="s">
        <v>14582</v>
      </c>
      <c r="G256" s="99">
        <v>12</v>
      </c>
      <c r="H256" s="104">
        <v>45505</v>
      </c>
      <c r="I256" s="104">
        <v>45869</v>
      </c>
      <c r="J256" s="104">
        <v>45190</v>
      </c>
      <c r="K256" s="104">
        <v>45190</v>
      </c>
      <c r="L256" s="100">
        <v>1165</v>
      </c>
      <c r="M256" s="100">
        <v>1159.29</v>
      </c>
      <c r="N256" s="98" t="s">
        <v>14583</v>
      </c>
      <c r="O256" s="98" t="s">
        <v>14584</v>
      </c>
      <c r="P256" s="100">
        <v>1225</v>
      </c>
      <c r="Q256" s="101">
        <v>0</v>
      </c>
      <c r="S256" s="100">
        <v>1019</v>
      </c>
      <c r="T256" s="100">
        <f>P256</f>
      </c>
      <c r="U256" s="100">
        <v>1225</v>
      </c>
    </row>
    <row r="257">
      <c r="O257" s="96" t="s">
        <v>14585</v>
      </c>
      <c r="P257" s="84">
        <f>SUM(P256:P256)</f>
      </c>
    </row>
    <row r="258">
      <c r="A258" s="98" t="s">
        <v>14586</v>
      </c>
      <c r="B258" s="98" t="s">
        <v>14587</v>
      </c>
      <c r="C258" s="98" t="s">
        <v>14588</v>
      </c>
      <c r="D258" s="98" t="s">
        <v>14589</v>
      </c>
      <c r="E258" s="98" t="s">
        <v>14590</v>
      </c>
      <c r="F258" s="98" t="s">
        <v>14591</v>
      </c>
      <c r="G258" s="99">
        <v>12</v>
      </c>
      <c r="H258" s="104">
        <v>45523</v>
      </c>
      <c r="I258" s="104">
        <v>45869</v>
      </c>
      <c r="J258" s="104">
        <v>45201</v>
      </c>
      <c r="K258" s="104">
        <v>45201</v>
      </c>
      <c r="L258" s="100">
        <v>1345</v>
      </c>
      <c r="M258" s="100">
        <v>1159.29</v>
      </c>
      <c r="N258" s="98" t="s">
        <v>14592</v>
      </c>
      <c r="O258" s="98" t="s">
        <v>14593</v>
      </c>
      <c r="P258" s="100">
        <v>1345</v>
      </c>
      <c r="Q258" s="101">
        <v>0</v>
      </c>
      <c r="S258" s="100">
        <v>1019</v>
      </c>
      <c r="T258" s="100">
        <f>P258</f>
      </c>
      <c r="U258" s="100">
        <v>1345</v>
      </c>
    </row>
    <row r="259">
      <c r="O259" s="96" t="s">
        <v>14594</v>
      </c>
      <c r="P259" s="84">
        <f>SUM(P258:P258)</f>
      </c>
    </row>
    <row r="260">
      <c r="A260" s="98" t="s">
        <v>14595</v>
      </c>
      <c r="B260" s="98" t="s">
        <v>14596</v>
      </c>
      <c r="C260" s="98" t="s">
        <v>14597</v>
      </c>
      <c r="D260" s="98" t="s">
        <v>14598</v>
      </c>
      <c r="E260" s="98" t="s">
        <v>14599</v>
      </c>
      <c r="F260" s="98" t="s">
        <v>14600</v>
      </c>
      <c r="G260" s="99">
        <v>12</v>
      </c>
      <c r="H260" s="104">
        <v>45523</v>
      </c>
      <c r="I260" s="104">
        <v>45869</v>
      </c>
      <c r="J260" s="104">
        <v>45201</v>
      </c>
      <c r="K260" s="104">
        <v>45218</v>
      </c>
      <c r="L260" s="100">
        <v>0</v>
      </c>
      <c r="M260" s="100">
        <v>1159.29</v>
      </c>
      <c r="N260" s="98" t="s">
        <v>14601</v>
      </c>
      <c r="O260" s="98" t="s">
        <v>14602</v>
      </c>
      <c r="P260" s="100">
        <v>1345</v>
      </c>
      <c r="Q260" s="101">
        <v>0</v>
      </c>
      <c r="S260" s="100">
        <v>1019</v>
      </c>
      <c r="T260" s="100">
        <f>P260</f>
      </c>
      <c r="U260" s="100">
        <v>1345</v>
      </c>
    </row>
    <row r="261">
      <c r="O261" s="96" t="s">
        <v>14603</v>
      </c>
      <c r="P261" s="84">
        <f>SUM(P260:P260)</f>
      </c>
    </row>
    <row r="262">
      <c r="A262" s="98" t="s">
        <v>14604</v>
      </c>
      <c r="B262" s="98" t="s">
        <v>14605</v>
      </c>
      <c r="C262" s="98" t="s">
        <v>14606</v>
      </c>
      <c r="D262" s="98" t="s">
        <v>14607</v>
      </c>
      <c r="E262" s="98" t="s">
        <v>14608</v>
      </c>
      <c r="F262" s="98" t="s">
        <v>14609</v>
      </c>
      <c r="G262" s="99">
        <v>12</v>
      </c>
      <c r="H262" s="104">
        <v>45523</v>
      </c>
      <c r="I262" s="104">
        <v>45869</v>
      </c>
      <c r="J262" s="104">
        <v>45205</v>
      </c>
      <c r="K262" s="104">
        <v>45218</v>
      </c>
      <c r="L262" s="100">
        <v>0</v>
      </c>
      <c r="M262" s="100">
        <v>1159.29</v>
      </c>
      <c r="N262" s="98" t="s">
        <v>14610</v>
      </c>
      <c r="O262" s="98" t="s">
        <v>14611</v>
      </c>
      <c r="P262" s="100">
        <v>1295</v>
      </c>
      <c r="Q262" s="101">
        <v>0</v>
      </c>
      <c r="S262" s="100">
        <v>1019</v>
      </c>
      <c r="T262" s="100">
        <f>P262</f>
      </c>
      <c r="U262" s="100">
        <v>1295</v>
      </c>
    </row>
    <row r="263">
      <c r="O263" s="96" t="s">
        <v>14612</v>
      </c>
      <c r="P263" s="84">
        <f>SUM(P262:P262)</f>
      </c>
    </row>
    <row r="264">
      <c r="A264" s="98" t="s">
        <v>14613</v>
      </c>
      <c r="B264" s="98" t="s">
        <v>14614</v>
      </c>
      <c r="C264" s="98" t="s">
        <v>14615</v>
      </c>
      <c r="D264" s="98" t="s">
        <v>14616</v>
      </c>
      <c r="E264" s="98" t="s">
        <v>14617</v>
      </c>
      <c r="F264" s="98" t="s">
        <v>14618</v>
      </c>
      <c r="G264" s="99">
        <v>12</v>
      </c>
      <c r="H264" s="104">
        <v>45523</v>
      </c>
      <c r="I264" s="104">
        <v>45869</v>
      </c>
      <c r="J264" s="104">
        <v>45198</v>
      </c>
      <c r="K264" s="104">
        <v>45218</v>
      </c>
      <c r="L264" s="100">
        <v>0</v>
      </c>
      <c r="M264" s="100">
        <v>1159.29</v>
      </c>
      <c r="N264" s="98" t="s">
        <v>14619</v>
      </c>
      <c r="O264" s="98" t="s">
        <v>14620</v>
      </c>
      <c r="P264" s="100">
        <v>1295</v>
      </c>
      <c r="Q264" s="101">
        <v>0</v>
      </c>
      <c r="S264" s="100">
        <v>1019</v>
      </c>
      <c r="T264" s="100">
        <f>P264</f>
      </c>
      <c r="U264" s="100">
        <v>1295</v>
      </c>
    </row>
    <row r="265">
      <c r="O265" s="96" t="s">
        <v>14621</v>
      </c>
      <c r="P265" s="84">
        <f>SUM(P264:P264)</f>
      </c>
    </row>
    <row r="266">
      <c r="A266" s="98" t="s">
        <v>14622</v>
      </c>
      <c r="B266" s="98" t="s">
        <v>14623</v>
      </c>
      <c r="C266" s="98" t="s">
        <v>14624</v>
      </c>
      <c r="D266" s="98" t="s">
        <v>14625</v>
      </c>
      <c r="E266" s="98" t="s">
        <v>14626</v>
      </c>
      <c r="F266" s="98" t="s">
        <v>14627</v>
      </c>
      <c r="G266" s="99">
        <v>12</v>
      </c>
      <c r="H266" s="104">
        <v>45505</v>
      </c>
      <c r="I266" s="104">
        <v>45869</v>
      </c>
      <c r="J266" s="104">
        <v>45197</v>
      </c>
      <c r="K266" s="104">
        <v>45218</v>
      </c>
      <c r="L266" s="100">
        <v>1220</v>
      </c>
      <c r="M266" s="100">
        <v>1234.29</v>
      </c>
      <c r="N266" s="98" t="s">
        <v>14628</v>
      </c>
      <c r="O266" s="98" t="s">
        <v>14629</v>
      </c>
      <c r="P266" s="100">
        <v>-500</v>
      </c>
      <c r="Q266" s="101">
        <v>0</v>
      </c>
      <c r="S266" s="100">
        <v>1124</v>
      </c>
      <c r="T266" s="100">
        <f>P266</f>
      </c>
      <c r="U266" s="100">
        <v>-500</v>
      </c>
    </row>
    <row r="267">
      <c r="O267" s="98" t="s">
        <v>14630</v>
      </c>
      <c r="P267" s="100">
        <v>500</v>
      </c>
      <c r="T267" s="100">
        <f>P267</f>
      </c>
      <c r="U267" s="100">
        <v>500</v>
      </c>
    </row>
    <row r="268">
      <c r="O268" s="98" t="s">
        <v>14631</v>
      </c>
      <c r="P268" s="100">
        <v>1300</v>
      </c>
      <c r="T268" s="100">
        <f>P268</f>
      </c>
      <c r="U268" s="100">
        <v>1300</v>
      </c>
    </row>
    <row r="269">
      <c r="O269" s="96" t="s">
        <v>14632</v>
      </c>
      <c r="P269" s="84">
        <f>SUM(P266:P268)</f>
      </c>
    </row>
    <row r="270">
      <c r="A270" s="98" t="s">
        <v>14633</v>
      </c>
      <c r="B270" s="98" t="s">
        <v>14634</v>
      </c>
      <c r="C270" s="98" t="s">
        <v>14635</v>
      </c>
      <c r="D270" s="98" t="s">
        <v>14636</v>
      </c>
      <c r="E270" s="98" t="s">
        <v>14637</v>
      </c>
      <c r="F270" s="98" t="s">
        <v>14638</v>
      </c>
      <c r="G270" s="99">
        <v>12</v>
      </c>
      <c r="H270" s="104">
        <v>45505</v>
      </c>
      <c r="I270" s="104">
        <v>45869</v>
      </c>
      <c r="J270" s="104">
        <v>45195</v>
      </c>
      <c r="K270" s="104">
        <v>45197</v>
      </c>
      <c r="L270" s="100">
        <v>1220</v>
      </c>
      <c r="M270" s="100">
        <v>1234.29</v>
      </c>
      <c r="N270" s="98" t="s">
        <v>14639</v>
      </c>
      <c r="O270" s="98" t="s">
        <v>14640</v>
      </c>
      <c r="P270" s="100">
        <v>1300</v>
      </c>
      <c r="Q270" s="101">
        <v>0</v>
      </c>
      <c r="S270" s="100">
        <v>1019</v>
      </c>
      <c r="T270" s="100">
        <f>P270</f>
      </c>
      <c r="U270" s="100">
        <v>1300</v>
      </c>
    </row>
    <row r="271">
      <c r="O271" s="98" t="s">
        <v>14641</v>
      </c>
      <c r="P271" s="100">
        <v>-500</v>
      </c>
      <c r="T271" s="100">
        <f>P271</f>
      </c>
      <c r="U271" s="100">
        <v>-500</v>
      </c>
    </row>
    <row r="272">
      <c r="O272" s="98" t="s">
        <v>14642</v>
      </c>
      <c r="P272" s="100">
        <v>500</v>
      </c>
      <c r="T272" s="100">
        <f>P272</f>
      </c>
      <c r="U272" s="100">
        <v>500</v>
      </c>
    </row>
    <row r="273">
      <c r="O273" s="96" t="s">
        <v>14643</v>
      </c>
      <c r="P273" s="84">
        <f>SUM(P270:P272)</f>
      </c>
    </row>
    <row r="274">
      <c r="A274" s="98" t="s">
        <v>14644</v>
      </c>
      <c r="B274" s="98" t="s">
        <v>14645</v>
      </c>
      <c r="C274" s="98" t="s">
        <v>14646</v>
      </c>
      <c r="D274" s="98" t="s">
        <v>14647</v>
      </c>
      <c r="E274" s="98" t="s">
        <v>14648</v>
      </c>
      <c r="F274" s="98" t="s">
        <v>14649</v>
      </c>
      <c r="G274" s="99">
        <v>12</v>
      </c>
      <c r="H274" s="104">
        <v>45505</v>
      </c>
      <c r="I274" s="104">
        <v>45869</v>
      </c>
      <c r="J274" s="104">
        <v>45191</v>
      </c>
      <c r="K274" s="104">
        <v>45194</v>
      </c>
      <c r="L274" s="100">
        <v>1245</v>
      </c>
      <c r="M274" s="100">
        <v>1259.1700000000001</v>
      </c>
      <c r="N274" s="98" t="s">
        <v>14650</v>
      </c>
      <c r="O274" s="98" t="s">
        <v>14651</v>
      </c>
      <c r="P274" s="100">
        <v>1325</v>
      </c>
      <c r="Q274" s="101">
        <v>0</v>
      </c>
      <c r="S274" s="100">
        <v>1019</v>
      </c>
      <c r="T274" s="100">
        <f>P274</f>
      </c>
      <c r="U274" s="100">
        <v>1325</v>
      </c>
    </row>
    <row r="275">
      <c r="O275" s="96" t="s">
        <v>14652</v>
      </c>
      <c r="P275" s="84">
        <f>SUM(P274:P274)</f>
      </c>
    </row>
    <row r="276">
      <c r="A276" s="98" t="s">
        <v>14653</v>
      </c>
      <c r="B276" s="98" t="s">
        <v>14654</v>
      </c>
      <c r="C276" s="98" t="s">
        <v>14655</v>
      </c>
      <c r="D276" s="98" t="s">
        <v>14656</v>
      </c>
      <c r="E276" s="98" t="s">
        <v>14657</v>
      </c>
      <c r="F276" s="98" t="s">
        <v>14658</v>
      </c>
      <c r="G276" s="99">
        <v>12</v>
      </c>
      <c r="H276" s="104">
        <v>45523</v>
      </c>
      <c r="I276" s="104">
        <v>45869</v>
      </c>
      <c r="J276" s="104">
        <v>45219</v>
      </c>
      <c r="K276" s="104">
        <v>45222</v>
      </c>
      <c r="L276" s="100">
        <v>1495</v>
      </c>
      <c r="M276" s="100">
        <v>1259.29</v>
      </c>
      <c r="N276" s="98" t="s">
        <v>14659</v>
      </c>
      <c r="O276" s="98" t="s">
        <v>14660</v>
      </c>
      <c r="P276" s="100">
        <v>1495</v>
      </c>
      <c r="Q276" s="101">
        <v>0</v>
      </c>
      <c r="S276" s="100">
        <v>1019</v>
      </c>
      <c r="T276" s="100">
        <f>P276</f>
      </c>
      <c r="U276" s="100">
        <v>1495</v>
      </c>
    </row>
    <row r="277">
      <c r="O277" s="96" t="s">
        <v>14661</v>
      </c>
      <c r="P277" s="84">
        <f>SUM(P276:P276)</f>
      </c>
    </row>
    <row r="278">
      <c r="A278" s="97" t="s">
        <v>14662</v>
      </c>
    </row>
    <row r="279">
      <c r="A279" s="98" t="s">
        <v>14663</v>
      </c>
      <c r="B279" s="98" t="s">
        <v>14664</v>
      </c>
      <c r="C279" s="98" t="s">
        <v>14665</v>
      </c>
      <c r="D279" s="98" t="s">
        <v>14666</v>
      </c>
      <c r="E279" s="98" t="s">
        <v>14667</v>
      </c>
      <c r="F279" s="98" t="s">
        <v>14668</v>
      </c>
      <c r="G279" s="99">
        <v>12</v>
      </c>
      <c r="H279" s="104">
        <v>45505</v>
      </c>
      <c r="I279" s="104">
        <v>45869</v>
      </c>
      <c r="J279" s="104">
        <v>45196</v>
      </c>
      <c r="K279" s="104">
        <v>45218</v>
      </c>
      <c r="L279" s="100">
        <v>0</v>
      </c>
      <c r="M279" s="100">
        <v>665.54999999999995</v>
      </c>
      <c r="N279" s="98" t="s">
        <v>14669</v>
      </c>
      <c r="O279" s="98" t="s">
        <v>14670</v>
      </c>
      <c r="P279" s="100">
        <v>-125</v>
      </c>
      <c r="Q279" s="101">
        <v>0</v>
      </c>
      <c r="S279" s="100">
        <v>1130</v>
      </c>
      <c r="T279" s="100">
        <f>P279</f>
      </c>
      <c r="U279" s="100">
        <v>-125</v>
      </c>
    </row>
    <row r="280">
      <c r="O280" s="98" t="s">
        <v>14671</v>
      </c>
      <c r="P280" s="100">
        <v>710</v>
      </c>
      <c r="T280" s="100">
        <f>P280</f>
      </c>
      <c r="U280" s="100">
        <v>710</v>
      </c>
    </row>
    <row r="281">
      <c r="O281" s="98" t="s">
        <v>14672</v>
      </c>
      <c r="P281" s="100">
        <v>125</v>
      </c>
      <c r="T281" s="100">
        <f>P281</f>
      </c>
      <c r="U281" s="100">
        <v>125</v>
      </c>
    </row>
    <row r="282">
      <c r="O282" s="96" t="s">
        <v>14673</v>
      </c>
      <c r="P282" s="84">
        <f>SUM(P279:P281)</f>
      </c>
    </row>
    <row r="283">
      <c r="A283" s="98" t="s">
        <v>14674</v>
      </c>
      <c r="B283" s="98" t="s">
        <v>14675</v>
      </c>
      <c r="C283" s="98" t="s">
        <v>14676</v>
      </c>
      <c r="D283" s="98" t="s">
        <v>14677</v>
      </c>
      <c r="E283" s="98" t="s">
        <v>14678</v>
      </c>
      <c r="F283" s="98" t="s">
        <v>14679</v>
      </c>
      <c r="G283" s="99">
        <v>12</v>
      </c>
      <c r="H283" s="104">
        <v>45505</v>
      </c>
      <c r="I283" s="104">
        <v>45869</v>
      </c>
      <c r="J283" s="104">
        <v>45196</v>
      </c>
      <c r="K283" s="104">
        <v>45218</v>
      </c>
      <c r="L283" s="100">
        <v>0</v>
      </c>
      <c r="M283" s="100">
        <v>665.54999999999995</v>
      </c>
      <c r="N283" s="98" t="s">
        <v>14680</v>
      </c>
      <c r="O283" s="98" t="s">
        <v>14681</v>
      </c>
      <c r="P283" s="100">
        <v>125</v>
      </c>
      <c r="Q283" s="101">
        <v>0</v>
      </c>
      <c r="S283" s="100">
        <v>1130</v>
      </c>
      <c r="T283" s="100">
        <f>P283</f>
      </c>
      <c r="U283" s="100">
        <v>125</v>
      </c>
    </row>
    <row r="284">
      <c r="O284" s="98" t="s">
        <v>14682</v>
      </c>
      <c r="P284" s="100">
        <v>710</v>
      </c>
      <c r="T284" s="100">
        <f>P284</f>
      </c>
      <c r="U284" s="100">
        <v>710</v>
      </c>
    </row>
    <row r="285">
      <c r="O285" s="98" t="s">
        <v>14683</v>
      </c>
      <c r="P285" s="100">
        <v>-125</v>
      </c>
      <c r="T285" s="100">
        <f>P285</f>
      </c>
      <c r="U285" s="100">
        <v>-125</v>
      </c>
    </row>
    <row r="286">
      <c r="O286" s="96" t="s">
        <v>14684</v>
      </c>
      <c r="P286" s="84">
        <f>SUM(P283:P285)</f>
      </c>
    </row>
    <row r="287">
      <c r="A287" s="98" t="s">
        <v>14685</v>
      </c>
      <c r="B287" s="98" t="s">
        <v>14686</v>
      </c>
      <c r="C287" s="98" t="s">
        <v>14687</v>
      </c>
      <c r="D287" s="98" t="s">
        <v>14688</v>
      </c>
      <c r="E287" s="98" t="s">
        <v>14689</v>
      </c>
      <c r="F287" s="98" t="s">
        <v>14690</v>
      </c>
      <c r="G287" s="99">
        <v>12</v>
      </c>
      <c r="H287" s="104">
        <v>45505</v>
      </c>
      <c r="I287" s="104">
        <v>45869</v>
      </c>
      <c r="J287" s="104">
        <v>45208</v>
      </c>
      <c r="K287" s="104">
        <v>45217</v>
      </c>
      <c r="L287" s="100">
        <v>0</v>
      </c>
      <c r="M287" s="100">
        <v>665.54999999999995</v>
      </c>
      <c r="N287" s="98" t="s">
        <v>14691</v>
      </c>
      <c r="O287" s="98" t="s">
        <v>14692</v>
      </c>
      <c r="P287" s="100">
        <v>125</v>
      </c>
      <c r="Q287" s="101">
        <v>0</v>
      </c>
      <c r="S287" s="100">
        <v>1130</v>
      </c>
      <c r="T287" s="100">
        <f>P287</f>
      </c>
      <c r="U287" s="100">
        <v>125</v>
      </c>
    </row>
    <row r="288">
      <c r="O288" s="98" t="s">
        <v>14693</v>
      </c>
      <c r="P288" s="100">
        <v>-125</v>
      </c>
      <c r="T288" s="100">
        <f>P288</f>
      </c>
      <c r="U288" s="100">
        <v>-125</v>
      </c>
    </row>
    <row r="289">
      <c r="O289" s="98" t="s">
        <v>14694</v>
      </c>
      <c r="P289" s="100">
        <v>710</v>
      </c>
      <c r="T289" s="100">
        <f>P289</f>
      </c>
      <c r="U289" s="100">
        <v>710</v>
      </c>
    </row>
    <row r="290">
      <c r="O290" s="96" t="s">
        <v>14695</v>
      </c>
      <c r="P290" s="84">
        <f>SUM(P287:P289)</f>
      </c>
    </row>
    <row r="291">
      <c r="A291" s="98" t="s">
        <v>14696</v>
      </c>
      <c r="B291" s="98" t="s">
        <v>14697</v>
      </c>
      <c r="C291" s="98" t="s">
        <v>14698</v>
      </c>
      <c r="D291" s="98" t="s">
        <v>14699</v>
      </c>
      <c r="E291" s="98" t="s">
        <v>14700</v>
      </c>
      <c r="F291" s="98" t="s">
        <v>14701</v>
      </c>
      <c r="G291" s="99">
        <v>12</v>
      </c>
      <c r="H291" s="104">
        <v>45505</v>
      </c>
      <c r="I291" s="104">
        <v>45869</v>
      </c>
      <c r="J291" s="104">
        <v>45208</v>
      </c>
      <c r="K291" s="104">
        <v>45217</v>
      </c>
      <c r="L291" s="100">
        <v>0</v>
      </c>
      <c r="M291" s="100">
        <v>665.54999999999995</v>
      </c>
      <c r="N291" s="98" t="s">
        <v>14702</v>
      </c>
      <c r="O291" s="98" t="s">
        <v>14703</v>
      </c>
      <c r="P291" s="100">
        <v>-125</v>
      </c>
      <c r="Q291" s="101">
        <v>0</v>
      </c>
      <c r="S291" s="100">
        <v>1390</v>
      </c>
      <c r="T291" s="100">
        <f>P291</f>
      </c>
      <c r="U291" s="100">
        <v>-125</v>
      </c>
    </row>
    <row r="292">
      <c r="O292" s="98" t="s">
        <v>14704</v>
      </c>
      <c r="P292" s="100">
        <v>710</v>
      </c>
      <c r="T292" s="100">
        <f>P292</f>
      </c>
      <c r="U292" s="100">
        <v>710</v>
      </c>
    </row>
    <row r="293">
      <c r="O293" s="98" t="s">
        <v>14705</v>
      </c>
      <c r="P293" s="100">
        <v>125</v>
      </c>
      <c r="T293" s="100">
        <f>P293</f>
      </c>
      <c r="U293" s="100">
        <v>125</v>
      </c>
    </row>
    <row r="294">
      <c r="O294" s="96" t="s">
        <v>14706</v>
      </c>
      <c r="P294" s="84">
        <f>SUM(P291:P293)</f>
      </c>
    </row>
    <row r="295">
      <c r="A295" s="98" t="s">
        <v>14707</v>
      </c>
      <c r="B295" s="98" t="s">
        <v>14708</v>
      </c>
      <c r="C295" s="98" t="s">
        <v>14709</v>
      </c>
      <c r="D295" s="98" t="s">
        <v>14710</v>
      </c>
      <c r="E295" s="98" t="s">
        <v>14711</v>
      </c>
      <c r="F295" s="98" t="s">
        <v>14712</v>
      </c>
      <c r="G295" s="99">
        <v>12</v>
      </c>
      <c r="H295" s="104">
        <v>45523</v>
      </c>
      <c r="I295" s="104">
        <v>45869</v>
      </c>
      <c r="J295" s="104">
        <v>45215</v>
      </c>
      <c r="K295" s="104">
        <v>45217</v>
      </c>
      <c r="L295" s="100">
        <v>725</v>
      </c>
      <c r="M295" s="100">
        <v>665.54999999999995</v>
      </c>
      <c r="N295" s="98" t="s">
        <v>14713</v>
      </c>
      <c r="O295" s="98" t="s">
        <v>14714</v>
      </c>
      <c r="P295" s="100">
        <v>725</v>
      </c>
      <c r="Q295" s="101">
        <v>0</v>
      </c>
      <c r="S295" s="100">
        <v>775</v>
      </c>
      <c r="T295" s="100">
        <f>P295</f>
      </c>
      <c r="U295" s="100">
        <v>725</v>
      </c>
    </row>
    <row r="296">
      <c r="O296" s="96" t="s">
        <v>14715</v>
      </c>
      <c r="P296" s="84">
        <f>SUM(P295:P295)</f>
      </c>
    </row>
    <row r="297">
      <c r="A297" s="98" t="s">
        <v>14716</v>
      </c>
      <c r="B297" s="98" t="s">
        <v>14717</v>
      </c>
      <c r="C297" s="98" t="s">
        <v>14718</v>
      </c>
      <c r="D297" s="98" t="s">
        <v>14719</v>
      </c>
      <c r="E297" s="98" t="s">
        <v>14720</v>
      </c>
      <c r="F297" s="98" t="s">
        <v>14721</v>
      </c>
      <c r="G297" s="99">
        <v>12</v>
      </c>
      <c r="H297" s="104">
        <v>45523</v>
      </c>
      <c r="I297" s="104">
        <v>45869</v>
      </c>
      <c r="J297" s="104">
        <v>45215</v>
      </c>
      <c r="K297" s="104">
        <v>45217</v>
      </c>
      <c r="L297" s="100">
        <v>725</v>
      </c>
      <c r="M297" s="100">
        <v>665.54999999999995</v>
      </c>
      <c r="N297" s="98" t="s">
        <v>14722</v>
      </c>
      <c r="O297" s="98" t="s">
        <v>14723</v>
      </c>
      <c r="P297" s="100">
        <v>725</v>
      </c>
      <c r="Q297" s="101">
        <v>0</v>
      </c>
      <c r="S297" s="100">
        <v>775</v>
      </c>
      <c r="T297" s="100">
        <f>P297</f>
      </c>
      <c r="U297" s="100">
        <v>725</v>
      </c>
    </row>
    <row r="298">
      <c r="O298" s="96" t="s">
        <v>14724</v>
      </c>
      <c r="P298" s="84">
        <f>SUM(P297:P297)</f>
      </c>
    </row>
    <row r="299">
      <c r="A299" s="98" t="s">
        <v>14725</v>
      </c>
      <c r="B299" s="98" t="s">
        <v>14726</v>
      </c>
      <c r="C299" s="98" t="s">
        <v>14727</v>
      </c>
      <c r="D299" s="98" t="s">
        <v>14728</v>
      </c>
      <c r="E299" s="98" t="s">
        <v>14729</v>
      </c>
      <c r="F299" s="98" t="s">
        <v>14730</v>
      </c>
      <c r="G299" s="99">
        <v>12</v>
      </c>
      <c r="H299" s="104">
        <v>45524</v>
      </c>
      <c r="I299" s="104">
        <v>45869</v>
      </c>
      <c r="J299" s="104">
        <v>45343</v>
      </c>
      <c r="K299" s="104">
        <v>45345</v>
      </c>
      <c r="L299" s="100">
        <v>0</v>
      </c>
      <c r="M299" s="100">
        <v>665.54999999999995</v>
      </c>
      <c r="N299" s="98" t="s">
        <v>14731</v>
      </c>
      <c r="O299" s="98" t="s">
        <v>14732</v>
      </c>
      <c r="P299" s="100">
        <v>87.5</v>
      </c>
      <c r="Q299" s="101">
        <v>0</v>
      </c>
      <c r="S299" s="100">
        <v>775</v>
      </c>
      <c r="T299" s="100">
        <f>P299</f>
      </c>
      <c r="U299" s="100">
        <v>87.5</v>
      </c>
    </row>
    <row r="300">
      <c r="O300" s="98" t="s">
        <v>14733</v>
      </c>
      <c r="P300" s="100">
        <v>750</v>
      </c>
      <c r="T300" s="100">
        <f>P300</f>
      </c>
      <c r="U300" s="100">
        <v>750</v>
      </c>
    </row>
    <row r="301">
      <c r="O301" s="96" t="s">
        <v>14734</v>
      </c>
      <c r="P301" s="84">
        <f>SUM(P299:P300)</f>
      </c>
    </row>
    <row r="302">
      <c r="A302" s="98" t="s">
        <v>14735</v>
      </c>
      <c r="B302" s="98" t="s">
        <v>14736</v>
      </c>
      <c r="C302" s="98" t="s">
        <v>14737</v>
      </c>
      <c r="D302" s="98" t="s">
        <v>14738</v>
      </c>
      <c r="E302" s="98" t="s">
        <v>14739</v>
      </c>
      <c r="F302" s="98" t="s">
        <v>14740</v>
      </c>
      <c r="G302" s="99">
        <v>12</v>
      </c>
      <c r="H302" s="104">
        <v>45524</v>
      </c>
      <c r="I302" s="104">
        <v>45869</v>
      </c>
      <c r="J302" s="104">
        <v>45343</v>
      </c>
      <c r="K302" s="104">
        <v>45345</v>
      </c>
      <c r="L302" s="100">
        <v>0</v>
      </c>
      <c r="M302" s="100">
        <v>665.54999999999995</v>
      </c>
      <c r="N302" s="98" t="s">
        <v>14741</v>
      </c>
      <c r="O302" s="98" t="s">
        <v>14742</v>
      </c>
      <c r="P302" s="100">
        <v>87.5</v>
      </c>
      <c r="Q302" s="101">
        <v>0</v>
      </c>
      <c r="S302" s="100">
        <v>775</v>
      </c>
      <c r="T302" s="100">
        <f>P302</f>
      </c>
      <c r="U302" s="100">
        <v>87.5</v>
      </c>
    </row>
    <row r="303">
      <c r="O303" s="98" t="s">
        <v>14743</v>
      </c>
      <c r="P303" s="100">
        <v>750</v>
      </c>
      <c r="T303" s="100">
        <f>P303</f>
      </c>
      <c r="U303" s="100">
        <v>750</v>
      </c>
    </row>
    <row r="304">
      <c r="O304" s="96" t="s">
        <v>14744</v>
      </c>
      <c r="P304" s="84">
        <f>SUM(P302:P303)</f>
      </c>
    </row>
    <row r="305">
      <c r="A305" s="98" t="s">
        <v>14745</v>
      </c>
      <c r="B305" s="98" t="s">
        <v>14746</v>
      </c>
      <c r="C305" s="98" t="s">
        <v>14747</v>
      </c>
      <c r="D305" s="98" t="s">
        <v>14748</v>
      </c>
      <c r="E305" s="98" t="s">
        <v>14749</v>
      </c>
      <c r="F305" s="98" t="s">
        <v>14750</v>
      </c>
      <c r="G305" s="99">
        <v>12</v>
      </c>
      <c r="H305" s="104">
        <v>45523</v>
      </c>
      <c r="I305" s="104">
        <v>45869</v>
      </c>
      <c r="J305" s="104">
        <v>45211</v>
      </c>
      <c r="K305" s="104">
        <v>45217</v>
      </c>
      <c r="L305" s="100">
        <v>725</v>
      </c>
      <c r="M305" s="100">
        <v>665.54999999999995</v>
      </c>
      <c r="N305" s="98" t="s">
        <v>14751</v>
      </c>
      <c r="O305" s="98" t="s">
        <v>14752</v>
      </c>
      <c r="P305" s="100">
        <v>725</v>
      </c>
      <c r="Q305" s="101">
        <v>0</v>
      </c>
      <c r="S305" s="100">
        <v>1130</v>
      </c>
      <c r="T305" s="100">
        <f>P305</f>
      </c>
      <c r="U305" s="100">
        <v>725</v>
      </c>
    </row>
    <row r="306">
      <c r="O306" s="96" t="s">
        <v>14753</v>
      </c>
      <c r="P306" s="84">
        <f>SUM(P305:P305)</f>
      </c>
    </row>
    <row r="307">
      <c r="A307" s="98" t="s">
        <v>14754</v>
      </c>
      <c r="B307" s="98" t="s">
        <v>14755</v>
      </c>
      <c r="C307" s="98" t="s">
        <v>14756</v>
      </c>
      <c r="D307" s="98" t="s">
        <v>14757</v>
      </c>
      <c r="E307" s="98" t="s">
        <v>14758</v>
      </c>
      <c r="F307" s="98" t="s">
        <v>14759</v>
      </c>
      <c r="G307" s="99">
        <v>12</v>
      </c>
      <c r="H307" s="104">
        <v>45523</v>
      </c>
      <c r="I307" s="104">
        <v>45869</v>
      </c>
      <c r="J307" s="104">
        <v>45211</v>
      </c>
      <c r="K307" s="104">
        <v>45217</v>
      </c>
      <c r="L307" s="100">
        <v>725</v>
      </c>
      <c r="M307" s="100">
        <v>665.54999999999995</v>
      </c>
      <c r="N307" s="98" t="s">
        <v>14760</v>
      </c>
      <c r="O307" s="98" t="s">
        <v>14761</v>
      </c>
      <c r="P307" s="100">
        <v>725</v>
      </c>
      <c r="Q307" s="101">
        <v>0</v>
      </c>
      <c r="S307" s="100">
        <v>1130</v>
      </c>
      <c r="T307" s="100">
        <f>P307</f>
      </c>
      <c r="U307" s="100">
        <v>725</v>
      </c>
    </row>
    <row r="308">
      <c r="O308" s="96" t="s">
        <v>14762</v>
      </c>
      <c r="P308" s="84">
        <f>SUM(P307:P307)</f>
      </c>
    </row>
    <row r="309">
      <c r="A309" s="98" t="s">
        <v>14763</v>
      </c>
      <c r="B309" s="98" t="s">
        <v>14764</v>
      </c>
      <c r="C309" s="98" t="s">
        <v>14765</v>
      </c>
      <c r="D309" s="98" t="s">
        <v>14766</v>
      </c>
      <c r="E309" s="98" t="s">
        <v>14767</v>
      </c>
      <c r="F309" s="98" t="s">
        <v>14768</v>
      </c>
      <c r="G309" s="99">
        <v>12</v>
      </c>
      <c r="H309" s="104">
        <v>45523</v>
      </c>
      <c r="I309" s="104">
        <v>45869</v>
      </c>
      <c r="J309" s="104">
        <v>45210</v>
      </c>
      <c r="K309" s="104">
        <v>45217</v>
      </c>
      <c r="L309" s="100">
        <v>725</v>
      </c>
      <c r="M309" s="100">
        <v>665.54999999999995</v>
      </c>
      <c r="N309" s="98" t="s">
        <v>14769</v>
      </c>
      <c r="O309" s="98" t="s">
        <v>14770</v>
      </c>
      <c r="P309" s="100">
        <v>725</v>
      </c>
      <c r="Q309" s="101">
        <v>0</v>
      </c>
      <c r="S309" s="100">
        <v>1130</v>
      </c>
      <c r="T309" s="100">
        <f>P309</f>
      </c>
      <c r="U309" s="100">
        <v>725</v>
      </c>
    </row>
    <row r="310">
      <c r="O310" s="96" t="s">
        <v>14771</v>
      </c>
      <c r="P310" s="84">
        <f>SUM(P309:P309)</f>
      </c>
    </row>
    <row r="311">
      <c r="A311" s="98" t="s">
        <v>14772</v>
      </c>
      <c r="B311" s="98" t="s">
        <v>14773</v>
      </c>
      <c r="C311" s="98" t="s">
        <v>14774</v>
      </c>
      <c r="D311" s="98" t="s">
        <v>14775</v>
      </c>
      <c r="E311" s="98" t="s">
        <v>14776</v>
      </c>
      <c r="F311" s="98" t="s">
        <v>14777</v>
      </c>
      <c r="G311" s="99">
        <v>12</v>
      </c>
      <c r="H311" s="104">
        <v>45523</v>
      </c>
      <c r="I311" s="104">
        <v>45869</v>
      </c>
      <c r="J311" s="104">
        <v>45210</v>
      </c>
      <c r="K311" s="104">
        <v>45217</v>
      </c>
      <c r="L311" s="100">
        <v>725</v>
      </c>
      <c r="M311" s="100">
        <v>665.54999999999995</v>
      </c>
      <c r="N311" s="98" t="s">
        <v>14778</v>
      </c>
      <c r="O311" s="98" t="s">
        <v>14779</v>
      </c>
      <c r="P311" s="100">
        <v>725</v>
      </c>
      <c r="Q311" s="101">
        <v>0</v>
      </c>
      <c r="S311" s="100">
        <v>1130</v>
      </c>
      <c r="T311" s="100">
        <f>P311</f>
      </c>
      <c r="U311" s="100">
        <v>725</v>
      </c>
    </row>
    <row r="312">
      <c r="O312" s="96" t="s">
        <v>14780</v>
      </c>
      <c r="P312" s="84">
        <f>SUM(P311:P311)</f>
      </c>
    </row>
    <row r="313">
      <c r="A313" s="98" t="s">
        <v>14781</v>
      </c>
      <c r="B313" s="98" t="s">
        <v>14782</v>
      </c>
      <c r="C313" s="98" t="s">
        <v>14783</v>
      </c>
      <c r="D313" s="98" t="s">
        <v>14784</v>
      </c>
      <c r="E313" s="98" t="s">
        <v>14785</v>
      </c>
      <c r="F313" s="98" t="s">
        <v>14786</v>
      </c>
      <c r="G313" s="99">
        <v>12</v>
      </c>
      <c r="H313" s="104">
        <v>45523</v>
      </c>
      <c r="I313" s="104">
        <v>45869</v>
      </c>
      <c r="J313" s="104">
        <v>45218</v>
      </c>
      <c r="K313" s="104">
        <v>45219</v>
      </c>
      <c r="L313" s="100">
        <v>0</v>
      </c>
      <c r="M313" s="100">
        <v>665.54999999999995</v>
      </c>
      <c r="N313" s="98" t="s">
        <v>14787</v>
      </c>
      <c r="O313" s="98" t="s">
        <v>14788</v>
      </c>
      <c r="P313" s="100">
        <v>750</v>
      </c>
      <c r="Q313" s="101">
        <v>0</v>
      </c>
      <c r="S313" s="100">
        <v>1130</v>
      </c>
      <c r="T313" s="100">
        <f>P313</f>
      </c>
      <c r="U313" s="100">
        <v>750</v>
      </c>
    </row>
    <row r="314">
      <c r="O314" s="96" t="s">
        <v>14789</v>
      </c>
      <c r="P314" s="84">
        <f>SUM(P313:P313)</f>
      </c>
    </row>
    <row r="315">
      <c r="A315" s="98" t="s">
        <v>14790</v>
      </c>
      <c r="B315" s="98" t="s">
        <v>14791</v>
      </c>
      <c r="C315" s="98" t="s">
        <v>14792</v>
      </c>
      <c r="D315" s="98" t="s">
        <v>14793</v>
      </c>
      <c r="E315" s="98" t="s">
        <v>14794</v>
      </c>
      <c r="F315" s="98" t="s">
        <v>14795</v>
      </c>
      <c r="G315" s="99">
        <v>12</v>
      </c>
      <c r="H315" s="104">
        <v>45523</v>
      </c>
      <c r="I315" s="104">
        <v>45869</v>
      </c>
      <c r="J315" s="104">
        <v>45218</v>
      </c>
      <c r="K315" s="104">
        <v>45219</v>
      </c>
      <c r="L315" s="100">
        <v>0</v>
      </c>
      <c r="M315" s="100">
        <v>665.54999999999995</v>
      </c>
      <c r="N315" s="98" t="s">
        <v>14796</v>
      </c>
      <c r="O315" s="98" t="s">
        <v>14797</v>
      </c>
      <c r="P315" s="100">
        <v>750</v>
      </c>
      <c r="Q315" s="101">
        <v>0</v>
      </c>
      <c r="S315" s="100">
        <v>1130</v>
      </c>
      <c r="T315" s="100">
        <f>P315</f>
      </c>
      <c r="U315" s="100">
        <v>750</v>
      </c>
    </row>
    <row r="316">
      <c r="O316" s="96" t="s">
        <v>14798</v>
      </c>
      <c r="P316" s="84">
        <f>SUM(P315:P315)</f>
      </c>
    </row>
    <row r="317">
      <c r="A317" s="98" t="s">
        <v>14799</v>
      </c>
      <c r="B317" s="98" t="s">
        <v>14800</v>
      </c>
      <c r="C317" s="98" t="s">
        <v>14801</v>
      </c>
      <c r="D317" s="98" t="s">
        <v>14802</v>
      </c>
      <c r="E317" s="98" t="s">
        <v>14803</v>
      </c>
      <c r="F317" s="98" t="s">
        <v>14804</v>
      </c>
      <c r="G317" s="99">
        <v>12</v>
      </c>
      <c r="H317" s="104">
        <v>45523</v>
      </c>
      <c r="I317" s="104">
        <v>45869</v>
      </c>
      <c r="J317" s="104">
        <v>45218</v>
      </c>
      <c r="K317" s="104">
        <v>45219</v>
      </c>
      <c r="L317" s="100">
        <v>0</v>
      </c>
      <c r="M317" s="100">
        <v>665.54999999999995</v>
      </c>
      <c r="N317" s="98" t="s">
        <v>14805</v>
      </c>
      <c r="O317" s="98" t="s">
        <v>14806</v>
      </c>
      <c r="P317" s="100">
        <v>750</v>
      </c>
      <c r="Q317" s="101">
        <v>0</v>
      </c>
      <c r="S317" s="100">
        <v>1130</v>
      </c>
      <c r="T317" s="100">
        <f>P317</f>
      </c>
      <c r="U317" s="100">
        <v>750</v>
      </c>
    </row>
    <row r="318">
      <c r="O318" s="96" t="s">
        <v>14807</v>
      </c>
      <c r="P318" s="84">
        <f>SUM(P317:P317)</f>
      </c>
    </row>
    <row r="319">
      <c r="A319" s="98" t="s">
        <v>14808</v>
      </c>
      <c r="B319" s="98" t="s">
        <v>14809</v>
      </c>
      <c r="C319" s="98" t="s">
        <v>14810</v>
      </c>
      <c r="D319" s="98" t="s">
        <v>14811</v>
      </c>
      <c r="E319" s="98" t="s">
        <v>14812</v>
      </c>
      <c r="F319" s="98" t="s">
        <v>14813</v>
      </c>
      <c r="G319" s="99">
        <v>12</v>
      </c>
      <c r="H319" s="104">
        <v>45523</v>
      </c>
      <c r="I319" s="104">
        <v>45869</v>
      </c>
      <c r="J319" s="104">
        <v>45218</v>
      </c>
      <c r="K319" s="104">
        <v>45219</v>
      </c>
      <c r="L319" s="100">
        <v>0</v>
      </c>
      <c r="M319" s="100">
        <v>665.54999999999995</v>
      </c>
      <c r="N319" s="98" t="s">
        <v>14814</v>
      </c>
      <c r="O319" s="98" t="s">
        <v>14815</v>
      </c>
      <c r="P319" s="100">
        <v>750</v>
      </c>
      <c r="Q319" s="101">
        <v>0</v>
      </c>
      <c r="S319" s="100">
        <v>1130</v>
      </c>
      <c r="T319" s="100">
        <f>P319</f>
      </c>
      <c r="U319" s="100">
        <v>750</v>
      </c>
    </row>
    <row r="320">
      <c r="O320" s="96" t="s">
        <v>14816</v>
      </c>
      <c r="P320" s="84">
        <f>SUM(P319:P319)</f>
      </c>
    </row>
    <row r="321">
      <c r="A321" s="98" t="s">
        <v>14817</v>
      </c>
      <c r="B321" s="98" t="s">
        <v>14818</v>
      </c>
      <c r="C321" s="98" t="s">
        <v>14819</v>
      </c>
      <c r="D321" s="98" t="s">
        <v>14820</v>
      </c>
      <c r="E321" s="98" t="s">
        <v>14821</v>
      </c>
      <c r="F321" s="98" t="s">
        <v>14822</v>
      </c>
      <c r="G321" s="99">
        <v>12</v>
      </c>
      <c r="H321" s="104">
        <v>45505</v>
      </c>
      <c r="I321" s="104">
        <v>45869</v>
      </c>
      <c r="J321" s="104">
        <v>45203</v>
      </c>
      <c r="K321" s="104">
        <v>45203</v>
      </c>
      <c r="L321" s="100">
        <v>662.5</v>
      </c>
      <c r="M321" s="100">
        <v>665.54999999999995</v>
      </c>
      <c r="N321" s="98" t="s">
        <v>14823</v>
      </c>
      <c r="O321" s="98" t="s">
        <v>14824</v>
      </c>
      <c r="P321" s="100">
        <v>725</v>
      </c>
      <c r="Q321" s="101">
        <v>0</v>
      </c>
      <c r="S321" s="100">
        <v>1130</v>
      </c>
      <c r="T321" s="100">
        <f>P321</f>
      </c>
      <c r="U321" s="100">
        <v>725</v>
      </c>
    </row>
    <row r="322">
      <c r="O322" s="96" t="s">
        <v>14825</v>
      </c>
      <c r="P322" s="84">
        <f>SUM(P321:P321)</f>
      </c>
    </row>
    <row r="323">
      <c r="A323" s="98" t="s">
        <v>14826</v>
      </c>
      <c r="B323" s="98" t="s">
        <v>14827</v>
      </c>
      <c r="C323" s="98" t="s">
        <v>14828</v>
      </c>
      <c r="D323" s="98" t="s">
        <v>14829</v>
      </c>
      <c r="E323" s="98" t="s">
        <v>14830</v>
      </c>
      <c r="F323" s="98" t="s">
        <v>14831</v>
      </c>
      <c r="G323" s="99">
        <v>12</v>
      </c>
      <c r="H323" s="104">
        <v>45505</v>
      </c>
      <c r="I323" s="104">
        <v>45869</v>
      </c>
      <c r="J323" s="104">
        <v>45203</v>
      </c>
      <c r="K323" s="104">
        <v>45203</v>
      </c>
      <c r="L323" s="100">
        <v>662.5</v>
      </c>
      <c r="M323" s="100">
        <v>665.54999999999995</v>
      </c>
      <c r="N323" s="98" t="s">
        <v>14832</v>
      </c>
      <c r="O323" s="98" t="s">
        <v>14833</v>
      </c>
      <c r="P323" s="100">
        <v>725</v>
      </c>
      <c r="Q323" s="101">
        <v>0</v>
      </c>
      <c r="S323" s="100">
        <v>1130</v>
      </c>
      <c r="T323" s="100">
        <f>P323</f>
      </c>
      <c r="U323" s="100">
        <v>725</v>
      </c>
    </row>
    <row r="324">
      <c r="O324" s="96" t="s">
        <v>14834</v>
      </c>
      <c r="P324" s="84">
        <f>SUM(P323:P323)</f>
      </c>
    </row>
    <row r="325">
      <c r="A325" s="98" t="s">
        <v>14835</v>
      </c>
      <c r="B325" s="98" t="s">
        <v>14836</v>
      </c>
      <c r="C325" s="98" t="s">
        <v>14837</v>
      </c>
      <c r="D325" s="98" t="s">
        <v>14838</v>
      </c>
      <c r="E325" s="98" t="s">
        <v>14839</v>
      </c>
      <c r="F325" s="98" t="s">
        <v>14840</v>
      </c>
      <c r="G325" s="99">
        <v>12</v>
      </c>
      <c r="H325" s="104">
        <v>45524</v>
      </c>
      <c r="I325" s="104">
        <v>45869</v>
      </c>
      <c r="J325" s="104">
        <v>45335</v>
      </c>
      <c r="K325" s="104">
        <v>45336</v>
      </c>
      <c r="L325" s="100">
        <v>775</v>
      </c>
      <c r="M325" s="100">
        <v>665.54999999999995</v>
      </c>
      <c r="N325" s="98" t="s">
        <v>14841</v>
      </c>
      <c r="O325" s="98" t="s">
        <v>14842</v>
      </c>
      <c r="P325" s="100">
        <v>-125</v>
      </c>
      <c r="Q325" s="101">
        <v>0</v>
      </c>
      <c r="S325" s="100">
        <v>1130</v>
      </c>
      <c r="T325" s="100">
        <f>P325</f>
      </c>
      <c r="U325" s="100">
        <v>-125</v>
      </c>
    </row>
    <row r="326">
      <c r="O326" s="98" t="s">
        <v>14843</v>
      </c>
      <c r="P326" s="100">
        <v>775</v>
      </c>
      <c r="T326" s="100">
        <f>P326</f>
      </c>
      <c r="U326" s="100">
        <v>775</v>
      </c>
    </row>
    <row r="327">
      <c r="O327" s="98" t="s">
        <v>14844</v>
      </c>
      <c r="P327" s="100">
        <v>125</v>
      </c>
      <c r="T327" s="100">
        <f>P327</f>
      </c>
      <c r="U327" s="100">
        <v>125</v>
      </c>
    </row>
    <row r="328">
      <c r="O328" s="96" t="s">
        <v>14845</v>
      </c>
      <c r="P328" s="84">
        <f>SUM(P325:P327)</f>
      </c>
    </row>
    <row r="329">
      <c r="A329" s="98" t="s">
        <v>14846</v>
      </c>
      <c r="B329" s="98" t="s">
        <v>14847</v>
      </c>
      <c r="C329" s="98" t="s">
        <v>14848</v>
      </c>
      <c r="D329" s="98" t="s">
        <v>14849</v>
      </c>
      <c r="E329" s="98" t="s">
        <v>14850</v>
      </c>
      <c r="F329" s="98" t="s">
        <v>14851</v>
      </c>
      <c r="G329" s="99">
        <v>12</v>
      </c>
      <c r="H329" s="104">
        <v>45524</v>
      </c>
      <c r="I329" s="104">
        <v>45869</v>
      </c>
      <c r="J329" s="104">
        <v>45335</v>
      </c>
      <c r="K329" s="104">
        <v>45336</v>
      </c>
      <c r="L329" s="100">
        <v>775</v>
      </c>
      <c r="M329" s="100">
        <v>665.54999999999995</v>
      </c>
      <c r="N329" s="98" t="s">
        <v>14852</v>
      </c>
      <c r="O329" s="98" t="s">
        <v>14853</v>
      </c>
      <c r="P329" s="100">
        <v>125</v>
      </c>
      <c r="Q329" s="101">
        <v>0</v>
      </c>
      <c r="S329" s="100">
        <v>1130</v>
      </c>
      <c r="T329" s="100">
        <f>P329</f>
      </c>
      <c r="U329" s="100">
        <v>125</v>
      </c>
    </row>
    <row r="330">
      <c r="O330" s="98" t="s">
        <v>14854</v>
      </c>
      <c r="P330" s="100">
        <v>-125</v>
      </c>
      <c r="T330" s="100">
        <f>P330</f>
      </c>
      <c r="U330" s="100">
        <v>-125</v>
      </c>
    </row>
    <row r="331">
      <c r="O331" s="98" t="s">
        <v>14855</v>
      </c>
      <c r="P331" s="100">
        <v>775</v>
      </c>
      <c r="T331" s="100">
        <f>P331</f>
      </c>
      <c r="U331" s="100">
        <v>775</v>
      </c>
    </row>
    <row r="332">
      <c r="O332" s="96" t="s">
        <v>14856</v>
      </c>
      <c r="P332" s="84">
        <f>SUM(P329:P331)</f>
      </c>
    </row>
    <row r="333">
      <c r="A333" s="98" t="s">
        <v>14857</v>
      </c>
      <c r="B333" s="98" t="s">
        <v>14858</v>
      </c>
      <c r="C333" s="98" t="s">
        <v>14859</v>
      </c>
      <c r="D333" s="98" t="s">
        <v>14860</v>
      </c>
      <c r="E333" s="98" t="s">
        <v>14861</v>
      </c>
      <c r="F333" s="98" t="s">
        <v>14862</v>
      </c>
      <c r="G333" s="99">
        <v>12</v>
      </c>
      <c r="H333" s="104">
        <v>45523</v>
      </c>
      <c r="I333" s="104">
        <v>45869</v>
      </c>
      <c r="J333" s="104">
        <v>45208</v>
      </c>
      <c r="K333" s="104">
        <v>45217</v>
      </c>
      <c r="L333" s="100">
        <v>725</v>
      </c>
      <c r="M333" s="100">
        <v>665.54999999999995</v>
      </c>
      <c r="N333" s="98" t="s">
        <v>14863</v>
      </c>
      <c r="O333" s="98" t="s">
        <v>14864</v>
      </c>
      <c r="P333" s="100">
        <v>725</v>
      </c>
      <c r="Q333" s="101">
        <v>0</v>
      </c>
      <c r="S333" s="100">
        <v>1130</v>
      </c>
      <c r="T333" s="100">
        <f>P333</f>
      </c>
      <c r="U333" s="100">
        <v>725</v>
      </c>
    </row>
    <row r="334">
      <c r="O334" s="96" t="s">
        <v>14865</v>
      </c>
      <c r="P334" s="84">
        <f>SUM(P333:P333)</f>
      </c>
    </row>
    <row r="335">
      <c r="A335" s="98" t="s">
        <v>14866</v>
      </c>
      <c r="B335" s="98" t="s">
        <v>14867</v>
      </c>
      <c r="C335" s="98" t="s">
        <v>14868</v>
      </c>
      <c r="D335" s="98" t="s">
        <v>14869</v>
      </c>
      <c r="E335" s="98" t="s">
        <v>14870</v>
      </c>
      <c r="F335" s="98" t="s">
        <v>14871</v>
      </c>
      <c r="G335" s="99">
        <v>12</v>
      </c>
      <c r="H335" s="104">
        <v>45523</v>
      </c>
      <c r="I335" s="104">
        <v>45869</v>
      </c>
      <c r="J335" s="104">
        <v>45208</v>
      </c>
      <c r="K335" s="104">
        <v>45217</v>
      </c>
      <c r="L335" s="100">
        <v>725</v>
      </c>
      <c r="M335" s="100">
        <v>665.54999999999995</v>
      </c>
      <c r="N335" s="98" t="s">
        <v>14872</v>
      </c>
      <c r="O335" s="98" t="s">
        <v>14873</v>
      </c>
      <c r="P335" s="100">
        <v>725</v>
      </c>
      <c r="Q335" s="101">
        <v>0</v>
      </c>
      <c r="S335" s="100">
        <v>1130</v>
      </c>
      <c r="T335" s="100">
        <f>P335</f>
      </c>
      <c r="U335" s="100">
        <v>725</v>
      </c>
    </row>
    <row r="336">
      <c r="O336" s="96" t="s">
        <v>14874</v>
      </c>
      <c r="P336" s="84">
        <f>SUM(P335:P335)</f>
      </c>
    </row>
    <row r="337">
      <c r="A337" s="98" t="s">
        <v>14875</v>
      </c>
      <c r="B337" s="98" t="s">
        <v>14876</v>
      </c>
      <c r="C337" s="98" t="s">
        <v>14877</v>
      </c>
      <c r="D337" s="98" t="s">
        <v>14878</v>
      </c>
      <c r="E337" s="98" t="s">
        <v>14879</v>
      </c>
      <c r="F337" s="98" t="s">
        <v>14880</v>
      </c>
      <c r="G337" s="99">
        <v>12</v>
      </c>
      <c r="H337" s="104">
        <v>45523</v>
      </c>
      <c r="I337" s="104">
        <v>45869</v>
      </c>
      <c r="J337" s="104">
        <v>45209</v>
      </c>
      <c r="K337" s="104">
        <v>45217</v>
      </c>
      <c r="L337" s="100">
        <v>725</v>
      </c>
      <c r="M337" s="100">
        <v>665.54999999999995</v>
      </c>
      <c r="N337" s="98" t="s">
        <v>14881</v>
      </c>
      <c r="O337" s="98" t="s">
        <v>14882</v>
      </c>
      <c r="P337" s="100">
        <v>725</v>
      </c>
      <c r="Q337" s="101">
        <v>0</v>
      </c>
      <c r="S337" s="100">
        <v>1130</v>
      </c>
      <c r="T337" s="100">
        <f>P337</f>
      </c>
      <c r="U337" s="100">
        <v>725</v>
      </c>
    </row>
    <row r="338">
      <c r="O338" s="96" t="s">
        <v>14883</v>
      </c>
      <c r="P338" s="84">
        <f>SUM(P337:P337)</f>
      </c>
    </row>
    <row r="339">
      <c r="A339" s="98" t="s">
        <v>14884</v>
      </c>
      <c r="B339" s="98" t="s">
        <v>14885</v>
      </c>
      <c r="C339" s="98" t="s">
        <v>14886</v>
      </c>
      <c r="D339" s="98" t="s">
        <v>14887</v>
      </c>
      <c r="E339" s="98" t="s">
        <v>14888</v>
      </c>
      <c r="F339" s="98" t="s">
        <v>14889</v>
      </c>
      <c r="G339" s="99">
        <v>12</v>
      </c>
      <c r="H339" s="104">
        <v>45523</v>
      </c>
      <c r="I339" s="104">
        <v>45869</v>
      </c>
      <c r="J339" s="104">
        <v>45209</v>
      </c>
      <c r="K339" s="104">
        <v>45217</v>
      </c>
      <c r="L339" s="100">
        <v>725</v>
      </c>
      <c r="M339" s="100">
        <v>665.54999999999995</v>
      </c>
      <c r="N339" s="98" t="s">
        <v>14890</v>
      </c>
      <c r="O339" s="98" t="s">
        <v>14891</v>
      </c>
      <c r="P339" s="100">
        <v>725</v>
      </c>
      <c r="Q339" s="101">
        <v>0</v>
      </c>
      <c r="S339" s="100">
        <v>1130</v>
      </c>
      <c r="T339" s="100">
        <f>P339</f>
      </c>
      <c r="U339" s="100">
        <v>725</v>
      </c>
    </row>
    <row r="340">
      <c r="O340" s="96" t="s">
        <v>14892</v>
      </c>
      <c r="P340" s="84">
        <f>SUM(P339:P339)</f>
      </c>
    </row>
    <row r="341">
      <c r="A341" s="98" t="s">
        <v>14893</v>
      </c>
      <c r="B341" s="98" t="s">
        <v>14894</v>
      </c>
      <c r="C341" s="98" t="s">
        <v>14895</v>
      </c>
      <c r="D341" s="98" t="s">
        <v>14896</v>
      </c>
      <c r="E341" s="98" t="s">
        <v>14897</v>
      </c>
      <c r="F341" s="98" t="s">
        <v>14898</v>
      </c>
      <c r="G341" s="99">
        <v>12</v>
      </c>
      <c r="H341" s="104">
        <v>45523</v>
      </c>
      <c r="I341" s="104">
        <v>45869</v>
      </c>
      <c r="J341" s="104">
        <v>45353</v>
      </c>
      <c r="K341" s="104">
        <v>45355</v>
      </c>
      <c r="L341" s="100">
        <v>725</v>
      </c>
      <c r="M341" s="100">
        <v>665.54999999999995</v>
      </c>
      <c r="N341" s="98" t="s">
        <v>14899</v>
      </c>
      <c r="O341" s="98" t="s">
        <v>14900</v>
      </c>
      <c r="P341" s="100">
        <v>725</v>
      </c>
      <c r="Q341" s="101">
        <v>0</v>
      </c>
      <c r="S341" s="100">
        <v>1130</v>
      </c>
      <c r="T341" s="100">
        <f>P341</f>
      </c>
      <c r="U341" s="100">
        <v>725</v>
      </c>
    </row>
    <row r="342">
      <c r="O342" s="98" t="s">
        <v>14901</v>
      </c>
      <c r="P342" s="100">
        <v>-125</v>
      </c>
      <c r="T342" s="100">
        <f>P342</f>
      </c>
      <c r="U342" s="100">
        <v>-125</v>
      </c>
    </row>
    <row r="343">
      <c r="O343" s="98" t="s">
        <v>14902</v>
      </c>
      <c r="P343" s="100">
        <v>125</v>
      </c>
      <c r="T343" s="100">
        <f>P343</f>
      </c>
      <c r="U343" s="100">
        <v>125</v>
      </c>
    </row>
    <row r="344">
      <c r="O344" s="96" t="s">
        <v>14903</v>
      </c>
      <c r="P344" s="84">
        <f>SUM(P341:P343)</f>
      </c>
    </row>
    <row r="345">
      <c r="A345" s="98" t="s">
        <v>14904</v>
      </c>
      <c r="B345" s="98" t="s">
        <v>14905</v>
      </c>
      <c r="C345" s="98" t="s">
        <v>14906</v>
      </c>
      <c r="D345" s="98" t="s">
        <v>14907</v>
      </c>
      <c r="E345" s="98" t="s">
        <v>14908</v>
      </c>
      <c r="F345" s="98" t="s">
        <v>14909</v>
      </c>
      <c r="G345" s="99">
        <v>12</v>
      </c>
      <c r="H345" s="104">
        <v>45523</v>
      </c>
      <c r="I345" s="104">
        <v>45869</v>
      </c>
      <c r="J345" s="104">
        <v>45353</v>
      </c>
      <c r="K345" s="104">
        <v>45355</v>
      </c>
      <c r="L345" s="100">
        <v>725</v>
      </c>
      <c r="M345" s="100">
        <v>665.54999999999995</v>
      </c>
      <c r="N345" s="98" t="s">
        <v>14910</v>
      </c>
      <c r="O345" s="98" t="s">
        <v>14911</v>
      </c>
      <c r="P345" s="100">
        <v>725</v>
      </c>
      <c r="Q345" s="101">
        <v>0</v>
      </c>
      <c r="S345" s="100">
        <v>1130</v>
      </c>
      <c r="T345" s="100">
        <f>P345</f>
      </c>
      <c r="U345" s="100">
        <v>725</v>
      </c>
    </row>
    <row r="346">
      <c r="O346" s="98" t="s">
        <v>14912</v>
      </c>
      <c r="P346" s="100">
        <v>-125</v>
      </c>
      <c r="T346" s="100">
        <f>P346</f>
      </c>
      <c r="U346" s="100">
        <v>-125</v>
      </c>
    </row>
    <row r="347">
      <c r="O347" s="98" t="s">
        <v>14913</v>
      </c>
      <c r="P347" s="100">
        <v>125</v>
      </c>
      <c r="T347" s="100">
        <f>P347</f>
      </c>
      <c r="U347" s="100">
        <v>125</v>
      </c>
    </row>
    <row r="348">
      <c r="O348" s="96" t="s">
        <v>14914</v>
      </c>
      <c r="P348" s="84">
        <f>SUM(P345:P347)</f>
      </c>
    </row>
    <row r="349">
      <c r="A349" s="98" t="s">
        <v>14915</v>
      </c>
      <c r="B349" s="98" t="s">
        <v>14916</v>
      </c>
      <c r="C349" s="98" t="s">
        <v>14917</v>
      </c>
      <c r="D349" s="98" t="s">
        <v>14918</v>
      </c>
      <c r="E349" s="98" t="s">
        <v>14919</v>
      </c>
      <c r="F349" s="98" t="s">
        <v>14920</v>
      </c>
      <c r="G349" s="99">
        <v>12</v>
      </c>
      <c r="H349" s="104">
        <v>45523</v>
      </c>
      <c r="I349" s="104">
        <v>45869</v>
      </c>
      <c r="J349" s="104">
        <v>45348</v>
      </c>
      <c r="K349" s="104">
        <v>45350</v>
      </c>
      <c r="L349" s="100">
        <v>725</v>
      </c>
      <c r="M349" s="100">
        <v>665.54999999999995</v>
      </c>
      <c r="N349" s="98" t="s">
        <v>14921</v>
      </c>
      <c r="O349" s="98" t="s">
        <v>14922</v>
      </c>
      <c r="P349" s="100">
        <v>725</v>
      </c>
      <c r="Q349" s="101">
        <v>0</v>
      </c>
      <c r="S349" s="100">
        <v>1130</v>
      </c>
      <c r="T349" s="100">
        <f>P349</f>
      </c>
      <c r="U349" s="100">
        <v>725</v>
      </c>
    </row>
    <row r="350">
      <c r="O350" s="96" t="s">
        <v>14923</v>
      </c>
      <c r="P350" s="84">
        <f>SUM(P349:P349)</f>
      </c>
    </row>
    <row r="351">
      <c r="A351" s="98" t="s">
        <v>14924</v>
      </c>
      <c r="B351" s="98" t="s">
        <v>14925</v>
      </c>
      <c r="C351" s="98" t="s">
        <v>14926</v>
      </c>
      <c r="D351" s="98" t="s">
        <v>14927</v>
      </c>
      <c r="E351" s="98" t="s">
        <v>14928</v>
      </c>
      <c r="F351" s="98" t="s">
        <v>14929</v>
      </c>
      <c r="G351" s="99">
        <v>12</v>
      </c>
      <c r="H351" s="104">
        <v>45523</v>
      </c>
      <c r="I351" s="104">
        <v>45869</v>
      </c>
      <c r="J351" s="104">
        <v>45348</v>
      </c>
      <c r="K351" s="104">
        <v>45350</v>
      </c>
      <c r="L351" s="100">
        <v>725</v>
      </c>
      <c r="M351" s="100">
        <v>665.54999999999995</v>
      </c>
      <c r="N351" s="98" t="s">
        <v>14930</v>
      </c>
      <c r="O351" s="98" t="s">
        <v>14931</v>
      </c>
      <c r="P351" s="100">
        <v>725</v>
      </c>
      <c r="Q351" s="101">
        <v>0</v>
      </c>
      <c r="S351" s="100">
        <v>1130</v>
      </c>
      <c r="T351" s="100">
        <f>P351</f>
      </c>
      <c r="U351" s="100">
        <v>725</v>
      </c>
    </row>
    <row r="352">
      <c r="O352" s="96" t="s">
        <v>14932</v>
      </c>
      <c r="P352" s="84">
        <f>SUM(P351:P351)</f>
      </c>
    </row>
    <row r="353">
      <c r="A353" s="98" t="s">
        <v>14933</v>
      </c>
      <c r="B353" s="98" t="s">
        <v>14934</v>
      </c>
      <c r="C353" s="98" t="s">
        <v>14935</v>
      </c>
      <c r="D353" s="98" t="s">
        <v>14936</v>
      </c>
      <c r="E353" s="98" t="s">
        <v>14937</v>
      </c>
      <c r="F353" s="98" t="s">
        <v>14938</v>
      </c>
      <c r="G353" s="99">
        <v>12</v>
      </c>
      <c r="H353" s="104">
        <v>45505</v>
      </c>
      <c r="I353" s="104">
        <v>45869</v>
      </c>
      <c r="J353" s="104">
        <v>45216</v>
      </c>
      <c r="K353" s="104">
        <v>45218</v>
      </c>
      <c r="L353" s="100">
        <v>662.5</v>
      </c>
      <c r="M353" s="100">
        <v>665.54999999999995</v>
      </c>
      <c r="N353" s="98" t="s">
        <v>14939</v>
      </c>
      <c r="O353" s="98" t="s">
        <v>14940</v>
      </c>
      <c r="P353" s="100">
        <v>750</v>
      </c>
      <c r="Q353" s="101">
        <v>0</v>
      </c>
      <c r="S353" s="100">
        <v>875</v>
      </c>
      <c r="T353" s="100">
        <f>P353</f>
      </c>
      <c r="U353" s="100">
        <v>750</v>
      </c>
    </row>
    <row r="354">
      <c r="O354" s="96" t="s">
        <v>14941</v>
      </c>
      <c r="P354" s="84">
        <f>SUM(P353:P353)</f>
      </c>
    </row>
    <row r="355">
      <c r="A355" s="98" t="s">
        <v>14942</v>
      </c>
      <c r="B355" s="98" t="s">
        <v>14943</v>
      </c>
      <c r="C355" s="98" t="s">
        <v>14944</v>
      </c>
      <c r="D355" s="98" t="s">
        <v>14945</v>
      </c>
      <c r="E355" s="98" t="s">
        <v>14946</v>
      </c>
      <c r="F355" s="98" t="s">
        <v>14947</v>
      </c>
      <c r="G355" s="99">
        <v>12</v>
      </c>
      <c r="H355" s="104">
        <v>45505</v>
      </c>
      <c r="I355" s="104">
        <v>45869</v>
      </c>
      <c r="J355" s="104">
        <v>45216</v>
      </c>
      <c r="K355" s="104">
        <v>45218</v>
      </c>
      <c r="L355" s="100">
        <v>662.5</v>
      </c>
      <c r="M355" s="100">
        <v>665.54999999999995</v>
      </c>
      <c r="N355" s="98" t="s">
        <v>14948</v>
      </c>
      <c r="O355" s="98" t="s">
        <v>14949</v>
      </c>
      <c r="P355" s="100">
        <v>750</v>
      </c>
      <c r="Q355" s="101">
        <v>0</v>
      </c>
      <c r="S355" s="100">
        <v>1275</v>
      </c>
      <c r="T355" s="100">
        <f>P355</f>
      </c>
      <c r="U355" s="100">
        <v>750</v>
      </c>
    </row>
    <row r="356">
      <c r="O356" s="96" t="s">
        <v>14950</v>
      </c>
      <c r="P356" s="84">
        <f>SUM(P355:P355)</f>
      </c>
    </row>
    <row r="357">
      <c r="A357" s="98" t="s">
        <v>14951</v>
      </c>
      <c r="B357" s="98" t="s">
        <v>14952</v>
      </c>
      <c r="C357" s="98" t="s">
        <v>14953</v>
      </c>
      <c r="D357" s="98" t="s">
        <v>14954</v>
      </c>
      <c r="E357" s="98" t="s">
        <v>14955</v>
      </c>
      <c r="F357" s="98" t="s">
        <v>14956</v>
      </c>
      <c r="G357" s="99">
        <v>12</v>
      </c>
      <c r="H357" s="104">
        <v>45505</v>
      </c>
      <c r="I357" s="104">
        <v>45869</v>
      </c>
      <c r="J357" s="104">
        <v>45224</v>
      </c>
      <c r="K357" s="104">
        <v>45226</v>
      </c>
      <c r="L357" s="100">
        <v>0</v>
      </c>
      <c r="M357" s="100">
        <v>665.54999999999995</v>
      </c>
      <c r="N357" s="98" t="s">
        <v>14957</v>
      </c>
      <c r="O357" s="98" t="s">
        <v>14958</v>
      </c>
      <c r="P357" s="100">
        <v>775</v>
      </c>
      <c r="Q357" s="101">
        <v>0</v>
      </c>
      <c r="S357" s="100">
        <v>1200</v>
      </c>
      <c r="T357" s="100">
        <f>P357</f>
      </c>
      <c r="U357" s="100">
        <v>775</v>
      </c>
    </row>
    <row r="358">
      <c r="O358" s="96" t="s">
        <v>14959</v>
      </c>
      <c r="P358" s="84">
        <f>SUM(P357:P357)</f>
      </c>
    </row>
    <row r="359">
      <c r="A359" s="98" t="s">
        <v>14960</v>
      </c>
      <c r="B359" s="98" t="s">
        <v>14961</v>
      </c>
      <c r="C359" s="98" t="s">
        <v>14962</v>
      </c>
      <c r="D359" s="98" t="s">
        <v>14963</v>
      </c>
      <c r="E359" s="98" t="s">
        <v>14964</v>
      </c>
      <c r="F359" s="98" t="s">
        <v>14965</v>
      </c>
      <c r="G359" s="99">
        <v>12</v>
      </c>
      <c r="H359" s="104">
        <v>45505</v>
      </c>
      <c r="I359" s="104">
        <v>45869</v>
      </c>
      <c r="J359" s="104">
        <v>45224</v>
      </c>
      <c r="K359" s="104">
        <v>45226</v>
      </c>
      <c r="L359" s="100">
        <v>0</v>
      </c>
      <c r="M359" s="100">
        <v>665.54999999999995</v>
      </c>
      <c r="N359" s="98" t="s">
        <v>14966</v>
      </c>
      <c r="O359" s="98" t="s">
        <v>14967</v>
      </c>
      <c r="P359" s="100">
        <v>775</v>
      </c>
      <c r="Q359" s="101">
        <v>0</v>
      </c>
      <c r="S359" s="100">
        <v>1275</v>
      </c>
      <c r="T359" s="100">
        <f>P359</f>
      </c>
      <c r="U359" s="100">
        <v>775</v>
      </c>
    </row>
    <row r="360">
      <c r="O360" s="96" t="s">
        <v>14968</v>
      </c>
      <c r="P360" s="84">
        <f>SUM(P359:P359)</f>
      </c>
    </row>
    <row r="361">
      <c r="A361" s="98" t="s">
        <v>14969</v>
      </c>
      <c r="B361" s="98" t="s">
        <v>14970</v>
      </c>
      <c r="C361" s="98" t="s">
        <v>14971</v>
      </c>
      <c r="D361" s="98" t="s">
        <v>14972</v>
      </c>
      <c r="E361" s="98" t="s">
        <v>14973</v>
      </c>
      <c r="F361" s="98" t="s">
        <v>14974</v>
      </c>
      <c r="G361" s="99">
        <v>12</v>
      </c>
      <c r="H361" s="104">
        <v>45523</v>
      </c>
      <c r="I361" s="104">
        <v>45869</v>
      </c>
      <c r="J361" s="104">
        <v>45204</v>
      </c>
      <c r="K361" s="104">
        <v>45218</v>
      </c>
      <c r="L361" s="100">
        <v>0</v>
      </c>
      <c r="M361" s="100">
        <v>665.54999999999995</v>
      </c>
      <c r="N361" s="98" t="s">
        <v>14975</v>
      </c>
      <c r="O361" s="98" t="s">
        <v>14976</v>
      </c>
      <c r="P361" s="100">
        <v>725</v>
      </c>
      <c r="Q361" s="101">
        <v>0</v>
      </c>
      <c r="S361" s="100">
        <v>775</v>
      </c>
      <c r="T361" s="100">
        <f>P361</f>
      </c>
      <c r="U361" s="100">
        <v>725</v>
      </c>
    </row>
    <row r="362">
      <c r="O362" s="96" t="s">
        <v>14977</v>
      </c>
      <c r="P362" s="84">
        <f>SUM(P361:P361)</f>
      </c>
    </row>
    <row r="363">
      <c r="A363" s="98" t="s">
        <v>14978</v>
      </c>
      <c r="B363" s="98" t="s">
        <v>14979</v>
      </c>
      <c r="C363" s="98" t="s">
        <v>14980</v>
      </c>
      <c r="D363" s="98" t="s">
        <v>14981</v>
      </c>
      <c r="E363" s="98" t="s">
        <v>14982</v>
      </c>
      <c r="F363" s="98" t="s">
        <v>14983</v>
      </c>
      <c r="G363" s="99">
        <v>12</v>
      </c>
      <c r="H363" s="104">
        <v>45523</v>
      </c>
      <c r="I363" s="104">
        <v>45869</v>
      </c>
      <c r="J363" s="104">
        <v>45204</v>
      </c>
      <c r="K363" s="104">
        <v>45218</v>
      </c>
      <c r="L363" s="100">
        <v>0</v>
      </c>
      <c r="M363" s="100">
        <v>665.54999999999995</v>
      </c>
      <c r="N363" s="98" t="s">
        <v>14984</v>
      </c>
      <c r="O363" s="98" t="s">
        <v>14985</v>
      </c>
      <c r="P363" s="100">
        <v>725</v>
      </c>
      <c r="Q363" s="101">
        <v>0</v>
      </c>
      <c r="S363" s="100">
        <v>745</v>
      </c>
      <c r="T363" s="100">
        <f>P363</f>
      </c>
      <c r="U363" s="100">
        <v>725</v>
      </c>
    </row>
    <row r="364">
      <c r="O364" s="96" t="s">
        <v>14986</v>
      </c>
      <c r="P364" s="84">
        <f>SUM(P363:P363)</f>
      </c>
    </row>
    <row r="365">
      <c r="A365" s="98" t="s">
        <v>14987</v>
      </c>
      <c r="B365" s="98" t="s">
        <v>14988</v>
      </c>
      <c r="C365" s="98" t="s">
        <v>14989</v>
      </c>
      <c r="D365" s="98" t="s">
        <v>14990</v>
      </c>
      <c r="E365" s="98" t="s">
        <v>14991</v>
      </c>
      <c r="F365" s="98" t="s">
        <v>14992</v>
      </c>
      <c r="G365" s="99">
        <v>12</v>
      </c>
      <c r="H365" s="104">
        <v>45523</v>
      </c>
      <c r="I365" s="104">
        <v>45869</v>
      </c>
      <c r="J365" s="104">
        <v>45204</v>
      </c>
      <c r="K365" s="104">
        <v>45218</v>
      </c>
      <c r="L365" s="100">
        <v>725</v>
      </c>
      <c r="M365" s="100">
        <v>665.54999999999995</v>
      </c>
      <c r="N365" s="98" t="s">
        <v>14993</v>
      </c>
      <c r="O365" s="98" t="s">
        <v>14994</v>
      </c>
      <c r="P365" s="100">
        <v>725</v>
      </c>
      <c r="Q365" s="101">
        <v>0</v>
      </c>
      <c r="S365" s="100">
        <v>875</v>
      </c>
      <c r="T365" s="100">
        <f>P365</f>
      </c>
      <c r="U365" s="100">
        <v>725</v>
      </c>
    </row>
    <row r="366">
      <c r="O366" s="96" t="s">
        <v>14995</v>
      </c>
      <c r="P366" s="84">
        <f>SUM(P365:P365)</f>
      </c>
    </row>
    <row r="367">
      <c r="A367" s="98" t="s">
        <v>14996</v>
      </c>
      <c r="B367" s="98" t="s">
        <v>14997</v>
      </c>
      <c r="C367" s="98" t="s">
        <v>14998</v>
      </c>
      <c r="D367" s="98" t="s">
        <v>14999</v>
      </c>
      <c r="E367" s="98" t="s">
        <v>15000</v>
      </c>
      <c r="F367" s="98" t="s">
        <v>15001</v>
      </c>
      <c r="G367" s="99">
        <v>12</v>
      </c>
      <c r="H367" s="104">
        <v>45523</v>
      </c>
      <c r="I367" s="104">
        <v>45869</v>
      </c>
      <c r="J367" s="104">
        <v>45204</v>
      </c>
      <c r="K367" s="104">
        <v>45218</v>
      </c>
      <c r="L367" s="100">
        <v>725</v>
      </c>
      <c r="M367" s="100">
        <v>665.54999999999995</v>
      </c>
      <c r="N367" s="98" t="s">
        <v>15002</v>
      </c>
      <c r="O367" s="98" t="s">
        <v>15003</v>
      </c>
      <c r="P367" s="100">
        <v>725</v>
      </c>
      <c r="Q367" s="101">
        <v>0</v>
      </c>
      <c r="S367" s="100">
        <v>1180</v>
      </c>
      <c r="T367" s="100">
        <f>P367</f>
      </c>
      <c r="U367" s="100">
        <v>725</v>
      </c>
    </row>
    <row r="368">
      <c r="O368" s="96" t="s">
        <v>15004</v>
      </c>
      <c r="P368" s="84">
        <f>SUM(P367:P367)</f>
      </c>
    </row>
    <row r="369">
      <c r="A369" s="98" t="s">
        <v>15005</v>
      </c>
      <c r="B369" s="98" t="s">
        <v>15006</v>
      </c>
      <c r="C369" s="98" t="s">
        <v>15007</v>
      </c>
      <c r="D369" s="98" t="s">
        <v>15008</v>
      </c>
      <c r="E369" s="98" t="s">
        <v>15009</v>
      </c>
      <c r="F369" s="98" t="s">
        <v>15010</v>
      </c>
      <c r="G369" s="99">
        <v>12</v>
      </c>
      <c r="H369" s="104">
        <v>45523</v>
      </c>
      <c r="I369" s="104">
        <v>45869</v>
      </c>
      <c r="J369" s="104">
        <v>45203</v>
      </c>
      <c r="K369" s="104">
        <v>45218</v>
      </c>
      <c r="L369" s="100">
        <v>725</v>
      </c>
      <c r="M369" s="100">
        <v>665.54999999999995</v>
      </c>
      <c r="N369" s="98" t="s">
        <v>15011</v>
      </c>
      <c r="O369" s="98" t="s">
        <v>15012</v>
      </c>
      <c r="P369" s="100">
        <v>725</v>
      </c>
      <c r="Q369" s="101">
        <v>0</v>
      </c>
      <c r="S369" s="100">
        <v>1130</v>
      </c>
      <c r="T369" s="100">
        <f>P369</f>
      </c>
      <c r="U369" s="100">
        <v>725</v>
      </c>
    </row>
    <row r="370">
      <c r="O370" s="96" t="s">
        <v>15013</v>
      </c>
      <c r="P370" s="84">
        <f>SUM(P369:P369)</f>
      </c>
    </row>
    <row r="371">
      <c r="A371" s="98" t="s">
        <v>15014</v>
      </c>
      <c r="B371" s="98" t="s">
        <v>15015</v>
      </c>
      <c r="C371" s="98" t="s">
        <v>15016</v>
      </c>
      <c r="D371" s="98" t="s">
        <v>15017</v>
      </c>
      <c r="E371" s="98" t="s">
        <v>15018</v>
      </c>
      <c r="F371" s="98" t="s">
        <v>15019</v>
      </c>
      <c r="G371" s="99">
        <v>12</v>
      </c>
      <c r="H371" s="104">
        <v>45523</v>
      </c>
      <c r="I371" s="104">
        <v>45869</v>
      </c>
      <c r="J371" s="104">
        <v>45203</v>
      </c>
      <c r="K371" s="104">
        <v>45218</v>
      </c>
      <c r="L371" s="100">
        <v>725</v>
      </c>
      <c r="M371" s="100">
        <v>665.54999999999995</v>
      </c>
      <c r="N371" s="98" t="s">
        <v>15020</v>
      </c>
      <c r="O371" s="98" t="s">
        <v>15021</v>
      </c>
      <c r="P371" s="100">
        <v>725</v>
      </c>
      <c r="Q371" s="101">
        <v>0</v>
      </c>
      <c r="S371" s="100">
        <v>1130</v>
      </c>
      <c r="T371" s="100">
        <f>P371</f>
      </c>
      <c r="U371" s="100">
        <v>725</v>
      </c>
    </row>
    <row r="372">
      <c r="O372" s="96" t="s">
        <v>15022</v>
      </c>
      <c r="P372" s="84">
        <f>SUM(P371:P371)</f>
      </c>
    </row>
    <row r="373">
      <c r="A373" s="98" t="s">
        <v>15023</v>
      </c>
      <c r="B373" s="98" t="s">
        <v>15024</v>
      </c>
      <c r="C373" s="98" t="s">
        <v>15025</v>
      </c>
      <c r="D373" s="98" t="s">
        <v>15026</v>
      </c>
      <c r="E373" s="98" t="s">
        <v>15027</v>
      </c>
      <c r="F373" s="98" t="s">
        <v>15028</v>
      </c>
      <c r="G373" s="99">
        <v>12</v>
      </c>
      <c r="H373" s="104">
        <v>45523</v>
      </c>
      <c r="I373" s="104">
        <v>45869</v>
      </c>
      <c r="J373" s="104">
        <v>45204</v>
      </c>
      <c r="K373" s="104">
        <v>45218</v>
      </c>
      <c r="L373" s="100">
        <v>725</v>
      </c>
      <c r="M373" s="100">
        <v>665.54999999999995</v>
      </c>
      <c r="N373" s="98" t="s">
        <v>15029</v>
      </c>
      <c r="O373" s="98" t="s">
        <v>15030</v>
      </c>
      <c r="P373" s="100">
        <v>725</v>
      </c>
      <c r="Q373" s="101">
        <v>0</v>
      </c>
      <c r="S373" s="100">
        <v>1130</v>
      </c>
      <c r="T373" s="100">
        <f>P373</f>
      </c>
      <c r="U373" s="100">
        <v>725</v>
      </c>
    </row>
    <row r="374">
      <c r="O374" s="96" t="s">
        <v>15031</v>
      </c>
      <c r="P374" s="84">
        <f>SUM(P373:P373)</f>
      </c>
    </row>
    <row r="375">
      <c r="A375" s="98" t="s">
        <v>15032</v>
      </c>
      <c r="B375" s="98" t="s">
        <v>15033</v>
      </c>
      <c r="C375" s="98" t="s">
        <v>15034</v>
      </c>
      <c r="D375" s="98" t="s">
        <v>15035</v>
      </c>
      <c r="E375" s="98" t="s">
        <v>15036</v>
      </c>
      <c r="F375" s="98" t="s">
        <v>15037</v>
      </c>
      <c r="G375" s="99">
        <v>12</v>
      </c>
      <c r="H375" s="104">
        <v>45523</v>
      </c>
      <c r="I375" s="104">
        <v>45869</v>
      </c>
      <c r="J375" s="104">
        <v>45204</v>
      </c>
      <c r="K375" s="104">
        <v>45218</v>
      </c>
      <c r="L375" s="100">
        <v>725</v>
      </c>
      <c r="M375" s="100">
        <v>665.54999999999995</v>
      </c>
      <c r="N375" s="98" t="s">
        <v>15038</v>
      </c>
      <c r="O375" s="98" t="s">
        <v>15039</v>
      </c>
      <c r="P375" s="100">
        <v>725</v>
      </c>
      <c r="Q375" s="101">
        <v>0</v>
      </c>
      <c r="S375" s="100">
        <v>1130</v>
      </c>
      <c r="T375" s="100">
        <f>P375</f>
      </c>
      <c r="U375" s="100">
        <v>725</v>
      </c>
    </row>
    <row r="376">
      <c r="O376" s="96" t="s">
        <v>15040</v>
      </c>
      <c r="P376" s="84">
        <f>SUM(P375:P375)</f>
      </c>
    </row>
    <row r="377">
      <c r="A377" s="98" t="s">
        <v>15041</v>
      </c>
      <c r="B377" s="98" t="s">
        <v>15042</v>
      </c>
      <c r="C377" s="98" t="s">
        <v>15043</v>
      </c>
      <c r="D377" s="98" t="s">
        <v>15044</v>
      </c>
      <c r="E377" s="98" t="s">
        <v>15045</v>
      </c>
      <c r="F377" s="98" t="s">
        <v>15046</v>
      </c>
      <c r="G377" s="99">
        <v>12</v>
      </c>
      <c r="H377" s="104">
        <v>45523</v>
      </c>
      <c r="I377" s="104">
        <v>45869</v>
      </c>
      <c r="J377" s="104">
        <v>45203</v>
      </c>
      <c r="K377" s="104">
        <v>45218</v>
      </c>
      <c r="L377" s="100">
        <v>725</v>
      </c>
      <c r="M377" s="100">
        <v>665.54999999999995</v>
      </c>
      <c r="N377" s="98" t="s">
        <v>15047</v>
      </c>
      <c r="O377" s="98" t="s">
        <v>15048</v>
      </c>
      <c r="P377" s="100">
        <v>725</v>
      </c>
      <c r="Q377" s="101">
        <v>0</v>
      </c>
      <c r="S377" s="100">
        <v>1130</v>
      </c>
      <c r="T377" s="100">
        <f>P377</f>
      </c>
      <c r="U377" s="100">
        <v>725</v>
      </c>
    </row>
    <row r="378">
      <c r="O378" s="96" t="s">
        <v>15049</v>
      </c>
      <c r="P378" s="84">
        <f>SUM(P377:P377)</f>
      </c>
    </row>
    <row r="379">
      <c r="A379" s="98" t="s">
        <v>15050</v>
      </c>
      <c r="B379" s="98" t="s">
        <v>15051</v>
      </c>
      <c r="C379" s="98" t="s">
        <v>15052</v>
      </c>
      <c r="D379" s="98" t="s">
        <v>15053</v>
      </c>
      <c r="E379" s="98" t="s">
        <v>15054</v>
      </c>
      <c r="F379" s="98" t="s">
        <v>15055</v>
      </c>
      <c r="G379" s="99">
        <v>12</v>
      </c>
      <c r="H379" s="104">
        <v>45523</v>
      </c>
      <c r="I379" s="104">
        <v>45869</v>
      </c>
      <c r="J379" s="104">
        <v>45203</v>
      </c>
      <c r="K379" s="104">
        <v>45218</v>
      </c>
      <c r="L379" s="100">
        <v>725</v>
      </c>
      <c r="M379" s="100">
        <v>665.54999999999995</v>
      </c>
      <c r="N379" s="98" t="s">
        <v>15056</v>
      </c>
      <c r="O379" s="98" t="s">
        <v>15057</v>
      </c>
      <c r="P379" s="100">
        <v>725</v>
      </c>
      <c r="Q379" s="101">
        <v>0</v>
      </c>
      <c r="S379" s="100">
        <v>1130</v>
      </c>
      <c r="T379" s="100">
        <f>P379</f>
      </c>
      <c r="U379" s="100">
        <v>725</v>
      </c>
    </row>
    <row r="380">
      <c r="O380" s="96" t="s">
        <v>15058</v>
      </c>
      <c r="P380" s="84">
        <f>SUM(P379:P379)</f>
      </c>
    </row>
    <row r="381">
      <c r="A381" s="98" t="s">
        <v>15059</v>
      </c>
      <c r="B381" s="98" t="s">
        <v>15060</v>
      </c>
      <c r="C381" s="98" t="s">
        <v>15061</v>
      </c>
      <c r="D381" s="98" t="s">
        <v>15062</v>
      </c>
      <c r="E381" s="98" t="s">
        <v>15063</v>
      </c>
      <c r="F381" s="98" t="s">
        <v>15064</v>
      </c>
      <c r="G381" s="99">
        <v>12</v>
      </c>
      <c r="H381" s="104">
        <v>45523</v>
      </c>
      <c r="I381" s="104">
        <v>45869</v>
      </c>
      <c r="J381" s="104">
        <v>45204</v>
      </c>
      <c r="K381" s="104">
        <v>45209</v>
      </c>
      <c r="L381" s="100">
        <v>725</v>
      </c>
      <c r="M381" s="100">
        <v>665.54999999999995</v>
      </c>
      <c r="N381" s="98" t="s">
        <v>15065</v>
      </c>
      <c r="O381" s="98" t="s">
        <v>15066</v>
      </c>
      <c r="P381" s="100">
        <v>725</v>
      </c>
      <c r="Q381" s="101">
        <v>0</v>
      </c>
      <c r="S381" s="100">
        <v>745</v>
      </c>
      <c r="T381" s="100">
        <f>P381</f>
      </c>
      <c r="U381" s="100">
        <v>725</v>
      </c>
    </row>
    <row r="382">
      <c r="O382" s="96" t="s">
        <v>15067</v>
      </c>
      <c r="P382" s="84">
        <f>SUM(P381:P381)</f>
      </c>
    </row>
    <row r="383">
      <c r="A383" s="98" t="s">
        <v>15068</v>
      </c>
      <c r="B383" s="98" t="s">
        <v>15069</v>
      </c>
      <c r="C383" s="98" t="s">
        <v>15070</v>
      </c>
      <c r="D383" s="98" t="s">
        <v>15071</v>
      </c>
      <c r="E383" s="98" t="s">
        <v>15072</v>
      </c>
      <c r="F383" s="98" t="s">
        <v>15073</v>
      </c>
      <c r="G383" s="99">
        <v>12</v>
      </c>
      <c r="H383" s="104">
        <v>45523</v>
      </c>
      <c r="I383" s="104">
        <v>45869</v>
      </c>
      <c r="J383" s="104">
        <v>45204</v>
      </c>
      <c r="K383" s="104">
        <v>45209</v>
      </c>
      <c r="L383" s="100">
        <v>725</v>
      </c>
      <c r="M383" s="100">
        <v>665.54999999999995</v>
      </c>
      <c r="N383" s="98" t="s">
        <v>15074</v>
      </c>
      <c r="O383" s="98" t="s">
        <v>15075</v>
      </c>
      <c r="P383" s="100">
        <v>725</v>
      </c>
      <c r="Q383" s="101">
        <v>0</v>
      </c>
      <c r="S383" s="100">
        <v>745</v>
      </c>
      <c r="T383" s="100">
        <f>P383</f>
      </c>
      <c r="U383" s="100">
        <v>725</v>
      </c>
    </row>
    <row r="384">
      <c r="O384" s="96" t="s">
        <v>15076</v>
      </c>
      <c r="P384" s="84">
        <f>SUM(P383:P383)</f>
      </c>
    </row>
    <row r="385">
      <c r="A385" s="98" t="s">
        <v>15077</v>
      </c>
      <c r="B385" s="98" t="s">
        <v>15078</v>
      </c>
      <c r="C385" s="98" t="s">
        <v>15079</v>
      </c>
      <c r="D385" s="98" t="s">
        <v>15080</v>
      </c>
      <c r="E385" s="98" t="s">
        <v>15081</v>
      </c>
      <c r="F385" s="98" t="s">
        <v>15082</v>
      </c>
      <c r="G385" s="99">
        <v>12</v>
      </c>
      <c r="H385" s="104">
        <v>45524</v>
      </c>
      <c r="I385" s="104">
        <v>45869</v>
      </c>
      <c r="J385" s="104">
        <v>45444</v>
      </c>
      <c r="L385" s="100">
        <v>775</v>
      </c>
      <c r="M385" s="100">
        <v>665.54999999999995</v>
      </c>
      <c r="N385" s="98" t="s">
        <v>15083</v>
      </c>
      <c r="O385" s="98" t="s">
        <v>15084</v>
      </c>
      <c r="P385" s="100">
        <v>775</v>
      </c>
      <c r="Q385" s="101">
        <v>0</v>
      </c>
      <c r="S385" s="100">
        <v>775</v>
      </c>
      <c r="T385" s="100">
        <f>P385</f>
      </c>
      <c r="U385" s="100">
        <v>775</v>
      </c>
    </row>
    <row r="386">
      <c r="O386" s="96" t="s">
        <v>15085</v>
      </c>
      <c r="P386" s="84">
        <f>SUM(P385:P385)</f>
      </c>
    </row>
    <row r="387">
      <c r="A387" s="98" t="s">
        <v>15086</v>
      </c>
      <c r="B387" s="98" t="s">
        <v>15087</v>
      </c>
      <c r="C387" s="98" t="s">
        <v>15088</v>
      </c>
      <c r="D387" s="98" t="s">
        <v>15089</v>
      </c>
      <c r="E387" s="98" t="s">
        <v>15090</v>
      </c>
      <c r="F387" s="98" t="s">
        <v>15091</v>
      </c>
      <c r="G387" s="99">
        <v>12</v>
      </c>
      <c r="H387" s="104">
        <v>45524</v>
      </c>
      <c r="I387" s="104">
        <v>45869</v>
      </c>
      <c r="J387" s="104">
        <v>45444</v>
      </c>
      <c r="L387" s="100">
        <v>775</v>
      </c>
      <c r="M387" s="100">
        <v>665.54999999999995</v>
      </c>
      <c r="N387" s="98" t="s">
        <v>15092</v>
      </c>
      <c r="O387" s="98" t="s">
        <v>15093</v>
      </c>
      <c r="P387" s="100">
        <v>775</v>
      </c>
      <c r="Q387" s="101">
        <v>0</v>
      </c>
      <c r="S387" s="100">
        <v>775</v>
      </c>
      <c r="T387" s="100">
        <f>P387</f>
      </c>
      <c r="U387" s="100">
        <v>775</v>
      </c>
    </row>
    <row r="388">
      <c r="O388" s="96" t="s">
        <v>15094</v>
      </c>
      <c r="P388" s="84">
        <f>SUM(P387:P387)</f>
      </c>
    </row>
    <row r="389">
      <c r="A389" s="98" t="s">
        <v>15095</v>
      </c>
      <c r="B389" s="98" t="s">
        <v>15096</v>
      </c>
      <c r="C389" s="98" t="s">
        <v>15097</v>
      </c>
      <c r="D389" s="98" t="s">
        <v>15098</v>
      </c>
      <c r="E389" s="98" t="s">
        <v>15099</v>
      </c>
      <c r="F389" s="98" t="s">
        <v>15100</v>
      </c>
      <c r="G389" s="99">
        <v>12</v>
      </c>
      <c r="H389" s="104">
        <v>45523</v>
      </c>
      <c r="I389" s="104">
        <v>45869</v>
      </c>
      <c r="J389" s="104">
        <v>45210</v>
      </c>
      <c r="K389" s="104">
        <v>45217</v>
      </c>
      <c r="L389" s="100">
        <v>725</v>
      </c>
      <c r="M389" s="100">
        <v>665.54999999999995</v>
      </c>
      <c r="N389" s="98" t="s">
        <v>15101</v>
      </c>
      <c r="O389" s="98" t="s">
        <v>15102</v>
      </c>
      <c r="P389" s="100">
        <v>725</v>
      </c>
      <c r="Q389" s="101">
        <v>0</v>
      </c>
      <c r="S389" s="100">
        <v>775</v>
      </c>
      <c r="T389" s="100">
        <f>P389</f>
      </c>
      <c r="U389" s="100">
        <v>725</v>
      </c>
    </row>
    <row r="390">
      <c r="O390" s="96" t="s">
        <v>15103</v>
      </c>
      <c r="P390" s="84">
        <f>SUM(P389:P389)</f>
      </c>
    </row>
    <row r="391">
      <c r="A391" s="98" t="s">
        <v>15104</v>
      </c>
      <c r="B391" s="98" t="s">
        <v>15105</v>
      </c>
      <c r="C391" s="98" t="s">
        <v>15106</v>
      </c>
      <c r="D391" s="98" t="s">
        <v>15107</v>
      </c>
      <c r="E391" s="98" t="s">
        <v>15108</v>
      </c>
      <c r="F391" s="98" t="s">
        <v>15109</v>
      </c>
      <c r="G391" s="99">
        <v>12</v>
      </c>
      <c r="H391" s="104">
        <v>45523</v>
      </c>
      <c r="I391" s="104">
        <v>45869</v>
      </c>
      <c r="J391" s="104">
        <v>45210</v>
      </c>
      <c r="K391" s="104">
        <v>45217</v>
      </c>
      <c r="L391" s="100">
        <v>725</v>
      </c>
      <c r="M391" s="100">
        <v>665.54999999999995</v>
      </c>
      <c r="N391" s="98" t="s">
        <v>15110</v>
      </c>
      <c r="O391" s="98" t="s">
        <v>15111</v>
      </c>
      <c r="P391" s="100">
        <v>725</v>
      </c>
      <c r="Q391" s="101">
        <v>0</v>
      </c>
      <c r="S391" s="100">
        <v>775</v>
      </c>
      <c r="T391" s="100">
        <f>P391</f>
      </c>
      <c r="U391" s="100">
        <v>725</v>
      </c>
    </row>
    <row r="392">
      <c r="O392" s="96" t="s">
        <v>15112</v>
      </c>
      <c r="P392" s="84">
        <f>SUM(P391:P391)</f>
      </c>
    </row>
    <row r="393">
      <c r="A393" s="98" t="s">
        <v>15113</v>
      </c>
      <c r="B393" s="98" t="s">
        <v>15114</v>
      </c>
      <c r="C393" s="98" t="s">
        <v>15115</v>
      </c>
      <c r="D393" s="98" t="s">
        <v>15116</v>
      </c>
      <c r="E393" s="98" t="s">
        <v>15117</v>
      </c>
      <c r="F393" s="98" t="s">
        <v>15118</v>
      </c>
      <c r="G393" s="99">
        <v>12</v>
      </c>
      <c r="H393" s="104">
        <v>45523</v>
      </c>
      <c r="I393" s="104">
        <v>45869</v>
      </c>
      <c r="J393" s="104">
        <v>45210</v>
      </c>
      <c r="K393" s="104">
        <v>45217</v>
      </c>
      <c r="L393" s="100">
        <v>800</v>
      </c>
      <c r="M393" s="100">
        <v>740.54999999999995</v>
      </c>
      <c r="N393" s="98" t="s">
        <v>15119</v>
      </c>
      <c r="O393" s="98" t="s">
        <v>15120</v>
      </c>
      <c r="P393" s="100">
        <v>800</v>
      </c>
      <c r="Q393" s="101">
        <v>0</v>
      </c>
      <c r="S393" s="100">
        <v>1130</v>
      </c>
      <c r="T393" s="100">
        <f>P393</f>
      </c>
      <c r="U393" s="100">
        <v>800</v>
      </c>
    </row>
    <row r="394">
      <c r="O394" s="96" t="s">
        <v>15121</v>
      </c>
      <c r="P394" s="84">
        <f>SUM(P393:P393)</f>
      </c>
    </row>
    <row r="395">
      <c r="A395" s="98" t="s">
        <v>15122</v>
      </c>
      <c r="B395" s="98" t="s">
        <v>15123</v>
      </c>
      <c r="C395" s="98" t="s">
        <v>15124</v>
      </c>
      <c r="D395" s="98" t="s">
        <v>15125</v>
      </c>
      <c r="E395" s="98" t="s">
        <v>15126</v>
      </c>
      <c r="F395" s="98" t="s">
        <v>15127</v>
      </c>
      <c r="G395" s="99">
        <v>12</v>
      </c>
      <c r="H395" s="104">
        <v>45523</v>
      </c>
      <c r="I395" s="104">
        <v>45869</v>
      </c>
      <c r="J395" s="104">
        <v>45210</v>
      </c>
      <c r="K395" s="104">
        <v>45217</v>
      </c>
      <c r="L395" s="100">
        <v>800</v>
      </c>
      <c r="M395" s="100">
        <v>740.54999999999995</v>
      </c>
      <c r="N395" s="98" t="s">
        <v>15128</v>
      </c>
      <c r="O395" s="98" t="s">
        <v>15129</v>
      </c>
      <c r="P395" s="100">
        <v>800</v>
      </c>
      <c r="Q395" s="101">
        <v>0</v>
      </c>
      <c r="S395" s="100">
        <v>1130</v>
      </c>
      <c r="T395" s="100">
        <f>P395</f>
      </c>
      <c r="U395" s="100">
        <v>800</v>
      </c>
    </row>
    <row r="396">
      <c r="O396" s="96" t="s">
        <v>15130</v>
      </c>
      <c r="P396" s="84">
        <f>SUM(P395:P395)</f>
      </c>
    </row>
    <row r="397">
      <c r="A397" s="98" t="s">
        <v>15131</v>
      </c>
      <c r="B397" s="98" t="s">
        <v>15132</v>
      </c>
      <c r="C397" s="98" t="s">
        <v>15133</v>
      </c>
      <c r="D397" s="98" t="s">
        <v>15134</v>
      </c>
      <c r="E397" s="98" t="s">
        <v>15135</v>
      </c>
      <c r="F397" s="98" t="s">
        <v>15136</v>
      </c>
      <c r="G397" s="99">
        <v>12</v>
      </c>
      <c r="H397" s="104">
        <v>45523</v>
      </c>
      <c r="I397" s="104">
        <v>45869</v>
      </c>
      <c r="J397" s="104">
        <v>45210</v>
      </c>
      <c r="K397" s="104">
        <v>45217</v>
      </c>
      <c r="L397" s="100">
        <v>800</v>
      </c>
      <c r="M397" s="100">
        <v>740.54999999999995</v>
      </c>
      <c r="N397" s="98" t="s">
        <v>15137</v>
      </c>
      <c r="O397" s="98" t="s">
        <v>15138</v>
      </c>
      <c r="P397" s="100">
        <v>800</v>
      </c>
      <c r="Q397" s="101">
        <v>0</v>
      </c>
      <c r="S397" s="100">
        <v>1130</v>
      </c>
      <c r="T397" s="100">
        <f>P397</f>
      </c>
      <c r="U397" s="100">
        <v>800</v>
      </c>
    </row>
    <row r="398">
      <c r="O398" s="98" t="s">
        <v>15139</v>
      </c>
      <c r="P398" s="100">
        <v>87.5</v>
      </c>
      <c r="T398" s="100">
        <f>P398</f>
      </c>
      <c r="U398" s="100">
        <v>87.5</v>
      </c>
    </row>
    <row r="399">
      <c r="O399" s="96" t="s">
        <v>15140</v>
      </c>
      <c r="P399" s="84">
        <f>SUM(P397:P398)</f>
      </c>
    </row>
    <row r="400">
      <c r="A400" s="98" t="s">
        <v>15141</v>
      </c>
      <c r="B400" s="98" t="s">
        <v>15142</v>
      </c>
      <c r="C400" s="98" t="s">
        <v>15143</v>
      </c>
      <c r="D400" s="98" t="s">
        <v>15144</v>
      </c>
      <c r="E400" s="98" t="s">
        <v>15145</v>
      </c>
      <c r="F400" s="98" t="s">
        <v>15146</v>
      </c>
      <c r="G400" s="99">
        <v>12</v>
      </c>
      <c r="H400" s="104">
        <v>45523</v>
      </c>
      <c r="I400" s="104">
        <v>45869</v>
      </c>
      <c r="J400" s="104">
        <v>45210</v>
      </c>
      <c r="K400" s="104">
        <v>45217</v>
      </c>
      <c r="L400" s="100">
        <v>800</v>
      </c>
      <c r="M400" s="100">
        <v>740.54999999999995</v>
      </c>
      <c r="N400" s="98" t="s">
        <v>15147</v>
      </c>
      <c r="O400" s="98" t="s">
        <v>15148</v>
      </c>
      <c r="P400" s="100">
        <v>800</v>
      </c>
      <c r="Q400" s="101">
        <v>0</v>
      </c>
      <c r="S400" s="100">
        <v>1130</v>
      </c>
      <c r="T400" s="100">
        <f>P400</f>
      </c>
      <c r="U400" s="100">
        <v>800</v>
      </c>
    </row>
    <row r="401">
      <c r="O401" s="98" t="s">
        <v>15149</v>
      </c>
      <c r="P401" s="100">
        <v>87.5</v>
      </c>
      <c r="T401" s="100">
        <f>P401</f>
      </c>
      <c r="U401" s="100">
        <v>87.5</v>
      </c>
    </row>
    <row r="402">
      <c r="O402" s="96" t="s">
        <v>15150</v>
      </c>
      <c r="P402" s="84">
        <f>SUM(P400:P401)</f>
      </c>
    </row>
    <row r="403">
      <c r="A403" s="98" t="s">
        <v>15151</v>
      </c>
      <c r="B403" s="98" t="s">
        <v>15152</v>
      </c>
      <c r="C403" s="98" t="s">
        <v>15153</v>
      </c>
      <c r="D403" s="98" t="s">
        <v>15154</v>
      </c>
      <c r="E403" s="98" t="s">
        <v>15155</v>
      </c>
      <c r="F403" s="98" t="s">
        <v>15156</v>
      </c>
      <c r="G403" s="99">
        <v>12</v>
      </c>
      <c r="H403" s="104">
        <v>45505</v>
      </c>
      <c r="I403" s="104">
        <v>45869</v>
      </c>
      <c r="J403" s="104">
        <v>45226</v>
      </c>
      <c r="K403" s="104">
        <v>45226</v>
      </c>
      <c r="L403" s="100">
        <v>0</v>
      </c>
      <c r="M403" s="100">
        <v>765.64999999999998</v>
      </c>
      <c r="N403" s="98" t="s">
        <v>15157</v>
      </c>
      <c r="O403" s="98" t="s">
        <v>15158</v>
      </c>
      <c r="P403" s="100">
        <v>810</v>
      </c>
      <c r="Q403" s="101">
        <v>0</v>
      </c>
      <c r="S403" s="100">
        <v>775</v>
      </c>
      <c r="T403" s="100">
        <f>P403</f>
      </c>
      <c r="U403" s="100">
        <v>810</v>
      </c>
    </row>
    <row r="404">
      <c r="O404" s="98" t="s">
        <v>15159</v>
      </c>
      <c r="P404" s="100">
        <v>87.5</v>
      </c>
      <c r="T404" s="100">
        <f>P404</f>
      </c>
      <c r="U404" s="100">
        <v>87.5</v>
      </c>
    </row>
    <row r="405">
      <c r="O405" s="96" t="s">
        <v>15160</v>
      </c>
      <c r="P405" s="84">
        <f>SUM(P403:P404)</f>
      </c>
    </row>
    <row r="406">
      <c r="A406" s="98" t="s">
        <v>15161</v>
      </c>
      <c r="B406" s="98" t="s">
        <v>15162</v>
      </c>
      <c r="C406" s="98" t="s">
        <v>15163</v>
      </c>
      <c r="D406" s="98" t="s">
        <v>15164</v>
      </c>
      <c r="E406" s="98" t="s">
        <v>15165</v>
      </c>
      <c r="F406" s="98" t="s">
        <v>15166</v>
      </c>
      <c r="G406" s="99">
        <v>12</v>
      </c>
      <c r="H406" s="104">
        <v>45505</v>
      </c>
      <c r="I406" s="104">
        <v>45869</v>
      </c>
      <c r="J406" s="104">
        <v>45226</v>
      </c>
      <c r="K406" s="104">
        <v>45226</v>
      </c>
      <c r="L406" s="100">
        <v>0</v>
      </c>
      <c r="M406" s="100">
        <v>765.54999999999995</v>
      </c>
      <c r="N406" s="98" t="s">
        <v>15167</v>
      </c>
      <c r="O406" s="98" t="s">
        <v>15168</v>
      </c>
      <c r="P406" s="100">
        <v>810</v>
      </c>
      <c r="Q406" s="101">
        <v>0</v>
      </c>
      <c r="S406" s="100">
        <v>1130</v>
      </c>
      <c r="T406" s="100">
        <f>P406</f>
      </c>
      <c r="U406" s="100">
        <v>810</v>
      </c>
    </row>
    <row r="407">
      <c r="O407" s="98" t="s">
        <v>15169</v>
      </c>
      <c r="P407" s="100">
        <v>87.5</v>
      </c>
      <c r="T407" s="100">
        <f>P407</f>
      </c>
      <c r="U407" s="100">
        <v>87.5</v>
      </c>
    </row>
    <row r="408">
      <c r="O408" s="96" t="s">
        <v>15170</v>
      </c>
      <c r="P408" s="84">
        <f>SUM(P406:P407)</f>
      </c>
    </row>
    <row r="409">
      <c r="A409" s="98" t="s">
        <v>15171</v>
      </c>
      <c r="B409" s="98" t="s">
        <v>15172</v>
      </c>
      <c r="C409" s="98" t="s">
        <v>15173</v>
      </c>
      <c r="D409" s="98" t="s">
        <v>15174</v>
      </c>
      <c r="E409" s="98" t="s">
        <v>15175</v>
      </c>
      <c r="F409" s="98" t="s">
        <v>15176</v>
      </c>
      <c r="G409" s="99">
        <v>12</v>
      </c>
      <c r="H409" s="104">
        <v>45505</v>
      </c>
      <c r="I409" s="104">
        <v>45869</v>
      </c>
      <c r="J409" s="104">
        <v>45196</v>
      </c>
      <c r="K409" s="104">
        <v>45197</v>
      </c>
      <c r="L409" s="100">
        <v>0</v>
      </c>
      <c r="M409" s="100">
        <v>765.64999999999998</v>
      </c>
      <c r="N409" s="98" t="s">
        <v>15177</v>
      </c>
      <c r="O409" s="98" t="s">
        <v>15178</v>
      </c>
      <c r="P409" s="100">
        <v>810</v>
      </c>
      <c r="Q409" s="101">
        <v>0</v>
      </c>
      <c r="S409" s="100">
        <v>775</v>
      </c>
      <c r="T409" s="100">
        <f>P409</f>
      </c>
      <c r="U409" s="100">
        <v>810</v>
      </c>
    </row>
    <row r="410">
      <c r="O410" s="98" t="s">
        <v>15179</v>
      </c>
      <c r="P410" s="100">
        <v>87.5</v>
      </c>
      <c r="T410" s="100">
        <f>P410</f>
      </c>
      <c r="U410" s="100">
        <v>87.5</v>
      </c>
    </row>
    <row r="411">
      <c r="O411" s="96" t="s">
        <v>15180</v>
      </c>
      <c r="P411" s="84">
        <f>SUM(P409:P410)</f>
      </c>
    </row>
    <row r="412">
      <c r="A412" s="98" t="s">
        <v>15181</v>
      </c>
      <c r="B412" s="98" t="s">
        <v>15182</v>
      </c>
      <c r="C412" s="98" t="s">
        <v>15183</v>
      </c>
      <c r="D412" s="98" t="s">
        <v>15184</v>
      </c>
      <c r="E412" s="98" t="s">
        <v>15185</v>
      </c>
      <c r="F412" s="98" t="s">
        <v>15186</v>
      </c>
      <c r="G412" s="99">
        <v>12</v>
      </c>
      <c r="H412" s="104">
        <v>45505</v>
      </c>
      <c r="I412" s="104">
        <v>45869</v>
      </c>
      <c r="J412" s="104">
        <v>45196</v>
      </c>
      <c r="K412" s="104">
        <v>45197</v>
      </c>
      <c r="L412" s="100">
        <v>0</v>
      </c>
      <c r="M412" s="100">
        <v>765.54999999999995</v>
      </c>
      <c r="N412" s="98" t="s">
        <v>15187</v>
      </c>
      <c r="O412" s="98" t="s">
        <v>15188</v>
      </c>
      <c r="P412" s="100">
        <v>810</v>
      </c>
      <c r="Q412" s="101">
        <v>0</v>
      </c>
      <c r="S412" s="100">
        <v>1130</v>
      </c>
      <c r="T412" s="100">
        <f>P412</f>
      </c>
      <c r="U412" s="100">
        <v>810</v>
      </c>
    </row>
    <row r="413">
      <c r="O413" s="98" t="s">
        <v>15189</v>
      </c>
      <c r="P413" s="100">
        <v>87.5</v>
      </c>
      <c r="T413" s="100">
        <f>P413</f>
      </c>
      <c r="U413" s="100">
        <v>87.5</v>
      </c>
    </row>
    <row r="414">
      <c r="O414" s="96" t="s">
        <v>15190</v>
      </c>
      <c r="P414" s="84">
        <f>SUM(P412:P413)</f>
      </c>
    </row>
    <row r="415">
      <c r="A415" s="97" t="s">
        <v>15191</v>
      </c>
    </row>
    <row r="416">
      <c r="A416" s="98" t="s">
        <v>15192</v>
      </c>
      <c r="B416" s="98" t="s">
        <v>15193</v>
      </c>
      <c r="C416" s="98" t="s">
        <v>15194</v>
      </c>
      <c r="D416" s="98" t="s">
        <v>15195</v>
      </c>
      <c r="E416" s="98" t="s">
        <v>15196</v>
      </c>
      <c r="F416" s="98" t="s">
        <v>15197</v>
      </c>
      <c r="G416" s="99">
        <v>12</v>
      </c>
      <c r="H416" s="104">
        <v>45505</v>
      </c>
      <c r="I416" s="104">
        <v>45869</v>
      </c>
      <c r="J416" s="104">
        <v>45189</v>
      </c>
      <c r="K416" s="104">
        <v>45189</v>
      </c>
      <c r="L416" s="100">
        <v>0</v>
      </c>
      <c r="M416" s="100">
        <v>678.04999999999995</v>
      </c>
      <c r="N416" s="98" t="s">
        <v>15198</v>
      </c>
      <c r="O416" s="98" t="s">
        <v>15199</v>
      </c>
      <c r="P416" s="100">
        <v>745</v>
      </c>
      <c r="Q416" s="101">
        <v>0</v>
      </c>
      <c r="S416" s="100">
        <v>775</v>
      </c>
      <c r="T416" s="100">
        <f>P416</f>
      </c>
      <c r="U416" s="100">
        <v>745</v>
      </c>
    </row>
    <row r="417">
      <c r="O417" s="98" t="s">
        <v>15200</v>
      </c>
      <c r="P417" s="100">
        <v>87.5</v>
      </c>
      <c r="T417" s="100">
        <f>P417</f>
      </c>
      <c r="U417" s="100">
        <v>87.5</v>
      </c>
    </row>
    <row r="418">
      <c r="O418" s="96" t="s">
        <v>15201</v>
      </c>
      <c r="P418" s="84">
        <f>SUM(P416:P417)</f>
      </c>
    </row>
    <row r="419">
      <c r="A419" s="98" t="s">
        <v>15202</v>
      </c>
      <c r="B419" s="98" t="s">
        <v>15203</v>
      </c>
      <c r="C419" s="98" t="s">
        <v>15204</v>
      </c>
      <c r="D419" s="98" t="s">
        <v>15205</v>
      </c>
      <c r="E419" s="98" t="s">
        <v>15206</v>
      </c>
      <c r="F419" s="98" t="s">
        <v>15207</v>
      </c>
      <c r="G419" s="99">
        <v>12</v>
      </c>
      <c r="H419" s="104">
        <v>45505</v>
      </c>
      <c r="I419" s="104">
        <v>45869</v>
      </c>
      <c r="J419" s="104">
        <v>45189</v>
      </c>
      <c r="K419" s="104">
        <v>45189</v>
      </c>
      <c r="L419" s="100">
        <v>0</v>
      </c>
      <c r="M419" s="100">
        <v>678.04999999999995</v>
      </c>
      <c r="N419" s="98" t="s">
        <v>15208</v>
      </c>
      <c r="O419" s="98" t="s">
        <v>15209</v>
      </c>
      <c r="P419" s="100">
        <v>87.5</v>
      </c>
      <c r="Q419" s="101">
        <v>0</v>
      </c>
      <c r="S419" s="100">
        <v>775</v>
      </c>
      <c r="T419" s="100">
        <f>P419</f>
      </c>
      <c r="U419" s="100">
        <v>87.5</v>
      </c>
    </row>
    <row r="420">
      <c r="O420" s="98" t="s">
        <v>15210</v>
      </c>
      <c r="P420" s="100">
        <v>745</v>
      </c>
      <c r="T420" s="100">
        <f>P420</f>
      </c>
      <c r="U420" s="100">
        <v>745</v>
      </c>
    </row>
    <row r="421">
      <c r="O421" s="96" t="s">
        <v>15211</v>
      </c>
      <c r="P421" s="84">
        <f>SUM(P419:P420)</f>
      </c>
    </row>
    <row r="422">
      <c r="A422" s="98" t="s">
        <v>15212</v>
      </c>
      <c r="B422" s="98" t="s">
        <v>15213</v>
      </c>
      <c r="C422" s="98" t="s">
        <v>15214</v>
      </c>
      <c r="D422" s="98" t="s">
        <v>15215</v>
      </c>
      <c r="E422" s="98" t="s">
        <v>15216</v>
      </c>
      <c r="F422" s="98" t="s">
        <v>15217</v>
      </c>
      <c r="G422" s="99">
        <v>12</v>
      </c>
      <c r="H422" s="104">
        <v>45505</v>
      </c>
      <c r="I422" s="104">
        <v>45869</v>
      </c>
      <c r="J422" s="104">
        <v>45189</v>
      </c>
      <c r="K422" s="104">
        <v>45190</v>
      </c>
      <c r="L422" s="100">
        <v>0</v>
      </c>
      <c r="M422" s="100">
        <v>678.04999999999995</v>
      </c>
      <c r="N422" s="98" t="s">
        <v>15218</v>
      </c>
      <c r="O422" s="98" t="s">
        <v>15219</v>
      </c>
      <c r="P422" s="100">
        <v>745</v>
      </c>
      <c r="Q422" s="101">
        <v>0</v>
      </c>
      <c r="S422" s="100">
        <v>775</v>
      </c>
      <c r="T422" s="100">
        <f>P422</f>
      </c>
      <c r="U422" s="100">
        <v>745</v>
      </c>
    </row>
    <row r="423">
      <c r="O423" s="96" t="s">
        <v>15220</v>
      </c>
      <c r="P423" s="84">
        <f>SUM(P422:P422)</f>
      </c>
    </row>
    <row r="424">
      <c r="A424" s="98" t="s">
        <v>15221</v>
      </c>
      <c r="B424" s="98" t="s">
        <v>15222</v>
      </c>
      <c r="C424" s="98" t="s">
        <v>15223</v>
      </c>
      <c r="D424" s="98" t="s">
        <v>15224</v>
      </c>
      <c r="E424" s="98" t="s">
        <v>15225</v>
      </c>
      <c r="F424" s="98" t="s">
        <v>15226</v>
      </c>
      <c r="G424" s="99">
        <v>12</v>
      </c>
      <c r="H424" s="104">
        <v>45505</v>
      </c>
      <c r="I424" s="104">
        <v>45869</v>
      </c>
      <c r="J424" s="104">
        <v>45189</v>
      </c>
      <c r="K424" s="104">
        <v>45190</v>
      </c>
      <c r="L424" s="100">
        <v>0</v>
      </c>
      <c r="M424" s="100">
        <v>678.04999999999995</v>
      </c>
      <c r="N424" s="98" t="s">
        <v>15227</v>
      </c>
      <c r="O424" s="98" t="s">
        <v>15228</v>
      </c>
      <c r="P424" s="100">
        <v>745</v>
      </c>
      <c r="Q424" s="101">
        <v>0</v>
      </c>
      <c r="S424" s="100">
        <v>775</v>
      </c>
      <c r="T424" s="100">
        <f>P424</f>
      </c>
      <c r="U424" s="100">
        <v>745</v>
      </c>
    </row>
    <row r="425">
      <c r="O425" s="96" t="s">
        <v>15229</v>
      </c>
      <c r="P425" s="84">
        <f>SUM(P424:P424)</f>
      </c>
    </row>
    <row r="426">
      <c r="A426" s="98" t="s">
        <v>15230</v>
      </c>
      <c r="B426" s="98" t="s">
        <v>15231</v>
      </c>
      <c r="C426" s="98" t="s">
        <v>15232</v>
      </c>
      <c r="D426" s="98" t="s">
        <v>15233</v>
      </c>
      <c r="E426" s="98" t="s">
        <v>15234</v>
      </c>
      <c r="F426" s="98" t="s">
        <v>15235</v>
      </c>
      <c r="G426" s="99">
        <v>12</v>
      </c>
      <c r="H426" s="104">
        <v>45523</v>
      </c>
      <c r="I426" s="104">
        <v>45869</v>
      </c>
      <c r="J426" s="104">
        <v>45223</v>
      </c>
      <c r="K426" s="104">
        <v>45226</v>
      </c>
      <c r="L426" s="100">
        <v>775</v>
      </c>
      <c r="M426" s="100">
        <v>678.04999999999995</v>
      </c>
      <c r="N426" s="98" t="s">
        <v>15236</v>
      </c>
      <c r="O426" s="98" t="s">
        <v>15237</v>
      </c>
      <c r="P426" s="100">
        <v>775</v>
      </c>
      <c r="Q426" s="101">
        <v>0</v>
      </c>
      <c r="S426" s="100">
        <v>775</v>
      </c>
      <c r="T426" s="100">
        <f>P426</f>
      </c>
      <c r="U426" s="100">
        <v>775</v>
      </c>
    </row>
    <row r="427">
      <c r="O427" s="96" t="s">
        <v>15238</v>
      </c>
      <c r="P427" s="84">
        <f>SUM(P426:P426)</f>
      </c>
    </row>
    <row r="428">
      <c r="A428" s="98" t="s">
        <v>15239</v>
      </c>
      <c r="B428" s="98" t="s">
        <v>15240</v>
      </c>
      <c r="C428" s="98" t="s">
        <v>15241</v>
      </c>
      <c r="D428" s="98" t="s">
        <v>15242</v>
      </c>
      <c r="E428" s="98" t="s">
        <v>15243</v>
      </c>
      <c r="F428" s="98" t="s">
        <v>15244</v>
      </c>
      <c r="G428" s="99">
        <v>12</v>
      </c>
      <c r="H428" s="104">
        <v>45523</v>
      </c>
      <c r="I428" s="104">
        <v>45869</v>
      </c>
      <c r="J428" s="104">
        <v>45223</v>
      </c>
      <c r="K428" s="104">
        <v>45226</v>
      </c>
      <c r="L428" s="100">
        <v>775</v>
      </c>
      <c r="M428" s="100">
        <v>678.04999999999995</v>
      </c>
      <c r="N428" s="98" t="s">
        <v>15245</v>
      </c>
      <c r="O428" s="98" t="s">
        <v>15246</v>
      </c>
      <c r="P428" s="100">
        <v>775</v>
      </c>
      <c r="Q428" s="101">
        <v>0</v>
      </c>
      <c r="S428" s="100">
        <v>775</v>
      </c>
      <c r="T428" s="100">
        <f>P428</f>
      </c>
      <c r="U428" s="100">
        <v>775</v>
      </c>
    </row>
    <row r="429">
      <c r="O429" s="96" t="s">
        <v>15247</v>
      </c>
      <c r="P429" s="84">
        <f>SUM(P428:P428)</f>
      </c>
    </row>
    <row r="430">
      <c r="A430" s="98" t="s">
        <v>15248</v>
      </c>
      <c r="B430" s="98" t="s">
        <v>15249</v>
      </c>
      <c r="C430" s="98" t="s">
        <v>15250</v>
      </c>
      <c r="D430" s="98" t="s">
        <v>15251</v>
      </c>
      <c r="E430" s="98" t="s">
        <v>15252</v>
      </c>
      <c r="F430" s="98" t="s">
        <v>15253</v>
      </c>
      <c r="G430" s="99">
        <v>12</v>
      </c>
      <c r="H430" s="104">
        <v>45505</v>
      </c>
      <c r="I430" s="104">
        <v>45869</v>
      </c>
      <c r="J430" s="104">
        <v>45218</v>
      </c>
      <c r="K430" s="104">
        <v>45219</v>
      </c>
      <c r="L430" s="100">
        <v>725</v>
      </c>
      <c r="M430" s="100">
        <v>678.04999999999995</v>
      </c>
      <c r="N430" s="98" t="s">
        <v>15254</v>
      </c>
      <c r="O430" s="98" t="s">
        <v>15255</v>
      </c>
      <c r="P430" s="100">
        <v>775</v>
      </c>
      <c r="Q430" s="101">
        <v>0</v>
      </c>
      <c r="S430" s="100">
        <v>775</v>
      </c>
      <c r="T430" s="100">
        <f>P430</f>
      </c>
      <c r="U430" s="100">
        <v>775</v>
      </c>
    </row>
    <row r="431">
      <c r="O431" s="98" t="s">
        <v>15256</v>
      </c>
      <c r="P431" s="100">
        <v>250</v>
      </c>
      <c r="T431" s="100">
        <f>P431</f>
      </c>
      <c r="U431" s="100">
        <v>250</v>
      </c>
    </row>
    <row r="432">
      <c r="O432" s="98" t="s">
        <v>15257</v>
      </c>
      <c r="P432" s="100">
        <v>-250</v>
      </c>
      <c r="T432" s="100">
        <f>P432</f>
      </c>
      <c r="U432" s="100">
        <v>-250</v>
      </c>
    </row>
    <row r="433">
      <c r="O433" s="96" t="s">
        <v>15258</v>
      </c>
      <c r="P433" s="84">
        <f>SUM(P430:P432)</f>
      </c>
    </row>
    <row r="434">
      <c r="A434" s="98" t="s">
        <v>15259</v>
      </c>
      <c r="B434" s="98" t="s">
        <v>15260</v>
      </c>
      <c r="C434" s="98" t="s">
        <v>15261</v>
      </c>
      <c r="D434" s="98" t="s">
        <v>15262</v>
      </c>
      <c r="E434" s="98" t="s">
        <v>15263</v>
      </c>
      <c r="F434" s="98" t="s">
        <v>15264</v>
      </c>
      <c r="G434" s="99">
        <v>12</v>
      </c>
      <c r="H434" s="104">
        <v>45505</v>
      </c>
      <c r="I434" s="104">
        <v>45869</v>
      </c>
      <c r="J434" s="104">
        <v>45218</v>
      </c>
      <c r="K434" s="104">
        <v>45219</v>
      </c>
      <c r="L434" s="100">
        <v>725</v>
      </c>
      <c r="M434" s="100">
        <v>678.04999999999995</v>
      </c>
      <c r="N434" s="98" t="s">
        <v>15265</v>
      </c>
      <c r="O434" s="98" t="s">
        <v>15266</v>
      </c>
      <c r="P434" s="100">
        <v>775</v>
      </c>
      <c r="Q434" s="101">
        <v>0</v>
      </c>
      <c r="S434" s="100">
        <v>775</v>
      </c>
      <c r="T434" s="100">
        <f>P434</f>
      </c>
      <c r="U434" s="100">
        <v>775</v>
      </c>
    </row>
    <row r="435">
      <c r="O435" s="98" t="s">
        <v>15267</v>
      </c>
      <c r="P435" s="100">
        <v>250</v>
      </c>
      <c r="T435" s="100">
        <f>P435</f>
      </c>
      <c r="U435" s="100">
        <v>250</v>
      </c>
    </row>
    <row r="436">
      <c r="O436" s="98" t="s">
        <v>15268</v>
      </c>
      <c r="P436" s="100">
        <v>-250</v>
      </c>
      <c r="T436" s="100">
        <f>P436</f>
      </c>
      <c r="U436" s="100">
        <v>-250</v>
      </c>
    </row>
    <row r="437">
      <c r="O437" s="96" t="s">
        <v>15269</v>
      </c>
      <c r="P437" s="84">
        <f>SUM(P434:P436)</f>
      </c>
    </row>
    <row r="438">
      <c r="A438" s="98" t="s">
        <v>15270</v>
      </c>
      <c r="B438" s="98" t="s">
        <v>15271</v>
      </c>
      <c r="C438" s="98" t="s">
        <v>15272</v>
      </c>
      <c r="D438" s="98" t="s">
        <v>15273</v>
      </c>
      <c r="E438" s="98" t="s">
        <v>15274</v>
      </c>
      <c r="F438" s="98" t="s">
        <v>15275</v>
      </c>
      <c r="G438" s="99">
        <v>12</v>
      </c>
      <c r="H438" s="104">
        <v>45523</v>
      </c>
      <c r="I438" s="104">
        <v>45869</v>
      </c>
      <c r="J438" s="104">
        <v>45223</v>
      </c>
      <c r="K438" s="104">
        <v>45226</v>
      </c>
      <c r="L438" s="100">
        <v>775</v>
      </c>
      <c r="M438" s="100">
        <v>678.04999999999995</v>
      </c>
      <c r="N438" s="98" t="s">
        <v>15276</v>
      </c>
      <c r="O438" s="98" t="s">
        <v>15277</v>
      </c>
      <c r="P438" s="100">
        <v>775</v>
      </c>
      <c r="Q438" s="101">
        <v>0</v>
      </c>
      <c r="S438" s="100">
        <v>775</v>
      </c>
      <c r="T438" s="100">
        <f>P438</f>
      </c>
      <c r="U438" s="100">
        <v>775</v>
      </c>
    </row>
    <row r="439">
      <c r="O439" s="96" t="s">
        <v>15278</v>
      </c>
      <c r="P439" s="84">
        <f>SUM(P438:P438)</f>
      </c>
    </row>
    <row r="440">
      <c r="A440" s="98" t="s">
        <v>15279</v>
      </c>
      <c r="B440" s="98" t="s">
        <v>15280</v>
      </c>
      <c r="C440" s="98" t="s">
        <v>15281</v>
      </c>
      <c r="D440" s="98" t="s">
        <v>15282</v>
      </c>
      <c r="E440" s="98" t="s">
        <v>15283</v>
      </c>
      <c r="F440" s="98" t="s">
        <v>15284</v>
      </c>
      <c r="G440" s="99">
        <v>12</v>
      </c>
      <c r="H440" s="104">
        <v>45523</v>
      </c>
      <c r="I440" s="104">
        <v>45869</v>
      </c>
      <c r="J440" s="104">
        <v>45223</v>
      </c>
      <c r="K440" s="104">
        <v>45226</v>
      </c>
      <c r="L440" s="100">
        <v>775</v>
      </c>
      <c r="M440" s="100">
        <v>678.04999999999995</v>
      </c>
      <c r="N440" s="98" t="s">
        <v>15285</v>
      </c>
      <c r="O440" s="98" t="s">
        <v>15286</v>
      </c>
      <c r="P440" s="100">
        <v>775</v>
      </c>
      <c r="Q440" s="101">
        <v>0</v>
      </c>
      <c r="S440" s="100">
        <v>775</v>
      </c>
      <c r="T440" s="100">
        <f>P440</f>
      </c>
      <c r="U440" s="100">
        <v>775</v>
      </c>
    </row>
    <row r="441">
      <c r="O441" s="96" t="s">
        <v>15287</v>
      </c>
      <c r="P441" s="84">
        <f>SUM(P440:P440)</f>
      </c>
    </row>
    <row r="442">
      <c r="A442" s="98" t="s">
        <v>15288</v>
      </c>
      <c r="B442" s="98" t="s">
        <v>15289</v>
      </c>
      <c r="C442" s="98" t="s">
        <v>15290</v>
      </c>
      <c r="D442" s="98" t="s">
        <v>15291</v>
      </c>
      <c r="E442" s="98" t="s">
        <v>15292</v>
      </c>
      <c r="F442" s="98" t="s">
        <v>15293</v>
      </c>
      <c r="G442" s="99">
        <v>12</v>
      </c>
      <c r="H442" s="104">
        <v>45505</v>
      </c>
      <c r="I442" s="104">
        <v>45869</v>
      </c>
      <c r="J442" s="104">
        <v>45196</v>
      </c>
      <c r="K442" s="104">
        <v>45197</v>
      </c>
      <c r="L442" s="100">
        <v>0</v>
      </c>
      <c r="M442" s="100">
        <v>678.04999999999995</v>
      </c>
      <c r="N442" s="98" t="s">
        <v>15294</v>
      </c>
      <c r="O442" s="98" t="s">
        <v>15295</v>
      </c>
      <c r="P442" s="100">
        <v>745</v>
      </c>
      <c r="Q442" s="101">
        <v>0</v>
      </c>
      <c r="S442" s="100">
        <v>875</v>
      </c>
      <c r="T442" s="100">
        <f>P442</f>
      </c>
      <c r="U442" s="100">
        <v>745</v>
      </c>
    </row>
    <row r="443">
      <c r="O443" s="96" t="s">
        <v>15296</v>
      </c>
      <c r="P443" s="84">
        <f>SUM(P442:P442)</f>
      </c>
    </row>
    <row r="444">
      <c r="A444" s="98" t="s">
        <v>15297</v>
      </c>
      <c r="B444" s="98" t="s">
        <v>15298</v>
      </c>
      <c r="C444" s="98" t="s">
        <v>15299</v>
      </c>
      <c r="D444" s="98" t="s">
        <v>15300</v>
      </c>
      <c r="E444" s="98" t="s">
        <v>15301</v>
      </c>
      <c r="F444" s="98" t="s">
        <v>15302</v>
      </c>
      <c r="G444" s="99">
        <v>12</v>
      </c>
      <c r="H444" s="104">
        <v>45505</v>
      </c>
      <c r="I444" s="104">
        <v>45869</v>
      </c>
      <c r="J444" s="104">
        <v>45196</v>
      </c>
      <c r="K444" s="104">
        <v>45197</v>
      </c>
      <c r="L444" s="100">
        <v>0</v>
      </c>
      <c r="M444" s="100">
        <v>678.04999999999995</v>
      </c>
      <c r="N444" s="98" t="s">
        <v>15303</v>
      </c>
      <c r="O444" s="98" t="s">
        <v>15304</v>
      </c>
      <c r="P444" s="100">
        <v>745</v>
      </c>
      <c r="Q444" s="101">
        <v>0</v>
      </c>
      <c r="S444" s="100">
        <v>850</v>
      </c>
      <c r="T444" s="100">
        <f>P444</f>
      </c>
      <c r="U444" s="100">
        <v>745</v>
      </c>
    </row>
    <row r="445">
      <c r="O445" s="96" t="s">
        <v>15305</v>
      </c>
      <c r="P445" s="84">
        <f>SUM(P444:P444)</f>
      </c>
    </row>
    <row r="446">
      <c r="A446" s="98" t="s">
        <v>15306</v>
      </c>
      <c r="B446" s="98" t="s">
        <v>15307</v>
      </c>
      <c r="C446" s="98" t="s">
        <v>15308</v>
      </c>
      <c r="D446" s="98" t="s">
        <v>15309</v>
      </c>
      <c r="E446" s="98" t="s">
        <v>15310</v>
      </c>
      <c r="F446" s="98" t="s">
        <v>15311</v>
      </c>
      <c r="G446" s="99">
        <v>12</v>
      </c>
      <c r="H446" s="104">
        <v>45505</v>
      </c>
      <c r="I446" s="104">
        <v>45869</v>
      </c>
      <c r="J446" s="104">
        <v>45405</v>
      </c>
      <c r="K446" s="104">
        <v>45405</v>
      </c>
      <c r="L446" s="100">
        <v>0</v>
      </c>
      <c r="M446" s="100">
        <v>678.04999999999995</v>
      </c>
      <c r="N446" s="98" t="s">
        <v>15312</v>
      </c>
      <c r="O446" s="98" t="s">
        <v>15313</v>
      </c>
      <c r="P446" s="100">
        <v>747.5</v>
      </c>
      <c r="Q446" s="101">
        <v>0</v>
      </c>
      <c r="S446" s="100">
        <v>775</v>
      </c>
      <c r="T446" s="100">
        <f>P446</f>
      </c>
      <c r="U446" s="100">
        <v>747.5</v>
      </c>
    </row>
    <row r="447">
      <c r="O447" s="98" t="s">
        <v>15314</v>
      </c>
      <c r="P447" s="100">
        <v>-150</v>
      </c>
      <c r="T447" s="100">
        <f>P447</f>
      </c>
      <c r="U447" s="100">
        <v>-150</v>
      </c>
    </row>
    <row r="448">
      <c r="O448" s="96" t="s">
        <v>15315</v>
      </c>
      <c r="P448" s="84">
        <f>SUM(P446:P447)</f>
      </c>
    </row>
    <row r="449">
      <c r="A449" s="98" t="s">
        <v>15316</v>
      </c>
      <c r="B449" s="98" t="s">
        <v>15317</v>
      </c>
      <c r="C449" s="98" t="s">
        <v>15318</v>
      </c>
      <c r="D449" s="98" t="s">
        <v>15319</v>
      </c>
      <c r="E449" s="98" t="s">
        <v>15320</v>
      </c>
      <c r="F449" s="98" t="s">
        <v>15321</v>
      </c>
      <c r="G449" s="99">
        <v>12</v>
      </c>
      <c r="H449" s="104">
        <v>45505</v>
      </c>
      <c r="I449" s="104">
        <v>45869</v>
      </c>
      <c r="J449" s="104">
        <v>45405</v>
      </c>
      <c r="K449" s="104">
        <v>45405</v>
      </c>
      <c r="L449" s="100">
        <v>0</v>
      </c>
      <c r="M449" s="100">
        <v>678.04999999999995</v>
      </c>
      <c r="N449" s="98" t="s">
        <v>15322</v>
      </c>
      <c r="O449" s="98" t="s">
        <v>15323</v>
      </c>
      <c r="P449" s="100">
        <v>-150</v>
      </c>
      <c r="Q449" s="101">
        <v>0</v>
      </c>
      <c r="S449" s="100">
        <v>775</v>
      </c>
      <c r="T449" s="100">
        <f>P449</f>
      </c>
      <c r="U449" s="100">
        <v>-150</v>
      </c>
    </row>
    <row r="450">
      <c r="O450" s="98" t="s">
        <v>15324</v>
      </c>
      <c r="P450" s="100">
        <v>747.5</v>
      </c>
      <c r="T450" s="100">
        <f>P450</f>
      </c>
      <c r="U450" s="100">
        <v>747.5</v>
      </c>
    </row>
    <row r="451">
      <c r="O451" s="96" t="s">
        <v>15325</v>
      </c>
      <c r="P451" s="84">
        <f>SUM(P449:P450)</f>
      </c>
    </row>
    <row r="452">
      <c r="A452" s="98" t="s">
        <v>15326</v>
      </c>
      <c r="B452" s="98" t="s">
        <v>15327</v>
      </c>
      <c r="C452" s="98" t="s">
        <v>15328</v>
      </c>
      <c r="D452" s="98" t="s">
        <v>15329</v>
      </c>
      <c r="E452" s="98" t="s">
        <v>15330</v>
      </c>
      <c r="F452" s="98" t="s">
        <v>15331</v>
      </c>
      <c r="G452" s="99">
        <v>12</v>
      </c>
      <c r="H452" s="104">
        <v>45524</v>
      </c>
      <c r="I452" s="104">
        <v>45869</v>
      </c>
      <c r="J452" s="104">
        <v>45349</v>
      </c>
      <c r="K452" s="104">
        <v>45353</v>
      </c>
      <c r="L452" s="100">
        <v>0</v>
      </c>
      <c r="M452" s="100">
        <v>678.04999999999995</v>
      </c>
      <c r="N452" s="98" t="s">
        <v>15332</v>
      </c>
      <c r="O452" s="98" t="s">
        <v>15333</v>
      </c>
      <c r="P452" s="100">
        <v>775</v>
      </c>
      <c r="Q452" s="101">
        <v>0</v>
      </c>
      <c r="S452" s="100">
        <v>875</v>
      </c>
      <c r="T452" s="100">
        <f>P452</f>
      </c>
      <c r="U452" s="100">
        <v>775</v>
      </c>
    </row>
    <row r="453">
      <c r="O453" s="96" t="s">
        <v>15334</v>
      </c>
      <c r="P453" s="84">
        <f>SUM(P452:P452)</f>
      </c>
    </row>
    <row r="454">
      <c r="A454" s="98" t="s">
        <v>15335</v>
      </c>
      <c r="B454" s="98" t="s">
        <v>15336</v>
      </c>
      <c r="C454" s="98" t="s">
        <v>15337</v>
      </c>
      <c r="D454" s="98" t="s">
        <v>15338</v>
      </c>
      <c r="E454" s="98" t="s">
        <v>15339</v>
      </c>
      <c r="F454" s="98" t="s">
        <v>15340</v>
      </c>
      <c r="G454" s="99">
        <v>12</v>
      </c>
      <c r="H454" s="104">
        <v>45524</v>
      </c>
      <c r="I454" s="104">
        <v>45869</v>
      </c>
      <c r="J454" s="104">
        <v>45349</v>
      </c>
      <c r="K454" s="104">
        <v>45353</v>
      </c>
      <c r="L454" s="100">
        <v>0</v>
      </c>
      <c r="M454" s="100">
        <v>678.04999999999995</v>
      </c>
      <c r="N454" s="98" t="s">
        <v>15341</v>
      </c>
      <c r="O454" s="98" t="s">
        <v>15342</v>
      </c>
      <c r="P454" s="100">
        <v>775</v>
      </c>
      <c r="Q454" s="101">
        <v>0</v>
      </c>
      <c r="S454" s="100">
        <v>850</v>
      </c>
      <c r="T454" s="100">
        <f>P454</f>
      </c>
      <c r="U454" s="100">
        <v>775</v>
      </c>
    </row>
    <row r="455">
      <c r="O455" s="96" t="s">
        <v>15343</v>
      </c>
      <c r="P455" s="84">
        <f>SUM(P454:P454)</f>
      </c>
    </row>
    <row r="456">
      <c r="A456" s="98" t="s">
        <v>15344</v>
      </c>
      <c r="B456" s="98" t="s">
        <v>15345</v>
      </c>
      <c r="C456" s="98" t="s">
        <v>15346</v>
      </c>
      <c r="D456" s="98" t="s">
        <v>15347</v>
      </c>
      <c r="E456" s="98" t="s">
        <v>15348</v>
      </c>
      <c r="F456" s="98" t="s">
        <v>15349</v>
      </c>
      <c r="G456" s="99">
        <v>12</v>
      </c>
      <c r="H456" s="104">
        <v>45523</v>
      </c>
      <c r="I456" s="104">
        <v>45869</v>
      </c>
      <c r="J456" s="104">
        <v>45230</v>
      </c>
      <c r="K456" s="104">
        <v>45233</v>
      </c>
      <c r="L456" s="100">
        <v>0</v>
      </c>
      <c r="M456" s="100">
        <v>678.04999999999995</v>
      </c>
      <c r="N456" s="98" t="s">
        <v>15350</v>
      </c>
      <c r="O456" s="98" t="s">
        <v>15351</v>
      </c>
      <c r="P456" s="100">
        <v>775</v>
      </c>
      <c r="Q456" s="101">
        <v>0</v>
      </c>
      <c r="S456" s="100">
        <v>850</v>
      </c>
      <c r="T456" s="100">
        <f>P456</f>
      </c>
      <c r="U456" s="100">
        <v>775</v>
      </c>
    </row>
    <row r="457">
      <c r="O457" s="96" t="s">
        <v>15352</v>
      </c>
      <c r="P457" s="84">
        <f>SUM(P456:P456)</f>
      </c>
    </row>
    <row r="458">
      <c r="A458" s="98" t="s">
        <v>15353</v>
      </c>
      <c r="B458" s="98" t="s">
        <v>15354</v>
      </c>
      <c r="C458" s="98" t="s">
        <v>15355</v>
      </c>
      <c r="D458" s="98" t="s">
        <v>15356</v>
      </c>
      <c r="E458" s="98" t="s">
        <v>15357</v>
      </c>
      <c r="F458" s="98" t="s">
        <v>15358</v>
      </c>
      <c r="G458" s="99">
        <v>12</v>
      </c>
      <c r="H458" s="104">
        <v>45523</v>
      </c>
      <c r="I458" s="104">
        <v>45869</v>
      </c>
      <c r="J458" s="104">
        <v>45230</v>
      </c>
      <c r="K458" s="104">
        <v>45233</v>
      </c>
      <c r="L458" s="100">
        <v>0</v>
      </c>
      <c r="M458" s="100">
        <v>678.04999999999995</v>
      </c>
      <c r="N458" s="98" t="s">
        <v>15359</v>
      </c>
      <c r="O458" s="98" t="s">
        <v>15360</v>
      </c>
      <c r="P458" s="100">
        <v>775</v>
      </c>
      <c r="Q458" s="101">
        <v>0</v>
      </c>
      <c r="S458" s="100">
        <v>1230</v>
      </c>
      <c r="T458" s="100">
        <f>P458</f>
      </c>
      <c r="U458" s="100">
        <v>775</v>
      </c>
    </row>
    <row r="459">
      <c r="O459" s="96" t="s">
        <v>15361</v>
      </c>
      <c r="P459" s="84">
        <f>SUM(P458:P458)</f>
      </c>
    </row>
    <row r="460">
      <c r="A460" s="98" t="s">
        <v>15362</v>
      </c>
      <c r="B460" s="98" t="s">
        <v>15363</v>
      </c>
      <c r="C460" s="98" t="s">
        <v>15364</v>
      </c>
      <c r="D460" s="98" t="s">
        <v>15365</v>
      </c>
      <c r="E460" s="98" t="s">
        <v>15366</v>
      </c>
      <c r="F460" s="98" t="s">
        <v>15367</v>
      </c>
      <c r="G460" s="99">
        <v>12</v>
      </c>
      <c r="H460" s="104">
        <v>45523</v>
      </c>
      <c r="I460" s="104">
        <v>45869</v>
      </c>
      <c r="J460" s="104">
        <v>45222</v>
      </c>
      <c r="K460" s="104">
        <v>45223</v>
      </c>
      <c r="L460" s="100">
        <v>775</v>
      </c>
      <c r="M460" s="100">
        <v>678.04999999999995</v>
      </c>
      <c r="N460" s="98" t="s">
        <v>15368</v>
      </c>
      <c r="O460" s="98" t="s">
        <v>15369</v>
      </c>
      <c r="P460" s="100">
        <v>50</v>
      </c>
      <c r="Q460" s="101">
        <v>0</v>
      </c>
      <c r="S460" s="100">
        <v>775</v>
      </c>
      <c r="T460" s="100">
        <f>P460</f>
      </c>
      <c r="U460" s="100">
        <v>50</v>
      </c>
    </row>
    <row r="461">
      <c r="O461" s="98" t="s">
        <v>15370</v>
      </c>
      <c r="P461" s="100">
        <v>775</v>
      </c>
      <c r="T461" s="100">
        <f>P461</f>
      </c>
      <c r="U461" s="100">
        <v>775</v>
      </c>
    </row>
    <row r="462">
      <c r="O462" s="96" t="s">
        <v>15371</v>
      </c>
      <c r="P462" s="84">
        <f>SUM(P460:P461)</f>
      </c>
    </row>
    <row r="463">
      <c r="A463" s="98" t="s">
        <v>15372</v>
      </c>
      <c r="B463" s="98" t="s">
        <v>15373</v>
      </c>
      <c r="C463" s="98" t="s">
        <v>15374</v>
      </c>
      <c r="D463" s="98" t="s">
        <v>15375</v>
      </c>
      <c r="E463" s="98" t="s">
        <v>15376</v>
      </c>
      <c r="F463" s="98" t="s">
        <v>15377</v>
      </c>
      <c r="G463" s="99">
        <v>12</v>
      </c>
      <c r="H463" s="104">
        <v>45523</v>
      </c>
      <c r="I463" s="104">
        <v>45869</v>
      </c>
      <c r="J463" s="104">
        <v>45222</v>
      </c>
      <c r="K463" s="104">
        <v>45223</v>
      </c>
      <c r="L463" s="100">
        <v>775</v>
      </c>
      <c r="M463" s="100">
        <v>678.04999999999995</v>
      </c>
      <c r="N463" s="98" t="s">
        <v>15378</v>
      </c>
      <c r="O463" s="98" t="s">
        <v>15379</v>
      </c>
      <c r="P463" s="100">
        <v>775</v>
      </c>
      <c r="Q463" s="101">
        <v>0</v>
      </c>
      <c r="S463" s="100">
        <v>775</v>
      </c>
      <c r="T463" s="100">
        <f>P463</f>
      </c>
      <c r="U463" s="100">
        <v>775</v>
      </c>
    </row>
    <row r="464">
      <c r="O464" s="98" t="s">
        <v>15380</v>
      </c>
      <c r="P464" s="100">
        <v>50</v>
      </c>
      <c r="T464" s="100">
        <f>P464</f>
      </c>
      <c r="U464" s="100">
        <v>50</v>
      </c>
    </row>
    <row r="465">
      <c r="O465" s="96" t="s">
        <v>15381</v>
      </c>
      <c r="P465" s="84">
        <f>SUM(P463:P464)</f>
      </c>
    </row>
    <row r="466">
      <c r="A466" s="98" t="s">
        <v>15382</v>
      </c>
      <c r="B466" s="98" t="s">
        <v>15383</v>
      </c>
      <c r="C466" s="98" t="s">
        <v>15384</v>
      </c>
      <c r="D466" s="98" t="s">
        <v>15385</v>
      </c>
      <c r="E466" s="98" t="s">
        <v>15386</v>
      </c>
      <c r="F466" s="98" t="s">
        <v>15387</v>
      </c>
      <c r="G466" s="99">
        <v>12</v>
      </c>
      <c r="H466" s="104">
        <v>45523</v>
      </c>
      <c r="I466" s="104">
        <v>45869</v>
      </c>
      <c r="J466" s="104">
        <v>45222</v>
      </c>
      <c r="K466" s="104">
        <v>45223</v>
      </c>
      <c r="L466" s="100">
        <v>775</v>
      </c>
      <c r="M466" s="100">
        <v>678.04999999999995</v>
      </c>
      <c r="N466" s="98" t="s">
        <v>15388</v>
      </c>
      <c r="O466" s="98" t="s">
        <v>15389</v>
      </c>
      <c r="P466" s="100">
        <v>775</v>
      </c>
      <c r="Q466" s="101">
        <v>0</v>
      </c>
      <c r="S466" s="100">
        <v>775</v>
      </c>
      <c r="T466" s="100">
        <f>P466</f>
      </c>
      <c r="U466" s="100">
        <v>775</v>
      </c>
    </row>
    <row r="467">
      <c r="O467" s="96" t="s">
        <v>15390</v>
      </c>
      <c r="P467" s="84">
        <f>SUM(P466:P466)</f>
      </c>
    </row>
    <row r="468">
      <c r="A468" s="98" t="s">
        <v>15391</v>
      </c>
      <c r="B468" s="98" t="s">
        <v>15392</v>
      </c>
      <c r="C468" s="98" t="s">
        <v>15393</v>
      </c>
      <c r="D468" s="98" t="s">
        <v>15394</v>
      </c>
      <c r="E468" s="98" t="s">
        <v>15395</v>
      </c>
      <c r="F468" s="98" t="s">
        <v>15396</v>
      </c>
      <c r="G468" s="99">
        <v>12</v>
      </c>
      <c r="H468" s="104">
        <v>45523</v>
      </c>
      <c r="I468" s="104">
        <v>45869</v>
      </c>
      <c r="J468" s="104">
        <v>45222</v>
      </c>
      <c r="K468" s="104">
        <v>45223</v>
      </c>
      <c r="L468" s="100">
        <v>775</v>
      </c>
      <c r="M468" s="100">
        <v>678.04999999999995</v>
      </c>
      <c r="N468" s="98" t="s">
        <v>15397</v>
      </c>
      <c r="O468" s="98" t="s">
        <v>15398</v>
      </c>
      <c r="P468" s="100">
        <v>775</v>
      </c>
      <c r="Q468" s="101">
        <v>0</v>
      </c>
      <c r="S468" s="100">
        <v>775</v>
      </c>
      <c r="T468" s="100">
        <f>P468</f>
      </c>
      <c r="U468" s="100">
        <v>775</v>
      </c>
    </row>
    <row r="469">
      <c r="O469" s="96" t="s">
        <v>15399</v>
      </c>
      <c r="P469" s="84">
        <f>SUM(P468:P468)</f>
      </c>
    </row>
    <row r="470">
      <c r="A470" s="98" t="s">
        <v>15400</v>
      </c>
      <c r="B470" s="98" t="s">
        <v>15401</v>
      </c>
      <c r="C470" s="98" t="s">
        <v>15402</v>
      </c>
      <c r="D470" s="98" t="s">
        <v>15403</v>
      </c>
      <c r="E470" s="98" t="s">
        <v>15404</v>
      </c>
      <c r="F470" s="98" t="s">
        <v>15405</v>
      </c>
      <c r="G470" s="99">
        <v>12</v>
      </c>
      <c r="H470" s="104">
        <v>45523</v>
      </c>
      <c r="I470" s="104">
        <v>45869</v>
      </c>
      <c r="J470" s="104">
        <v>45215</v>
      </c>
      <c r="K470" s="104">
        <v>45217</v>
      </c>
      <c r="L470" s="100">
        <v>775</v>
      </c>
      <c r="M470" s="100">
        <v>678.04999999999995</v>
      </c>
      <c r="N470" s="98" t="s">
        <v>15406</v>
      </c>
      <c r="O470" s="98" t="s">
        <v>15407</v>
      </c>
      <c r="P470" s="100">
        <v>775</v>
      </c>
      <c r="Q470" s="101">
        <v>0</v>
      </c>
      <c r="S470" s="100">
        <v>775</v>
      </c>
      <c r="T470" s="100">
        <f>P470</f>
      </c>
      <c r="U470" s="100">
        <v>775</v>
      </c>
    </row>
    <row r="471">
      <c r="O471" s="96" t="s">
        <v>15408</v>
      </c>
      <c r="P471" s="84">
        <f>SUM(P470:P470)</f>
      </c>
    </row>
    <row r="472">
      <c r="A472" s="98" t="s">
        <v>15409</v>
      </c>
      <c r="B472" s="98" t="s">
        <v>15410</v>
      </c>
      <c r="C472" s="98" t="s">
        <v>15411</v>
      </c>
      <c r="D472" s="98" t="s">
        <v>15412</v>
      </c>
      <c r="E472" s="98" t="s">
        <v>15413</v>
      </c>
      <c r="F472" s="98" t="s">
        <v>15414</v>
      </c>
      <c r="G472" s="99">
        <v>12</v>
      </c>
      <c r="H472" s="104">
        <v>45523</v>
      </c>
      <c r="I472" s="104">
        <v>45869</v>
      </c>
      <c r="J472" s="104">
        <v>45215</v>
      </c>
      <c r="K472" s="104">
        <v>45217</v>
      </c>
      <c r="L472" s="100">
        <v>775</v>
      </c>
      <c r="M472" s="100">
        <v>678.04999999999995</v>
      </c>
      <c r="N472" s="98" t="s">
        <v>15415</v>
      </c>
      <c r="O472" s="98" t="s">
        <v>15416</v>
      </c>
      <c r="P472" s="100">
        <v>775</v>
      </c>
      <c r="Q472" s="101">
        <v>0</v>
      </c>
      <c r="S472" s="100">
        <v>775</v>
      </c>
      <c r="T472" s="100">
        <f>P472</f>
      </c>
      <c r="U472" s="100">
        <v>775</v>
      </c>
    </row>
    <row r="473">
      <c r="O473" s="96" t="s">
        <v>15417</v>
      </c>
      <c r="P473" s="84">
        <f>SUM(P472:P472)</f>
      </c>
    </row>
    <row r="474">
      <c r="A474" s="98" t="s">
        <v>15418</v>
      </c>
      <c r="B474" s="98" t="s">
        <v>15419</v>
      </c>
      <c r="C474" s="98" t="s">
        <v>15420</v>
      </c>
      <c r="D474" s="98" t="s">
        <v>15421</v>
      </c>
      <c r="E474" s="98" t="s">
        <v>15422</v>
      </c>
      <c r="F474" s="98" t="s">
        <v>15423</v>
      </c>
      <c r="G474" s="99">
        <v>12</v>
      </c>
      <c r="H474" s="104">
        <v>45523</v>
      </c>
      <c r="I474" s="104">
        <v>45869</v>
      </c>
      <c r="J474" s="104">
        <v>45215</v>
      </c>
      <c r="K474" s="104">
        <v>45217</v>
      </c>
      <c r="L474" s="100">
        <v>775</v>
      </c>
      <c r="M474" s="100">
        <v>678.04999999999995</v>
      </c>
      <c r="N474" s="98" t="s">
        <v>15424</v>
      </c>
      <c r="O474" s="98" t="s">
        <v>15425</v>
      </c>
      <c r="P474" s="100">
        <v>775</v>
      </c>
      <c r="Q474" s="101">
        <v>0</v>
      </c>
      <c r="S474" s="100">
        <v>775</v>
      </c>
      <c r="T474" s="100">
        <f>P474</f>
      </c>
      <c r="U474" s="100">
        <v>775</v>
      </c>
    </row>
    <row r="475">
      <c r="O475" s="96" t="s">
        <v>15426</v>
      </c>
      <c r="P475" s="84">
        <f>SUM(P474:P474)</f>
      </c>
    </row>
    <row r="476">
      <c r="A476" s="98" t="s">
        <v>15427</v>
      </c>
      <c r="B476" s="98" t="s">
        <v>15428</v>
      </c>
      <c r="C476" s="98" t="s">
        <v>15429</v>
      </c>
      <c r="D476" s="98" t="s">
        <v>15430</v>
      </c>
      <c r="E476" s="98" t="s">
        <v>15431</v>
      </c>
      <c r="F476" s="98" t="s">
        <v>15432</v>
      </c>
      <c r="G476" s="99">
        <v>12</v>
      </c>
      <c r="H476" s="104">
        <v>45523</v>
      </c>
      <c r="I476" s="104">
        <v>45869</v>
      </c>
      <c r="J476" s="104">
        <v>45215</v>
      </c>
      <c r="K476" s="104">
        <v>45217</v>
      </c>
      <c r="L476" s="100">
        <v>775</v>
      </c>
      <c r="M476" s="100">
        <v>678.04999999999995</v>
      </c>
      <c r="N476" s="98" t="s">
        <v>15433</v>
      </c>
      <c r="O476" s="98" t="s">
        <v>15434</v>
      </c>
      <c r="P476" s="100">
        <v>775</v>
      </c>
      <c r="Q476" s="101">
        <v>0</v>
      </c>
      <c r="S476" s="100">
        <v>775</v>
      </c>
      <c r="T476" s="100">
        <f>P476</f>
      </c>
      <c r="U476" s="100">
        <v>775</v>
      </c>
    </row>
    <row r="477">
      <c r="O477" s="96" t="s">
        <v>15435</v>
      </c>
      <c r="P477" s="84">
        <f>SUM(P476:P476)</f>
      </c>
    </row>
    <row r="478">
      <c r="A478" s="98" t="s">
        <v>15436</v>
      </c>
      <c r="B478" s="98" t="s">
        <v>15437</v>
      </c>
      <c r="C478" s="98" t="s">
        <v>15438</v>
      </c>
      <c r="D478" s="98" t="s">
        <v>15439</v>
      </c>
      <c r="E478" s="98" t="s">
        <v>15440</v>
      </c>
      <c r="F478" s="98" t="s">
        <v>15441</v>
      </c>
      <c r="G478" s="99">
        <v>12</v>
      </c>
      <c r="H478" s="104">
        <v>45505</v>
      </c>
      <c r="I478" s="104">
        <v>45869</v>
      </c>
      <c r="J478" s="104">
        <v>45191</v>
      </c>
      <c r="K478" s="104">
        <v>45219</v>
      </c>
      <c r="L478" s="100">
        <v>675</v>
      </c>
      <c r="M478" s="100">
        <v>678.04999999999995</v>
      </c>
      <c r="N478" s="98" t="s">
        <v>15442</v>
      </c>
      <c r="O478" s="98" t="s">
        <v>15443</v>
      </c>
      <c r="P478" s="100">
        <v>750</v>
      </c>
      <c r="Q478" s="101">
        <v>0</v>
      </c>
      <c r="S478" s="100">
        <v>850</v>
      </c>
      <c r="T478" s="100">
        <f>P478</f>
      </c>
      <c r="U478" s="100">
        <v>750</v>
      </c>
    </row>
    <row r="479">
      <c r="O479" s="96" t="s">
        <v>15444</v>
      </c>
      <c r="P479" s="84">
        <f>SUM(P478:P478)</f>
      </c>
    </row>
    <row r="480">
      <c r="A480" s="98" t="s">
        <v>15445</v>
      </c>
      <c r="B480" s="98" t="s">
        <v>15446</v>
      </c>
      <c r="C480" s="98" t="s">
        <v>15447</v>
      </c>
      <c r="D480" s="98" t="s">
        <v>15448</v>
      </c>
      <c r="E480" s="98" t="s">
        <v>15449</v>
      </c>
      <c r="F480" s="98" t="s">
        <v>15450</v>
      </c>
      <c r="G480" s="99">
        <v>12</v>
      </c>
      <c r="H480" s="104">
        <v>45505</v>
      </c>
      <c r="I480" s="104">
        <v>45869</v>
      </c>
      <c r="J480" s="104">
        <v>45191</v>
      </c>
      <c r="K480" s="104">
        <v>45219</v>
      </c>
      <c r="L480" s="100">
        <v>675</v>
      </c>
      <c r="M480" s="100">
        <v>678.04999999999995</v>
      </c>
      <c r="N480" s="98" t="s">
        <v>15451</v>
      </c>
      <c r="O480" s="98" t="s">
        <v>15452</v>
      </c>
      <c r="P480" s="100">
        <v>750</v>
      </c>
      <c r="Q480" s="101">
        <v>0</v>
      </c>
      <c r="S480" s="100">
        <v>775</v>
      </c>
      <c r="T480" s="100">
        <f>P480</f>
      </c>
      <c r="U480" s="100">
        <v>750</v>
      </c>
    </row>
    <row r="481">
      <c r="O481" s="96" t="s">
        <v>15453</v>
      </c>
      <c r="P481" s="84">
        <f>SUM(P480:P480)</f>
      </c>
    </row>
    <row r="482">
      <c r="A482" s="98" t="s">
        <v>15454</v>
      </c>
      <c r="B482" s="98" t="s">
        <v>15455</v>
      </c>
      <c r="C482" s="98" t="s">
        <v>15456</v>
      </c>
      <c r="D482" s="98" t="s">
        <v>15457</v>
      </c>
      <c r="E482" s="98" t="s">
        <v>15458</v>
      </c>
      <c r="F482" s="98" t="s">
        <v>15459</v>
      </c>
      <c r="G482" s="99">
        <v>12</v>
      </c>
      <c r="H482" s="104">
        <v>45505</v>
      </c>
      <c r="I482" s="104">
        <v>45869</v>
      </c>
      <c r="J482" s="104">
        <v>45190</v>
      </c>
      <c r="K482" s="104">
        <v>45219</v>
      </c>
      <c r="L482" s="100">
        <v>675</v>
      </c>
      <c r="M482" s="100">
        <v>678.04999999999995</v>
      </c>
      <c r="N482" s="98" t="s">
        <v>15460</v>
      </c>
      <c r="O482" s="98" t="s">
        <v>15461</v>
      </c>
      <c r="P482" s="100">
        <v>745</v>
      </c>
      <c r="Q482" s="101">
        <v>0</v>
      </c>
      <c r="S482" s="100">
        <v>775</v>
      </c>
      <c r="T482" s="100">
        <f>P482</f>
      </c>
      <c r="U482" s="100">
        <v>745</v>
      </c>
    </row>
    <row r="483">
      <c r="O483" s="96" t="s">
        <v>15462</v>
      </c>
      <c r="P483" s="84">
        <f>SUM(P482:P482)</f>
      </c>
    </row>
    <row r="484">
      <c r="A484" s="98" t="s">
        <v>15463</v>
      </c>
      <c r="B484" s="98" t="s">
        <v>15464</v>
      </c>
      <c r="C484" s="98" t="s">
        <v>15465</v>
      </c>
      <c r="D484" s="98" t="s">
        <v>15466</v>
      </c>
      <c r="E484" s="98" t="s">
        <v>15467</v>
      </c>
      <c r="F484" s="98" t="s">
        <v>15468</v>
      </c>
      <c r="G484" s="99">
        <v>12</v>
      </c>
      <c r="H484" s="104">
        <v>45505</v>
      </c>
      <c r="I484" s="104">
        <v>45869</v>
      </c>
      <c r="J484" s="104">
        <v>45190</v>
      </c>
      <c r="K484" s="104">
        <v>45219</v>
      </c>
      <c r="L484" s="100">
        <v>675</v>
      </c>
      <c r="M484" s="100">
        <v>678.04999999999995</v>
      </c>
      <c r="N484" s="98" t="s">
        <v>15469</v>
      </c>
      <c r="O484" s="98" t="s">
        <v>15470</v>
      </c>
      <c r="P484" s="100">
        <v>745</v>
      </c>
      <c r="Q484" s="101">
        <v>0</v>
      </c>
      <c r="S484" s="100">
        <v>775</v>
      </c>
      <c r="T484" s="100">
        <f>P484</f>
      </c>
      <c r="U484" s="100">
        <v>745</v>
      </c>
    </row>
    <row r="485">
      <c r="O485" s="96" t="s">
        <v>15471</v>
      </c>
      <c r="P485" s="84">
        <f>SUM(P484:P484)</f>
      </c>
    </row>
    <row r="486">
      <c r="A486" s="98" t="s">
        <v>15472</v>
      </c>
      <c r="B486" s="98" t="s">
        <v>15473</v>
      </c>
      <c r="C486" s="98" t="s">
        <v>15474</v>
      </c>
      <c r="D486" s="98" t="s">
        <v>15475</v>
      </c>
      <c r="E486" s="98" t="s">
        <v>15476</v>
      </c>
      <c r="F486" s="98" t="s">
        <v>15477</v>
      </c>
      <c r="G486" s="99">
        <v>12</v>
      </c>
      <c r="H486" s="104">
        <v>45505</v>
      </c>
      <c r="I486" s="104">
        <v>45869</v>
      </c>
      <c r="J486" s="104">
        <v>45196</v>
      </c>
      <c r="K486" s="104">
        <v>45197</v>
      </c>
      <c r="L486" s="100">
        <v>0</v>
      </c>
      <c r="M486" s="100">
        <v>678.04999999999995</v>
      </c>
      <c r="N486" s="98" t="s">
        <v>15478</v>
      </c>
      <c r="O486" s="98" t="s">
        <v>15479</v>
      </c>
      <c r="P486" s="100">
        <v>745</v>
      </c>
      <c r="Q486" s="101">
        <v>0</v>
      </c>
      <c r="S486" s="100">
        <v>775</v>
      </c>
      <c r="T486" s="100">
        <f>P486</f>
      </c>
      <c r="U486" s="100">
        <v>745</v>
      </c>
    </row>
    <row r="487">
      <c r="O487" s="98" t="s">
        <v>15480</v>
      </c>
      <c r="P487" s="100">
        <v>250</v>
      </c>
      <c r="T487" s="100">
        <f>P487</f>
      </c>
      <c r="U487" s="100">
        <v>250</v>
      </c>
    </row>
    <row r="488">
      <c r="O488" s="98" t="s">
        <v>15481</v>
      </c>
      <c r="P488" s="100">
        <v>-250</v>
      </c>
      <c r="T488" s="100">
        <f>P488</f>
      </c>
      <c r="U488" s="100">
        <v>-250</v>
      </c>
    </row>
    <row r="489">
      <c r="O489" s="96" t="s">
        <v>15482</v>
      </c>
      <c r="P489" s="84">
        <f>SUM(P486:P488)</f>
      </c>
    </row>
    <row r="490">
      <c r="A490" s="98" t="s">
        <v>15483</v>
      </c>
      <c r="B490" s="98" t="s">
        <v>15484</v>
      </c>
      <c r="C490" s="98" t="s">
        <v>15485</v>
      </c>
      <c r="D490" s="98" t="s">
        <v>15486</v>
      </c>
      <c r="E490" s="98" t="s">
        <v>15487</v>
      </c>
      <c r="F490" s="98" t="s">
        <v>15488</v>
      </c>
      <c r="G490" s="99">
        <v>12</v>
      </c>
      <c r="H490" s="104">
        <v>45505</v>
      </c>
      <c r="I490" s="104">
        <v>45869</v>
      </c>
      <c r="J490" s="104">
        <v>45196</v>
      </c>
      <c r="K490" s="104">
        <v>45197</v>
      </c>
      <c r="L490" s="100">
        <v>0</v>
      </c>
      <c r="M490" s="100">
        <v>678.04999999999995</v>
      </c>
      <c r="N490" s="98" t="s">
        <v>15489</v>
      </c>
      <c r="O490" s="98" t="s">
        <v>15490</v>
      </c>
      <c r="P490" s="100">
        <v>-250</v>
      </c>
      <c r="Q490" s="101">
        <v>0</v>
      </c>
      <c r="S490" s="100">
        <v>1350</v>
      </c>
      <c r="T490" s="100">
        <f>P490</f>
      </c>
      <c r="U490" s="100">
        <v>-250</v>
      </c>
    </row>
    <row r="491">
      <c r="O491" s="98" t="s">
        <v>15491</v>
      </c>
      <c r="P491" s="100">
        <v>745</v>
      </c>
      <c r="T491" s="100">
        <f>P491</f>
      </c>
      <c r="U491" s="100">
        <v>745</v>
      </c>
    </row>
    <row r="492">
      <c r="O492" s="98" t="s">
        <v>15492</v>
      </c>
      <c r="P492" s="100">
        <v>250</v>
      </c>
      <c r="T492" s="100">
        <f>P492</f>
      </c>
      <c r="U492" s="100">
        <v>250</v>
      </c>
    </row>
    <row r="493">
      <c r="O493" s="96" t="s">
        <v>15493</v>
      </c>
      <c r="P493" s="84">
        <f>SUM(P490:P492)</f>
      </c>
    </row>
    <row r="494">
      <c r="A494" s="98" t="s">
        <v>15494</v>
      </c>
      <c r="B494" s="98" t="s">
        <v>15495</v>
      </c>
      <c r="C494" s="98" t="s">
        <v>15496</v>
      </c>
      <c r="D494" s="98" t="s">
        <v>15497</v>
      </c>
      <c r="E494" s="98" t="s">
        <v>15498</v>
      </c>
      <c r="F494" s="98" t="s">
        <v>15499</v>
      </c>
      <c r="G494" s="99">
        <v>12</v>
      </c>
      <c r="H494" s="104">
        <v>45524</v>
      </c>
      <c r="I494" s="104">
        <v>45869</v>
      </c>
      <c r="J494" s="104">
        <v>45317</v>
      </c>
      <c r="K494" s="104">
        <v>45317</v>
      </c>
      <c r="L494" s="100">
        <v>0</v>
      </c>
      <c r="M494" s="100">
        <v>678.04999999999995</v>
      </c>
      <c r="N494" s="98" t="s">
        <v>15500</v>
      </c>
      <c r="O494" s="98" t="s">
        <v>15501</v>
      </c>
      <c r="P494" s="100">
        <v>800</v>
      </c>
      <c r="Q494" s="101">
        <v>0</v>
      </c>
      <c r="S494" s="100">
        <v>1350</v>
      </c>
      <c r="T494" s="100">
        <f>P494</f>
      </c>
      <c r="U494" s="100">
        <v>800</v>
      </c>
    </row>
    <row r="495">
      <c r="O495" s="96" t="s">
        <v>15502</v>
      </c>
      <c r="P495" s="84">
        <f>SUM(P494:P494)</f>
      </c>
    </row>
    <row r="496">
      <c r="A496" s="98" t="s">
        <v>15503</v>
      </c>
      <c r="B496" s="98" t="s">
        <v>15504</v>
      </c>
      <c r="C496" s="98" t="s">
        <v>15505</v>
      </c>
      <c r="D496" s="98" t="s">
        <v>15506</v>
      </c>
      <c r="E496" s="98" t="s">
        <v>15507</v>
      </c>
      <c r="F496" s="98" t="s">
        <v>15508</v>
      </c>
      <c r="G496" s="99">
        <v>12</v>
      </c>
      <c r="H496" s="104">
        <v>45524</v>
      </c>
      <c r="I496" s="104">
        <v>45869</v>
      </c>
      <c r="J496" s="104">
        <v>45317</v>
      </c>
      <c r="K496" s="104">
        <v>45317</v>
      </c>
      <c r="L496" s="100">
        <v>0</v>
      </c>
      <c r="M496" s="100">
        <v>678.04999999999995</v>
      </c>
      <c r="N496" s="98" t="s">
        <v>15509</v>
      </c>
      <c r="O496" s="98" t="s">
        <v>15510</v>
      </c>
      <c r="P496" s="100">
        <v>800</v>
      </c>
      <c r="Q496" s="101">
        <v>0</v>
      </c>
      <c r="S496" s="100">
        <v>1230</v>
      </c>
      <c r="T496" s="100">
        <f>P496</f>
      </c>
      <c r="U496" s="100">
        <v>800</v>
      </c>
    </row>
    <row r="497">
      <c r="O497" s="96" t="s">
        <v>15511</v>
      </c>
      <c r="P497" s="84">
        <f>SUM(P496:P496)</f>
      </c>
    </row>
    <row r="498">
      <c r="A498" s="98" t="s">
        <v>15512</v>
      </c>
      <c r="B498" s="98" t="s">
        <v>15513</v>
      </c>
      <c r="C498" s="98" t="s">
        <v>15514</v>
      </c>
      <c r="D498" s="98" t="s">
        <v>15515</v>
      </c>
      <c r="E498" s="98" t="s">
        <v>15516</v>
      </c>
      <c r="F498" s="98" t="s">
        <v>15517</v>
      </c>
      <c r="G498" s="99">
        <v>12</v>
      </c>
      <c r="H498" s="104">
        <v>45505</v>
      </c>
      <c r="I498" s="104">
        <v>45869</v>
      </c>
      <c r="J498" s="104">
        <v>45195</v>
      </c>
      <c r="K498" s="104">
        <v>45218</v>
      </c>
      <c r="L498" s="100">
        <v>0</v>
      </c>
      <c r="M498" s="100">
        <v>678.04999999999995</v>
      </c>
      <c r="N498" s="98" t="s">
        <v>15518</v>
      </c>
      <c r="O498" s="98" t="s">
        <v>15519</v>
      </c>
      <c r="P498" s="100">
        <v>750</v>
      </c>
      <c r="Q498" s="101">
        <v>0</v>
      </c>
      <c r="S498" s="100">
        <v>775</v>
      </c>
      <c r="T498" s="100">
        <f>P498</f>
      </c>
      <c r="U498" s="100">
        <v>750</v>
      </c>
    </row>
    <row r="499">
      <c r="O499" s="96" t="s">
        <v>15520</v>
      </c>
      <c r="P499" s="84">
        <f>SUM(P498:P498)</f>
      </c>
    </row>
    <row r="500">
      <c r="A500" s="98" t="s">
        <v>15521</v>
      </c>
      <c r="B500" s="98" t="s">
        <v>15522</v>
      </c>
      <c r="C500" s="98" t="s">
        <v>15523</v>
      </c>
      <c r="D500" s="98" t="s">
        <v>15524</v>
      </c>
      <c r="E500" s="98" t="s">
        <v>15525</v>
      </c>
      <c r="F500" s="98" t="s">
        <v>15526</v>
      </c>
      <c r="G500" s="99">
        <v>12</v>
      </c>
      <c r="H500" s="104">
        <v>45505</v>
      </c>
      <c r="I500" s="104">
        <v>45869</v>
      </c>
      <c r="J500" s="104">
        <v>45195</v>
      </c>
      <c r="K500" s="104">
        <v>45218</v>
      </c>
      <c r="L500" s="100">
        <v>0</v>
      </c>
      <c r="M500" s="100">
        <v>678.04999999999995</v>
      </c>
      <c r="N500" s="98" t="s">
        <v>15527</v>
      </c>
      <c r="O500" s="98" t="s">
        <v>15528</v>
      </c>
      <c r="P500" s="100">
        <v>750</v>
      </c>
      <c r="Q500" s="101">
        <v>0</v>
      </c>
      <c r="S500" s="100">
        <v>775</v>
      </c>
      <c r="T500" s="100">
        <f>P500</f>
      </c>
      <c r="U500" s="100">
        <v>750</v>
      </c>
    </row>
    <row r="501">
      <c r="O501" s="96" t="s">
        <v>15529</v>
      </c>
      <c r="P501" s="84">
        <f>SUM(P500:P500)</f>
      </c>
    </row>
    <row r="502">
      <c r="A502" s="98" t="s">
        <v>15530</v>
      </c>
      <c r="B502" s="98" t="s">
        <v>15531</v>
      </c>
      <c r="C502" s="98" t="s">
        <v>15532</v>
      </c>
      <c r="D502" s="98" t="s">
        <v>15533</v>
      </c>
      <c r="E502" s="98" t="s">
        <v>15534</v>
      </c>
      <c r="F502" s="98" t="s">
        <v>15535</v>
      </c>
      <c r="G502" s="99">
        <v>12</v>
      </c>
      <c r="H502" s="104">
        <v>45505</v>
      </c>
      <c r="I502" s="104">
        <v>45869</v>
      </c>
      <c r="J502" s="104">
        <v>45203</v>
      </c>
      <c r="K502" s="104">
        <v>45218</v>
      </c>
      <c r="L502" s="100">
        <v>717.85000000000002</v>
      </c>
      <c r="M502" s="100">
        <v>678.04999999999995</v>
      </c>
      <c r="N502" s="98" t="s">
        <v>15536</v>
      </c>
      <c r="O502" s="98" t="s">
        <v>15537</v>
      </c>
      <c r="P502" s="100">
        <v>-250</v>
      </c>
      <c r="Q502" s="101">
        <v>0</v>
      </c>
      <c r="S502" s="100">
        <v>775</v>
      </c>
      <c r="T502" s="100">
        <f>P502</f>
      </c>
      <c r="U502" s="100">
        <v>-250</v>
      </c>
    </row>
    <row r="503">
      <c r="O503" s="98" t="s">
        <v>15538</v>
      </c>
      <c r="P503" s="100">
        <v>250</v>
      </c>
      <c r="T503" s="100">
        <f>P503</f>
      </c>
      <c r="U503" s="100">
        <v>250</v>
      </c>
    </row>
    <row r="504">
      <c r="O504" s="98" t="s">
        <v>15539</v>
      </c>
      <c r="P504" s="100">
        <v>750</v>
      </c>
      <c r="T504" s="100">
        <f>P504</f>
      </c>
      <c r="U504" s="100">
        <v>750</v>
      </c>
    </row>
    <row r="505">
      <c r="O505" s="96" t="s">
        <v>15540</v>
      </c>
      <c r="P505" s="84">
        <f>SUM(P502:P504)</f>
      </c>
    </row>
    <row r="506">
      <c r="A506" s="98" t="s">
        <v>15541</v>
      </c>
      <c r="B506" s="98" t="s">
        <v>15542</v>
      </c>
      <c r="C506" s="98" t="s">
        <v>15543</v>
      </c>
      <c r="D506" s="98" t="s">
        <v>15544</v>
      </c>
      <c r="E506" s="98" t="s">
        <v>15545</v>
      </c>
      <c r="F506" s="98" t="s">
        <v>15546</v>
      </c>
      <c r="G506" s="99">
        <v>12</v>
      </c>
      <c r="H506" s="104">
        <v>45505</v>
      </c>
      <c r="I506" s="104">
        <v>45869</v>
      </c>
      <c r="J506" s="104">
        <v>45203</v>
      </c>
      <c r="K506" s="104">
        <v>45218</v>
      </c>
      <c r="L506" s="100">
        <v>717.85000000000002</v>
      </c>
      <c r="M506" s="100">
        <v>678.04999999999995</v>
      </c>
      <c r="N506" s="98" t="s">
        <v>15547</v>
      </c>
      <c r="O506" s="98" t="s">
        <v>15548</v>
      </c>
      <c r="P506" s="100">
        <v>250</v>
      </c>
      <c r="Q506" s="101">
        <v>0</v>
      </c>
      <c r="S506" s="100">
        <v>775</v>
      </c>
      <c r="T506" s="100">
        <f>P506</f>
      </c>
      <c r="U506" s="100">
        <v>250</v>
      </c>
    </row>
    <row r="507">
      <c r="O507" s="98" t="s">
        <v>15549</v>
      </c>
      <c r="P507" s="100">
        <v>-250</v>
      </c>
      <c r="T507" s="100">
        <f>P507</f>
      </c>
      <c r="U507" s="100">
        <v>-250</v>
      </c>
    </row>
    <row r="508">
      <c r="O508" s="98" t="s">
        <v>15550</v>
      </c>
      <c r="P508" s="100">
        <v>750</v>
      </c>
      <c r="T508" s="100">
        <f>P508</f>
      </c>
      <c r="U508" s="100">
        <v>750</v>
      </c>
    </row>
    <row r="509">
      <c r="O509" s="96" t="s">
        <v>15551</v>
      </c>
      <c r="P509" s="84">
        <f>SUM(P506:P508)</f>
      </c>
    </row>
    <row r="510">
      <c r="A510" s="98" t="s">
        <v>15552</v>
      </c>
      <c r="B510" s="98" t="s">
        <v>15553</v>
      </c>
      <c r="C510" s="98" t="s">
        <v>15554</v>
      </c>
      <c r="D510" s="98" t="s">
        <v>15555</v>
      </c>
      <c r="E510" s="98" t="s">
        <v>15556</v>
      </c>
      <c r="F510" s="98" t="s">
        <v>15557</v>
      </c>
      <c r="G510" s="99">
        <v>12</v>
      </c>
      <c r="H510" s="104">
        <v>45505</v>
      </c>
      <c r="I510" s="104">
        <v>45869</v>
      </c>
      <c r="J510" s="104">
        <v>45188</v>
      </c>
      <c r="K510" s="104">
        <v>45189</v>
      </c>
      <c r="L510" s="100">
        <v>675</v>
      </c>
      <c r="M510" s="100">
        <v>678.04999999999995</v>
      </c>
      <c r="N510" s="98" t="s">
        <v>15558</v>
      </c>
      <c r="O510" s="98" t="s">
        <v>15559</v>
      </c>
      <c r="P510" s="100">
        <v>745</v>
      </c>
      <c r="Q510" s="101">
        <v>0</v>
      </c>
      <c r="S510" s="100">
        <v>775</v>
      </c>
      <c r="T510" s="100">
        <f>P510</f>
      </c>
      <c r="U510" s="100">
        <v>745</v>
      </c>
    </row>
    <row r="511">
      <c r="O511" s="98" t="s">
        <v>15560</v>
      </c>
      <c r="P511" s="100">
        <v>-250</v>
      </c>
      <c r="T511" s="100">
        <f>P511</f>
      </c>
      <c r="U511" s="100">
        <v>-250</v>
      </c>
    </row>
    <row r="512">
      <c r="O512" s="98" t="s">
        <v>15561</v>
      </c>
      <c r="P512" s="100">
        <v>250</v>
      </c>
      <c r="T512" s="100">
        <f>P512</f>
      </c>
      <c r="U512" s="100">
        <v>250</v>
      </c>
    </row>
    <row r="513">
      <c r="O513" s="96" t="s">
        <v>15562</v>
      </c>
      <c r="P513" s="84">
        <f>SUM(P510:P512)</f>
      </c>
    </row>
    <row r="514">
      <c r="A514" s="98" t="s">
        <v>15563</v>
      </c>
      <c r="B514" s="98" t="s">
        <v>15564</v>
      </c>
      <c r="C514" s="98" t="s">
        <v>15565</v>
      </c>
      <c r="D514" s="98" t="s">
        <v>15566</v>
      </c>
      <c r="E514" s="98" t="s">
        <v>15567</v>
      </c>
      <c r="F514" s="98" t="s">
        <v>15568</v>
      </c>
      <c r="G514" s="99">
        <v>12</v>
      </c>
      <c r="H514" s="104">
        <v>45505</v>
      </c>
      <c r="I514" s="104">
        <v>45869</v>
      </c>
      <c r="J514" s="104">
        <v>45188</v>
      </c>
      <c r="K514" s="104">
        <v>45189</v>
      </c>
      <c r="L514" s="100">
        <v>675</v>
      </c>
      <c r="M514" s="100">
        <v>678.04999999999995</v>
      </c>
      <c r="N514" s="98" t="s">
        <v>15569</v>
      </c>
      <c r="O514" s="98" t="s">
        <v>15570</v>
      </c>
      <c r="P514" s="100">
        <v>250</v>
      </c>
      <c r="Q514" s="101">
        <v>0</v>
      </c>
      <c r="S514" s="100">
        <v>1325</v>
      </c>
      <c r="T514" s="100">
        <f>P514</f>
      </c>
      <c r="U514" s="100">
        <v>250</v>
      </c>
    </row>
    <row r="515">
      <c r="O515" s="98" t="s">
        <v>15571</v>
      </c>
      <c r="P515" s="100">
        <v>-250</v>
      </c>
      <c r="T515" s="100">
        <f>P515</f>
      </c>
      <c r="U515" s="100">
        <v>-250</v>
      </c>
    </row>
    <row r="516">
      <c r="O516" s="98" t="s">
        <v>15572</v>
      </c>
      <c r="P516" s="100">
        <v>745</v>
      </c>
      <c r="T516" s="100">
        <f>P516</f>
      </c>
      <c r="U516" s="100">
        <v>745</v>
      </c>
    </row>
    <row r="517">
      <c r="O517" s="96" t="s">
        <v>15573</v>
      </c>
      <c r="P517" s="84">
        <f>SUM(P514:P516)</f>
      </c>
    </row>
    <row r="518">
      <c r="A518" s="98" t="s">
        <v>15574</v>
      </c>
      <c r="B518" s="98" t="s">
        <v>15575</v>
      </c>
      <c r="C518" s="98" t="s">
        <v>15576</v>
      </c>
      <c r="D518" s="98" t="s">
        <v>15577</v>
      </c>
      <c r="E518" s="98" t="s">
        <v>15578</v>
      </c>
      <c r="F518" s="98" t="s">
        <v>15579</v>
      </c>
      <c r="G518" s="99">
        <v>12</v>
      </c>
      <c r="H518" s="104">
        <v>45505</v>
      </c>
      <c r="I518" s="104">
        <v>45869</v>
      </c>
      <c r="J518" s="104">
        <v>45188</v>
      </c>
      <c r="K518" s="104">
        <v>45189</v>
      </c>
      <c r="L518" s="100">
        <v>675</v>
      </c>
      <c r="M518" s="100">
        <v>678.04999999999995</v>
      </c>
      <c r="N518" s="98" t="s">
        <v>15580</v>
      </c>
      <c r="O518" s="98" t="s">
        <v>15581</v>
      </c>
      <c r="P518" s="100">
        <v>250</v>
      </c>
      <c r="Q518" s="101">
        <v>0</v>
      </c>
      <c r="S518" s="100">
        <v>1230</v>
      </c>
      <c r="T518" s="100">
        <f>P518</f>
      </c>
      <c r="U518" s="100">
        <v>250</v>
      </c>
    </row>
    <row r="519">
      <c r="O519" s="98" t="s">
        <v>15582</v>
      </c>
      <c r="P519" s="100">
        <v>745</v>
      </c>
      <c r="T519" s="100">
        <f>P519</f>
      </c>
      <c r="U519" s="100">
        <v>745</v>
      </c>
    </row>
    <row r="520">
      <c r="O520" s="98" t="s">
        <v>15583</v>
      </c>
      <c r="P520" s="100">
        <v>87.5</v>
      </c>
      <c r="T520" s="100">
        <f>P520</f>
      </c>
      <c r="U520" s="100">
        <v>87.5</v>
      </c>
    </row>
    <row r="521">
      <c r="O521" s="98" t="s">
        <v>15584</v>
      </c>
      <c r="P521" s="100">
        <v>-250</v>
      </c>
      <c r="T521" s="100">
        <f>P521</f>
      </c>
      <c r="U521" s="100">
        <v>-250</v>
      </c>
    </row>
    <row r="522">
      <c r="O522" s="96" t="s">
        <v>15585</v>
      </c>
      <c r="P522" s="84">
        <f>SUM(P518:P521)</f>
      </c>
    </row>
    <row r="523">
      <c r="A523" s="98" t="s">
        <v>15586</v>
      </c>
      <c r="B523" s="98" t="s">
        <v>15587</v>
      </c>
      <c r="C523" s="98" t="s">
        <v>15588</v>
      </c>
      <c r="D523" s="98" t="s">
        <v>15589</v>
      </c>
      <c r="E523" s="98" t="s">
        <v>15590</v>
      </c>
      <c r="F523" s="98" t="s">
        <v>15591</v>
      </c>
      <c r="G523" s="99">
        <v>12</v>
      </c>
      <c r="H523" s="104">
        <v>45505</v>
      </c>
      <c r="I523" s="104">
        <v>45869</v>
      </c>
      <c r="J523" s="104">
        <v>45188</v>
      </c>
      <c r="K523" s="104">
        <v>45189</v>
      </c>
      <c r="L523" s="100">
        <v>675</v>
      </c>
      <c r="M523" s="100">
        <v>678.04999999999995</v>
      </c>
      <c r="N523" s="98" t="s">
        <v>15592</v>
      </c>
      <c r="O523" s="98" t="s">
        <v>15593</v>
      </c>
      <c r="P523" s="100">
        <v>-250</v>
      </c>
      <c r="Q523" s="101">
        <v>0</v>
      </c>
      <c r="S523" s="100">
        <v>1350</v>
      </c>
      <c r="T523" s="100">
        <f>P523</f>
      </c>
      <c r="U523" s="100">
        <v>-250</v>
      </c>
    </row>
    <row r="524">
      <c r="O524" s="98" t="s">
        <v>15594</v>
      </c>
      <c r="P524" s="100">
        <v>87.5</v>
      </c>
      <c r="T524" s="100">
        <f>P524</f>
      </c>
      <c r="U524" s="100">
        <v>87.5</v>
      </c>
    </row>
    <row r="525">
      <c r="O525" s="98" t="s">
        <v>15595</v>
      </c>
      <c r="P525" s="100">
        <v>745</v>
      </c>
      <c r="T525" s="100">
        <f>P525</f>
      </c>
      <c r="U525" s="100">
        <v>745</v>
      </c>
    </row>
    <row r="526">
      <c r="O526" s="98" t="s">
        <v>15596</v>
      </c>
      <c r="P526" s="100">
        <v>250</v>
      </c>
      <c r="T526" s="100">
        <f>P526</f>
      </c>
      <c r="U526" s="100">
        <v>250</v>
      </c>
    </row>
    <row r="527">
      <c r="O527" s="96" t="s">
        <v>15597</v>
      </c>
      <c r="P527" s="84">
        <f>SUM(P523:P526)</f>
      </c>
    </row>
    <row r="528">
      <c r="A528" s="98" t="s">
        <v>15598</v>
      </c>
      <c r="B528" s="98" t="s">
        <v>15599</v>
      </c>
      <c r="C528" s="98" t="s">
        <v>15600</v>
      </c>
      <c r="D528" s="98" t="s">
        <v>15601</v>
      </c>
      <c r="E528" s="98" t="s">
        <v>15602</v>
      </c>
      <c r="F528" s="98" t="s">
        <v>15603</v>
      </c>
      <c r="G528" s="99">
        <v>12</v>
      </c>
      <c r="H528" s="104">
        <v>45505</v>
      </c>
      <c r="I528" s="104">
        <v>45869</v>
      </c>
      <c r="J528" s="104">
        <v>45196</v>
      </c>
      <c r="K528" s="104">
        <v>45197</v>
      </c>
      <c r="L528" s="100">
        <v>0</v>
      </c>
      <c r="M528" s="100">
        <v>678.04999999999995</v>
      </c>
      <c r="N528" s="98" t="s">
        <v>15604</v>
      </c>
      <c r="O528" s="98" t="s">
        <v>15605</v>
      </c>
      <c r="P528" s="100">
        <v>750</v>
      </c>
      <c r="Q528" s="101">
        <v>0</v>
      </c>
      <c r="S528" s="100">
        <v>775</v>
      </c>
      <c r="T528" s="100">
        <f>P528</f>
      </c>
      <c r="U528" s="100">
        <v>750</v>
      </c>
    </row>
    <row r="529">
      <c r="O529" s="96" t="s">
        <v>15606</v>
      </c>
      <c r="P529" s="84">
        <f>SUM(P528:P528)</f>
      </c>
    </row>
    <row r="530">
      <c r="A530" s="98" t="s">
        <v>15607</v>
      </c>
      <c r="B530" s="98" t="s">
        <v>15608</v>
      </c>
      <c r="C530" s="98" t="s">
        <v>15609</v>
      </c>
      <c r="D530" s="98" t="s">
        <v>15610</v>
      </c>
      <c r="E530" s="98" t="s">
        <v>15611</v>
      </c>
      <c r="F530" s="98" t="s">
        <v>15612</v>
      </c>
      <c r="G530" s="99">
        <v>12</v>
      </c>
      <c r="H530" s="104">
        <v>45505</v>
      </c>
      <c r="I530" s="104">
        <v>45869</v>
      </c>
      <c r="J530" s="104">
        <v>45196</v>
      </c>
      <c r="K530" s="104">
        <v>45197</v>
      </c>
      <c r="L530" s="100">
        <v>0</v>
      </c>
      <c r="M530" s="100">
        <v>678.04999999999995</v>
      </c>
      <c r="N530" s="98" t="s">
        <v>15613</v>
      </c>
      <c r="O530" s="98" t="s">
        <v>15614</v>
      </c>
      <c r="P530" s="100">
        <v>750</v>
      </c>
      <c r="Q530" s="101">
        <v>0</v>
      </c>
      <c r="S530" s="100">
        <v>1230</v>
      </c>
      <c r="T530" s="100">
        <f>P530</f>
      </c>
      <c r="U530" s="100">
        <v>750</v>
      </c>
    </row>
    <row r="531">
      <c r="O531" s="96" t="s">
        <v>15615</v>
      </c>
      <c r="P531" s="84">
        <f>SUM(P530:P530)</f>
      </c>
    </row>
    <row r="532">
      <c r="A532" s="98" t="s">
        <v>15616</v>
      </c>
      <c r="B532" s="98" t="s">
        <v>15617</v>
      </c>
      <c r="C532" s="98" t="s">
        <v>15618</v>
      </c>
      <c r="D532" s="98" t="s">
        <v>15619</v>
      </c>
      <c r="E532" s="98" t="s">
        <v>15620</v>
      </c>
      <c r="F532" s="98" t="s">
        <v>15621</v>
      </c>
      <c r="G532" s="99">
        <v>12</v>
      </c>
      <c r="H532" s="104">
        <v>45505</v>
      </c>
      <c r="I532" s="104">
        <v>45869</v>
      </c>
      <c r="J532" s="104">
        <v>45196</v>
      </c>
      <c r="K532" s="104">
        <v>45197</v>
      </c>
      <c r="L532" s="100">
        <v>0</v>
      </c>
      <c r="M532" s="100">
        <v>678.04999999999995</v>
      </c>
      <c r="N532" s="98" t="s">
        <v>15622</v>
      </c>
      <c r="O532" s="98" t="s">
        <v>15623</v>
      </c>
      <c r="P532" s="100">
        <v>745</v>
      </c>
      <c r="Q532" s="101">
        <v>0</v>
      </c>
      <c r="S532" s="100">
        <v>775</v>
      </c>
      <c r="T532" s="100">
        <f>P532</f>
      </c>
      <c r="U532" s="100">
        <v>745</v>
      </c>
    </row>
    <row r="533">
      <c r="O533" s="98" t="s">
        <v>15624</v>
      </c>
      <c r="P533" s="100">
        <v>50</v>
      </c>
      <c r="T533" s="100">
        <f>P533</f>
      </c>
      <c r="U533" s="100">
        <v>50</v>
      </c>
    </row>
    <row r="534">
      <c r="O534" s="96" t="s">
        <v>15625</v>
      </c>
      <c r="P534" s="84">
        <f>SUM(P532:P533)</f>
      </c>
    </row>
    <row r="535">
      <c r="A535" s="98" t="s">
        <v>15626</v>
      </c>
      <c r="B535" s="98" t="s">
        <v>15627</v>
      </c>
      <c r="C535" s="98" t="s">
        <v>15628</v>
      </c>
      <c r="D535" s="98" t="s">
        <v>15629</v>
      </c>
      <c r="E535" s="98" t="s">
        <v>15630</v>
      </c>
      <c r="F535" s="98" t="s">
        <v>15631</v>
      </c>
      <c r="G535" s="99">
        <v>12</v>
      </c>
      <c r="H535" s="104">
        <v>45505</v>
      </c>
      <c r="I535" s="104">
        <v>45869</v>
      </c>
      <c r="J535" s="104">
        <v>45196</v>
      </c>
      <c r="K535" s="104">
        <v>45197</v>
      </c>
      <c r="L535" s="100">
        <v>0</v>
      </c>
      <c r="M535" s="100">
        <v>678.04999999999995</v>
      </c>
      <c r="N535" s="98" t="s">
        <v>15632</v>
      </c>
      <c r="O535" s="98" t="s">
        <v>15633</v>
      </c>
      <c r="P535" s="100">
        <v>50</v>
      </c>
      <c r="Q535" s="101">
        <v>0</v>
      </c>
      <c r="S535" s="100">
        <v>1325</v>
      </c>
      <c r="T535" s="100">
        <f>P535</f>
      </c>
      <c r="U535" s="100">
        <v>50</v>
      </c>
    </row>
    <row r="536">
      <c r="O536" s="98" t="s">
        <v>15634</v>
      </c>
      <c r="P536" s="100">
        <v>745</v>
      </c>
      <c r="T536" s="100">
        <f>P536</f>
      </c>
      <c r="U536" s="100">
        <v>745</v>
      </c>
    </row>
    <row r="537">
      <c r="O537" s="96" t="s">
        <v>15635</v>
      </c>
      <c r="P537" s="84">
        <f>SUM(P535:P536)</f>
      </c>
    </row>
    <row r="538">
      <c r="A538" s="98" t="s">
        <v>15636</v>
      </c>
      <c r="B538" s="98" t="s">
        <v>15637</v>
      </c>
      <c r="C538" s="98" t="s">
        <v>15638</v>
      </c>
      <c r="D538" s="98" t="s">
        <v>15639</v>
      </c>
      <c r="E538" s="98" t="s">
        <v>15640</v>
      </c>
      <c r="F538" s="98" t="s">
        <v>15641</v>
      </c>
      <c r="G538" s="99">
        <v>12</v>
      </c>
      <c r="H538" s="104">
        <v>45505</v>
      </c>
      <c r="I538" s="104">
        <v>45869</v>
      </c>
      <c r="J538" s="104">
        <v>45189</v>
      </c>
      <c r="K538" s="104">
        <v>45190</v>
      </c>
      <c r="L538" s="100">
        <v>0</v>
      </c>
      <c r="M538" s="100">
        <v>753.04999999999995</v>
      </c>
      <c r="N538" s="98" t="s">
        <v>15642</v>
      </c>
      <c r="O538" s="98" t="s">
        <v>15643</v>
      </c>
      <c r="P538" s="100">
        <v>87.5</v>
      </c>
      <c r="Q538" s="101">
        <v>0</v>
      </c>
      <c r="S538" s="100">
        <v>850</v>
      </c>
      <c r="T538" s="100">
        <f>P538</f>
      </c>
      <c r="U538" s="100">
        <v>87.5</v>
      </c>
    </row>
    <row r="539">
      <c r="O539" s="98" t="s">
        <v>15644</v>
      </c>
      <c r="P539" s="100">
        <v>820</v>
      </c>
      <c r="T539" s="100">
        <f>P539</f>
      </c>
      <c r="U539" s="100">
        <v>820</v>
      </c>
    </row>
    <row r="540">
      <c r="O540" s="96" t="s">
        <v>15645</v>
      </c>
      <c r="P540" s="84">
        <f>SUM(P538:P539)</f>
      </c>
    </row>
    <row r="541">
      <c r="A541" s="98" t="s">
        <v>15646</v>
      </c>
      <c r="B541" s="98" t="s">
        <v>15647</v>
      </c>
      <c r="C541" s="98" t="s">
        <v>15648</v>
      </c>
      <c r="D541" s="98" t="s">
        <v>15649</v>
      </c>
      <c r="E541" s="98" t="s">
        <v>15650</v>
      </c>
      <c r="F541" s="98" t="s">
        <v>15651</v>
      </c>
      <c r="G541" s="99">
        <v>12</v>
      </c>
      <c r="H541" s="104">
        <v>45505</v>
      </c>
      <c r="I541" s="104">
        <v>45869</v>
      </c>
      <c r="J541" s="104">
        <v>45189</v>
      </c>
      <c r="K541" s="104">
        <v>45190</v>
      </c>
      <c r="L541" s="100">
        <v>0</v>
      </c>
      <c r="M541" s="100">
        <v>753.04999999999995</v>
      </c>
      <c r="N541" s="98" t="s">
        <v>15652</v>
      </c>
      <c r="O541" s="98" t="s">
        <v>15653</v>
      </c>
      <c r="P541" s="100">
        <v>820</v>
      </c>
      <c r="Q541" s="101">
        <v>0</v>
      </c>
      <c r="S541" s="100">
        <v>850</v>
      </c>
      <c r="T541" s="100">
        <f>P541</f>
      </c>
      <c r="U541" s="100">
        <v>820</v>
      </c>
    </row>
    <row r="542">
      <c r="O542" s="98" t="s">
        <v>15654</v>
      </c>
      <c r="P542" s="100">
        <v>87.5</v>
      </c>
      <c r="T542" s="100">
        <f>P542</f>
      </c>
      <c r="U542" s="100">
        <v>87.5</v>
      </c>
    </row>
    <row r="543">
      <c r="O543" s="96" t="s">
        <v>15655</v>
      </c>
      <c r="P543" s="84">
        <f>SUM(P541:P542)</f>
      </c>
    </row>
    <row r="544">
      <c r="A544" s="98" t="s">
        <v>15656</v>
      </c>
      <c r="B544" s="98" t="s">
        <v>15657</v>
      </c>
      <c r="C544" s="98" t="s">
        <v>15658</v>
      </c>
      <c r="D544" s="98" t="s">
        <v>15659</v>
      </c>
      <c r="E544" s="98" t="s">
        <v>15660</v>
      </c>
      <c r="F544" s="98" t="s">
        <v>15661</v>
      </c>
      <c r="G544" s="99">
        <v>12</v>
      </c>
      <c r="H544" s="104">
        <v>45524</v>
      </c>
      <c r="I544" s="104">
        <v>45869</v>
      </c>
      <c r="J544" s="104">
        <v>45383</v>
      </c>
      <c r="K544" s="104">
        <v>45384</v>
      </c>
      <c r="L544" s="100">
        <v>0</v>
      </c>
      <c r="M544" s="100">
        <v>753.04999999999995</v>
      </c>
      <c r="N544" s="98" t="s">
        <v>15662</v>
      </c>
      <c r="O544" s="98" t="s">
        <v>15663</v>
      </c>
      <c r="P544" s="100">
        <v>850</v>
      </c>
      <c r="Q544" s="101">
        <v>0</v>
      </c>
      <c r="S544" s="100">
        <v>850</v>
      </c>
      <c r="T544" s="100">
        <f>P544</f>
      </c>
      <c r="U544" s="100">
        <v>850</v>
      </c>
    </row>
    <row r="545">
      <c r="O545" s="96" t="s">
        <v>15664</v>
      </c>
      <c r="P545" s="84">
        <f>SUM(P544:P544)</f>
      </c>
    </row>
    <row r="546">
      <c r="A546" s="98" t="s">
        <v>15665</v>
      </c>
      <c r="B546" s="98" t="s">
        <v>15666</v>
      </c>
      <c r="C546" s="98" t="s">
        <v>15667</v>
      </c>
      <c r="D546" s="98" t="s">
        <v>15668</v>
      </c>
      <c r="E546" s="98" t="s">
        <v>15669</v>
      </c>
      <c r="F546" s="98" t="s">
        <v>15670</v>
      </c>
      <c r="G546" s="99">
        <v>12</v>
      </c>
      <c r="H546" s="104">
        <v>45524</v>
      </c>
      <c r="I546" s="104">
        <v>45869</v>
      </c>
      <c r="J546" s="104">
        <v>45383</v>
      </c>
      <c r="K546" s="104">
        <v>45384</v>
      </c>
      <c r="L546" s="100">
        <v>0</v>
      </c>
      <c r="M546" s="100">
        <v>753.04999999999995</v>
      </c>
      <c r="N546" s="98" t="s">
        <v>15671</v>
      </c>
      <c r="O546" s="98" t="s">
        <v>15672</v>
      </c>
      <c r="P546" s="100">
        <v>850</v>
      </c>
      <c r="Q546" s="101">
        <v>0</v>
      </c>
      <c r="S546" s="100">
        <v>850</v>
      </c>
      <c r="T546" s="100">
        <f>P546</f>
      </c>
      <c r="U546" s="100">
        <v>850</v>
      </c>
    </row>
    <row r="547">
      <c r="O547" s="96" t="s">
        <v>15673</v>
      </c>
      <c r="P547" s="84">
        <f>SUM(P546:P546)</f>
      </c>
    </row>
    <row r="548">
      <c r="A548" s="98" t="s">
        <v>15674</v>
      </c>
      <c r="B548" s="98" t="s">
        <v>15675</v>
      </c>
      <c r="C548" s="98" t="s">
        <v>15676</v>
      </c>
      <c r="D548" s="98" t="s">
        <v>15677</v>
      </c>
      <c r="E548" s="98" t="s">
        <v>15678</v>
      </c>
      <c r="F548" s="98" t="s">
        <v>15679</v>
      </c>
      <c r="G548" s="99">
        <v>12</v>
      </c>
      <c r="H548" s="104">
        <v>45505</v>
      </c>
      <c r="I548" s="104">
        <v>45869</v>
      </c>
      <c r="J548" s="104">
        <v>45197</v>
      </c>
      <c r="K548" s="104">
        <v>45218</v>
      </c>
      <c r="L548" s="100">
        <v>749.5</v>
      </c>
      <c r="M548" s="100">
        <v>778.14999999999998</v>
      </c>
      <c r="N548" s="98" t="s">
        <v>15680</v>
      </c>
      <c r="O548" s="98" t="s">
        <v>15681</v>
      </c>
      <c r="P548" s="100">
        <v>845</v>
      </c>
      <c r="Q548" s="101">
        <v>0</v>
      </c>
      <c r="S548" s="100">
        <v>875</v>
      </c>
      <c r="T548" s="100">
        <f>P548</f>
      </c>
      <c r="U548" s="100">
        <v>845</v>
      </c>
    </row>
    <row r="549">
      <c r="O549" s="96" t="s">
        <v>15682</v>
      </c>
      <c r="P549" s="84">
        <f>SUM(P548:P548)</f>
      </c>
    </row>
    <row r="550">
      <c r="A550" s="98" t="s">
        <v>15683</v>
      </c>
      <c r="B550" s="98" t="s">
        <v>15684</v>
      </c>
      <c r="C550" s="98" t="s">
        <v>15685</v>
      </c>
      <c r="D550" s="98" t="s">
        <v>15686</v>
      </c>
      <c r="E550" s="98" t="s">
        <v>15687</v>
      </c>
      <c r="F550" s="98" t="s">
        <v>15688</v>
      </c>
      <c r="G550" s="99">
        <v>12</v>
      </c>
      <c r="H550" s="104">
        <v>45505</v>
      </c>
      <c r="I550" s="104">
        <v>45869</v>
      </c>
      <c r="J550" s="104">
        <v>45197</v>
      </c>
      <c r="K550" s="104">
        <v>45218</v>
      </c>
      <c r="L550" s="100">
        <v>749.5</v>
      </c>
      <c r="M550" s="100">
        <v>778.04999999999995</v>
      </c>
      <c r="N550" s="98" t="s">
        <v>15689</v>
      </c>
      <c r="O550" s="98" t="s">
        <v>15690</v>
      </c>
      <c r="P550" s="100">
        <v>845</v>
      </c>
      <c r="Q550" s="101">
        <v>0</v>
      </c>
      <c r="S550" s="100">
        <v>875</v>
      </c>
      <c r="T550" s="100">
        <f>P550</f>
      </c>
      <c r="U550" s="100">
        <v>845</v>
      </c>
    </row>
    <row r="551">
      <c r="O551" s="96" t="s">
        <v>15691</v>
      </c>
      <c r="P551" s="84">
        <f>SUM(P550:P550)</f>
      </c>
    </row>
    <row r="552">
      <c r="A552" s="98" t="s">
        <v>15692</v>
      </c>
      <c r="B552" s="98" t="s">
        <v>15693</v>
      </c>
      <c r="C552" s="98" t="s">
        <v>15694</v>
      </c>
      <c r="D552" s="98" t="s">
        <v>15695</v>
      </c>
      <c r="E552" s="98" t="s">
        <v>15696</v>
      </c>
      <c r="F552" s="98" t="s">
        <v>15697</v>
      </c>
      <c r="G552" s="99">
        <v>12</v>
      </c>
      <c r="H552" s="104">
        <v>45505</v>
      </c>
      <c r="I552" s="104">
        <v>45869</v>
      </c>
      <c r="J552" s="104">
        <v>45189</v>
      </c>
      <c r="K552" s="104">
        <v>45189</v>
      </c>
      <c r="L552" s="100">
        <v>749.5</v>
      </c>
      <c r="M552" s="100">
        <v>778.14999999999998</v>
      </c>
      <c r="N552" s="98" t="s">
        <v>15698</v>
      </c>
      <c r="O552" s="98" t="s">
        <v>15699</v>
      </c>
      <c r="P552" s="100">
        <v>250</v>
      </c>
      <c r="Q552" s="101">
        <v>0</v>
      </c>
      <c r="S552" s="100">
        <v>875</v>
      </c>
      <c r="T552" s="100">
        <f>P552</f>
      </c>
      <c r="U552" s="100">
        <v>250</v>
      </c>
    </row>
    <row r="553">
      <c r="O553" s="98" t="s">
        <v>15700</v>
      </c>
      <c r="P553" s="100">
        <v>-250</v>
      </c>
      <c r="T553" s="100">
        <f>P553</f>
      </c>
      <c r="U553" s="100">
        <v>-250</v>
      </c>
    </row>
    <row r="554">
      <c r="O554" s="98" t="s">
        <v>15701</v>
      </c>
      <c r="P554" s="100">
        <v>845</v>
      </c>
      <c r="T554" s="100">
        <f>P554</f>
      </c>
      <c r="U554" s="100">
        <v>845</v>
      </c>
    </row>
    <row r="555">
      <c r="O555" s="96" t="s">
        <v>15702</v>
      </c>
      <c r="P555" s="84">
        <f>SUM(P552:P554)</f>
      </c>
    </row>
    <row r="556">
      <c r="A556" s="98" t="s">
        <v>15703</v>
      </c>
      <c r="B556" s="98" t="s">
        <v>15704</v>
      </c>
      <c r="C556" s="98" t="s">
        <v>15705</v>
      </c>
      <c r="D556" s="98" t="s">
        <v>15706</v>
      </c>
      <c r="E556" s="98" t="s">
        <v>15707</v>
      </c>
      <c r="F556" s="98" t="s">
        <v>15708</v>
      </c>
      <c r="G556" s="99">
        <v>12</v>
      </c>
      <c r="H556" s="104">
        <v>45505</v>
      </c>
      <c r="I556" s="104">
        <v>45869</v>
      </c>
      <c r="J556" s="104">
        <v>45189</v>
      </c>
      <c r="K556" s="104">
        <v>45189</v>
      </c>
      <c r="L556" s="100">
        <v>749.5</v>
      </c>
      <c r="M556" s="100">
        <v>778.04999999999995</v>
      </c>
      <c r="N556" s="98" t="s">
        <v>15709</v>
      </c>
      <c r="O556" s="98" t="s">
        <v>15710</v>
      </c>
      <c r="P556" s="100">
        <v>845</v>
      </c>
      <c r="Q556" s="101">
        <v>0</v>
      </c>
      <c r="S556" s="100">
        <v>875</v>
      </c>
      <c r="T556" s="100">
        <f>P556</f>
      </c>
      <c r="U556" s="100">
        <v>845</v>
      </c>
    </row>
    <row r="557">
      <c r="O557" s="98" t="s">
        <v>15711</v>
      </c>
      <c r="P557" s="100">
        <v>250</v>
      </c>
      <c r="T557" s="100">
        <f>P557</f>
      </c>
      <c r="U557" s="100">
        <v>250</v>
      </c>
    </row>
    <row r="558">
      <c r="O558" s="98" t="s">
        <v>15712</v>
      </c>
      <c r="P558" s="100">
        <v>-250</v>
      </c>
      <c r="T558" s="100">
        <f>P558</f>
      </c>
      <c r="U558" s="100">
        <v>-250</v>
      </c>
    </row>
    <row r="559">
      <c r="O559" s="96" t="s">
        <v>15713</v>
      </c>
      <c r="P559" s="84">
        <f>SUM(P556:P558)</f>
      </c>
    </row>
    <row r="560">
      <c r="A560" s="97" t="s">
        <v>15714</v>
      </c>
    </row>
    <row r="561">
      <c r="A561" s="98" t="s">
        <v>15715</v>
      </c>
      <c r="B561" s="98" t="s">
        <v>15716</v>
      </c>
      <c r="C561" s="98" t="s">
        <v>15717</v>
      </c>
      <c r="D561" s="98" t="s">
        <v>15718</v>
      </c>
      <c r="E561" s="98" t="s">
        <v>15719</v>
      </c>
      <c r="F561" s="98" t="s">
        <v>15720</v>
      </c>
      <c r="G561" s="99">
        <v>12</v>
      </c>
      <c r="H561" s="104">
        <v>45505</v>
      </c>
      <c r="I561" s="104">
        <v>45869</v>
      </c>
      <c r="J561" s="104">
        <v>45196</v>
      </c>
      <c r="K561" s="104">
        <v>45197</v>
      </c>
      <c r="L561" s="100">
        <v>0</v>
      </c>
      <c r="M561" s="100">
        <v>870.71000000000004</v>
      </c>
      <c r="N561" s="98" t="s">
        <v>15721</v>
      </c>
      <c r="O561" s="98" t="s">
        <v>15722</v>
      </c>
      <c r="P561" s="100">
        <v>975</v>
      </c>
      <c r="Q561" s="101">
        <v>0</v>
      </c>
      <c r="S561" s="100">
        <v>875</v>
      </c>
      <c r="T561" s="100">
        <f>P561</f>
      </c>
      <c r="U561" s="100">
        <v>975</v>
      </c>
    </row>
    <row r="562">
      <c r="O562" s="96" t="s">
        <v>15723</v>
      </c>
      <c r="P562" s="84">
        <f>SUM(P561:P561)</f>
      </c>
    </row>
    <row r="563">
      <c r="A563" s="98" t="s">
        <v>15724</v>
      </c>
      <c r="B563" s="98" t="s">
        <v>15725</v>
      </c>
      <c r="C563" s="98" t="s">
        <v>15726</v>
      </c>
      <c r="D563" s="98" t="s">
        <v>15727</v>
      </c>
      <c r="E563" s="98" t="s">
        <v>15728</v>
      </c>
      <c r="F563" s="98" t="s">
        <v>15729</v>
      </c>
      <c r="G563" s="99">
        <v>12</v>
      </c>
      <c r="H563" s="104">
        <v>45505</v>
      </c>
      <c r="I563" s="104">
        <v>45869</v>
      </c>
      <c r="J563" s="104">
        <v>45196</v>
      </c>
      <c r="K563" s="104">
        <v>45197</v>
      </c>
      <c r="L563" s="100">
        <v>0</v>
      </c>
      <c r="M563" s="100">
        <v>870.71000000000004</v>
      </c>
      <c r="N563" s="98" t="s">
        <v>15730</v>
      </c>
      <c r="O563" s="98" t="s">
        <v>15731</v>
      </c>
      <c r="P563" s="100">
        <v>975</v>
      </c>
      <c r="Q563" s="101">
        <v>0</v>
      </c>
      <c r="S563" s="100">
        <v>875</v>
      </c>
      <c r="T563" s="100">
        <f>P563</f>
      </c>
      <c r="U563" s="100">
        <v>975</v>
      </c>
    </row>
    <row r="564">
      <c r="O564" s="96" t="s">
        <v>15732</v>
      </c>
      <c r="P564" s="84">
        <f>SUM(P563:P563)</f>
      </c>
    </row>
    <row r="565">
      <c r="A565" s="98" t="s">
        <v>15733</v>
      </c>
      <c r="B565" s="98" t="s">
        <v>15734</v>
      </c>
      <c r="C565" s="98" t="s">
        <v>15735</v>
      </c>
      <c r="D565" s="98" t="s">
        <v>15736</v>
      </c>
      <c r="E565" s="98" t="s">
        <v>15737</v>
      </c>
      <c r="F565" s="98" t="s">
        <v>15738</v>
      </c>
      <c r="G565" s="99">
        <v>12</v>
      </c>
      <c r="H565" s="104">
        <v>45505</v>
      </c>
      <c r="I565" s="104">
        <v>45869</v>
      </c>
      <c r="J565" s="104">
        <v>45196</v>
      </c>
      <c r="K565" s="104">
        <v>45218</v>
      </c>
      <c r="L565" s="100">
        <v>0</v>
      </c>
      <c r="M565" s="100">
        <v>870.71000000000004</v>
      </c>
      <c r="N565" s="98" t="s">
        <v>15739</v>
      </c>
      <c r="O565" s="98" t="s">
        <v>15740</v>
      </c>
      <c r="P565" s="100">
        <v>975</v>
      </c>
      <c r="Q565" s="101">
        <v>0</v>
      </c>
      <c r="S565" s="100">
        <v>875</v>
      </c>
      <c r="T565" s="100">
        <f>P565</f>
      </c>
      <c r="U565" s="100">
        <v>975</v>
      </c>
    </row>
    <row r="566">
      <c r="O566" s="96" t="s">
        <v>15741</v>
      </c>
      <c r="P566" s="84">
        <f>SUM(P565:P565)</f>
      </c>
    </row>
    <row r="567">
      <c r="A567" s="98" t="s">
        <v>15742</v>
      </c>
      <c r="B567" s="98" t="s">
        <v>15743</v>
      </c>
      <c r="C567" s="98" t="s">
        <v>15744</v>
      </c>
      <c r="D567" s="98" t="s">
        <v>15745</v>
      </c>
      <c r="E567" s="98" t="s">
        <v>15746</v>
      </c>
      <c r="F567" s="98" t="s">
        <v>15747</v>
      </c>
      <c r="G567" s="99">
        <v>12</v>
      </c>
      <c r="H567" s="104">
        <v>45505</v>
      </c>
      <c r="I567" s="104">
        <v>45869</v>
      </c>
      <c r="J567" s="104">
        <v>45196</v>
      </c>
      <c r="K567" s="104">
        <v>45197</v>
      </c>
      <c r="L567" s="100">
        <v>0</v>
      </c>
      <c r="M567" s="100">
        <v>870.71000000000004</v>
      </c>
      <c r="N567" s="98" t="s">
        <v>15748</v>
      </c>
      <c r="O567" s="98" t="s">
        <v>15749</v>
      </c>
      <c r="P567" s="100">
        <v>975</v>
      </c>
      <c r="Q567" s="101">
        <v>0</v>
      </c>
      <c r="S567" s="100">
        <v>795</v>
      </c>
      <c r="T567" s="100">
        <f>P567</f>
      </c>
      <c r="U567" s="100">
        <v>975</v>
      </c>
    </row>
    <row r="568">
      <c r="O568" s="96" t="s">
        <v>15750</v>
      </c>
      <c r="P568" s="84">
        <f>SUM(P567:P567)</f>
      </c>
    </row>
    <row r="569">
      <c r="A569" s="98" t="s">
        <v>15751</v>
      </c>
      <c r="B569" s="98" t="s">
        <v>15752</v>
      </c>
      <c r="C569" s="98" t="s">
        <v>15753</v>
      </c>
      <c r="D569" s="98" t="s">
        <v>15754</v>
      </c>
      <c r="E569" s="98" t="s">
        <v>15755</v>
      </c>
      <c r="F569" s="98" t="s">
        <v>15756</v>
      </c>
      <c r="G569" s="99">
        <v>12</v>
      </c>
      <c r="H569" s="104">
        <v>45505</v>
      </c>
      <c r="I569" s="104">
        <v>45869</v>
      </c>
      <c r="J569" s="104">
        <v>45196</v>
      </c>
      <c r="K569" s="104">
        <v>45197</v>
      </c>
      <c r="L569" s="100">
        <v>0</v>
      </c>
      <c r="M569" s="100">
        <v>870.71000000000004</v>
      </c>
      <c r="N569" s="98" t="s">
        <v>15757</v>
      </c>
      <c r="O569" s="98" t="s">
        <v>15758</v>
      </c>
      <c r="P569" s="100">
        <v>975</v>
      </c>
      <c r="Q569" s="101">
        <v>0</v>
      </c>
      <c r="S569" s="100">
        <v>795</v>
      </c>
      <c r="T569" s="100">
        <f>P569</f>
      </c>
      <c r="U569" s="100">
        <v>975</v>
      </c>
    </row>
    <row r="570">
      <c r="O570" s="96" t="s">
        <v>15759</v>
      </c>
      <c r="P570" s="84">
        <f>SUM(P569:P569)</f>
      </c>
    </row>
    <row r="571">
      <c r="A571" s="98" t="s">
        <v>15760</v>
      </c>
      <c r="B571" s="98" t="s">
        <v>15761</v>
      </c>
      <c r="C571" s="98" t="s">
        <v>15762</v>
      </c>
      <c r="D571" s="98" t="s">
        <v>15763</v>
      </c>
      <c r="E571" s="98" t="s">
        <v>15764</v>
      </c>
      <c r="F571" s="98" t="s">
        <v>15765</v>
      </c>
      <c r="G571" s="99">
        <v>12</v>
      </c>
      <c r="H571" s="104">
        <v>45524</v>
      </c>
      <c r="I571" s="104">
        <v>45869</v>
      </c>
      <c r="J571" s="104">
        <v>45342</v>
      </c>
      <c r="K571" s="104">
        <v>45345</v>
      </c>
      <c r="L571" s="100">
        <v>1025</v>
      </c>
      <c r="M571" s="100">
        <v>870.71000000000004</v>
      </c>
      <c r="N571" s="98" t="s">
        <v>15766</v>
      </c>
      <c r="O571" s="98" t="s">
        <v>15767</v>
      </c>
      <c r="P571" s="100">
        <v>-250</v>
      </c>
      <c r="Q571" s="101">
        <v>0</v>
      </c>
      <c r="S571" s="100">
        <v>875</v>
      </c>
      <c r="T571" s="100">
        <f>P571</f>
      </c>
      <c r="U571" s="100">
        <v>-250</v>
      </c>
    </row>
    <row r="572">
      <c r="O572" s="98" t="s">
        <v>15768</v>
      </c>
      <c r="P572" s="100">
        <v>250</v>
      </c>
      <c r="T572" s="100">
        <f>P572</f>
      </c>
      <c r="U572" s="100">
        <v>250</v>
      </c>
    </row>
    <row r="573">
      <c r="O573" s="98" t="s">
        <v>15769</v>
      </c>
      <c r="P573" s="100">
        <v>1025</v>
      </c>
      <c r="T573" s="100">
        <f>P573</f>
      </c>
      <c r="U573" s="100">
        <v>1025</v>
      </c>
    </row>
    <row r="574">
      <c r="O574" s="96" t="s">
        <v>15770</v>
      </c>
      <c r="P574" s="84">
        <f>SUM(P571:P573)</f>
      </c>
    </row>
    <row r="575">
      <c r="A575" s="98" t="s">
        <v>15771</v>
      </c>
      <c r="B575" s="98" t="s">
        <v>15772</v>
      </c>
      <c r="C575" s="98" t="s">
        <v>15773</v>
      </c>
      <c r="D575" s="98" t="s">
        <v>15774</v>
      </c>
      <c r="E575" s="98" t="s">
        <v>15775</v>
      </c>
      <c r="F575" s="98" t="s">
        <v>15776</v>
      </c>
      <c r="G575" s="99">
        <v>12</v>
      </c>
      <c r="H575" s="104">
        <v>45524</v>
      </c>
      <c r="I575" s="104">
        <v>45869</v>
      </c>
      <c r="J575" s="104">
        <v>45342</v>
      </c>
      <c r="K575" s="104">
        <v>45345</v>
      </c>
      <c r="L575" s="100">
        <v>1025</v>
      </c>
      <c r="M575" s="100">
        <v>870.71000000000004</v>
      </c>
      <c r="N575" s="98" t="s">
        <v>15777</v>
      </c>
      <c r="O575" s="98" t="s">
        <v>15778</v>
      </c>
      <c r="P575" s="100">
        <v>1025</v>
      </c>
      <c r="Q575" s="101">
        <v>0</v>
      </c>
      <c r="S575" s="100">
        <v>875</v>
      </c>
      <c r="T575" s="100">
        <f>P575</f>
      </c>
      <c r="U575" s="100">
        <v>1025</v>
      </c>
    </row>
    <row r="576">
      <c r="O576" s="98" t="s">
        <v>15779</v>
      </c>
      <c r="P576" s="100">
        <v>250</v>
      </c>
      <c r="T576" s="100">
        <f>P576</f>
      </c>
      <c r="U576" s="100">
        <v>250</v>
      </c>
    </row>
    <row r="577">
      <c r="O577" s="98" t="s">
        <v>15780</v>
      </c>
      <c r="P577" s="100">
        <v>-250</v>
      </c>
      <c r="T577" s="100">
        <f>P577</f>
      </c>
      <c r="U577" s="100">
        <v>-250</v>
      </c>
    </row>
    <row r="578">
      <c r="O578" s="96" t="s">
        <v>15781</v>
      </c>
      <c r="P578" s="84">
        <f>SUM(P575:P577)</f>
      </c>
    </row>
    <row r="579">
      <c r="A579" s="98" t="s">
        <v>15782</v>
      </c>
      <c r="B579" s="98" t="s">
        <v>15783</v>
      </c>
      <c r="C579" s="98" t="s">
        <v>15784</v>
      </c>
      <c r="D579" s="98" t="s">
        <v>15785</v>
      </c>
      <c r="E579" s="98" t="s">
        <v>15786</v>
      </c>
      <c r="F579" s="98" t="s">
        <v>15787</v>
      </c>
      <c r="G579" s="99">
        <v>12</v>
      </c>
      <c r="H579" s="104">
        <v>45524</v>
      </c>
      <c r="I579" s="104">
        <v>45869</v>
      </c>
      <c r="J579" s="104">
        <v>45342</v>
      </c>
      <c r="K579" s="104">
        <v>45345</v>
      </c>
      <c r="L579" s="100">
        <v>1025</v>
      </c>
      <c r="M579" s="100">
        <v>870.71000000000004</v>
      </c>
      <c r="N579" s="98" t="s">
        <v>15788</v>
      </c>
      <c r="O579" s="98" t="s">
        <v>15789</v>
      </c>
      <c r="P579" s="100">
        <v>1025</v>
      </c>
      <c r="Q579" s="101">
        <v>0</v>
      </c>
      <c r="S579" s="100">
        <v>875</v>
      </c>
      <c r="T579" s="100">
        <f>P579</f>
      </c>
      <c r="U579" s="100">
        <v>1025</v>
      </c>
    </row>
    <row r="580">
      <c r="O580" s="98" t="s">
        <v>15790</v>
      </c>
      <c r="P580" s="100">
        <v>250</v>
      </c>
      <c r="T580" s="100">
        <f>P580</f>
      </c>
      <c r="U580" s="100">
        <v>250</v>
      </c>
    </row>
    <row r="581">
      <c r="O581" s="98" t="s">
        <v>15791</v>
      </c>
      <c r="P581" s="100">
        <v>-250</v>
      </c>
      <c r="T581" s="100">
        <f>P581</f>
      </c>
      <c r="U581" s="100">
        <v>-250</v>
      </c>
    </row>
    <row r="582">
      <c r="O582" s="96" t="s">
        <v>15792</v>
      </c>
      <c r="P582" s="84">
        <f>SUM(P579:P581)</f>
      </c>
    </row>
    <row r="583">
      <c r="A583" s="98" t="s">
        <v>15793</v>
      </c>
      <c r="B583" s="98" t="s">
        <v>15794</v>
      </c>
      <c r="C583" s="98" t="s">
        <v>15795</v>
      </c>
      <c r="D583" s="98" t="s">
        <v>15796</v>
      </c>
      <c r="E583" s="98" t="s">
        <v>15797</v>
      </c>
      <c r="F583" s="98" t="s">
        <v>15798</v>
      </c>
      <c r="G583" s="99">
        <v>12</v>
      </c>
      <c r="H583" s="104">
        <v>45523</v>
      </c>
      <c r="I583" s="104">
        <v>45869</v>
      </c>
      <c r="J583" s="104">
        <v>45238</v>
      </c>
      <c r="K583" s="104">
        <v>45240</v>
      </c>
      <c r="L583" s="100">
        <v>1025</v>
      </c>
      <c r="M583" s="100">
        <v>870.71000000000004</v>
      </c>
      <c r="N583" s="98" t="s">
        <v>15799</v>
      </c>
      <c r="O583" s="98" t="s">
        <v>15800</v>
      </c>
      <c r="P583" s="100">
        <v>1025</v>
      </c>
      <c r="Q583" s="101">
        <v>0</v>
      </c>
      <c r="S583" s="100">
        <v>960</v>
      </c>
      <c r="T583" s="100">
        <f>P583</f>
      </c>
      <c r="U583" s="100">
        <v>1025</v>
      </c>
    </row>
    <row r="584">
      <c r="O584" s="96" t="s">
        <v>15801</v>
      </c>
      <c r="P584" s="84">
        <f>SUM(P583:P583)</f>
      </c>
    </row>
    <row r="585">
      <c r="A585" s="98" t="s">
        <v>15802</v>
      </c>
      <c r="B585" s="98" t="s">
        <v>15803</v>
      </c>
      <c r="C585" s="98" t="s">
        <v>15804</v>
      </c>
      <c r="D585" s="98" t="s">
        <v>15805</v>
      </c>
      <c r="E585" s="98" t="s">
        <v>15806</v>
      </c>
      <c r="F585" s="98" t="s">
        <v>15807</v>
      </c>
      <c r="G585" s="99">
        <v>12</v>
      </c>
      <c r="H585" s="104">
        <v>45523</v>
      </c>
      <c r="I585" s="104">
        <v>45869</v>
      </c>
      <c r="J585" s="104">
        <v>45239</v>
      </c>
      <c r="K585" s="104">
        <v>45245</v>
      </c>
      <c r="L585" s="100">
        <v>1025</v>
      </c>
      <c r="M585" s="100">
        <v>870.71000000000004</v>
      </c>
      <c r="N585" s="98" t="s">
        <v>15808</v>
      </c>
      <c r="O585" s="98" t="s">
        <v>15809</v>
      </c>
      <c r="P585" s="100">
        <v>1025</v>
      </c>
      <c r="Q585" s="101">
        <v>0</v>
      </c>
      <c r="S585" s="100">
        <v>960</v>
      </c>
      <c r="T585" s="100">
        <f>P585</f>
      </c>
      <c r="U585" s="100">
        <v>1025</v>
      </c>
    </row>
    <row r="586">
      <c r="O586" s="96" t="s">
        <v>15810</v>
      </c>
      <c r="P586" s="84">
        <f>SUM(P585:P585)</f>
      </c>
    </row>
    <row r="587">
      <c r="A587" s="98" t="s">
        <v>15811</v>
      </c>
      <c r="B587" s="98" t="s">
        <v>15812</v>
      </c>
      <c r="C587" s="98" t="s">
        <v>15813</v>
      </c>
      <c r="D587" s="98" t="s">
        <v>15814</v>
      </c>
      <c r="E587" s="98" t="s">
        <v>15815</v>
      </c>
      <c r="F587" s="98" t="s">
        <v>15816</v>
      </c>
      <c r="G587" s="99">
        <v>12</v>
      </c>
      <c r="H587" s="104">
        <v>45523</v>
      </c>
      <c r="I587" s="104">
        <v>45869</v>
      </c>
      <c r="J587" s="104">
        <v>45271</v>
      </c>
      <c r="K587" s="104">
        <v>45275</v>
      </c>
      <c r="L587" s="100">
        <v>1025</v>
      </c>
      <c r="M587" s="100">
        <v>870.71000000000004</v>
      </c>
      <c r="N587" s="98" t="s">
        <v>15817</v>
      </c>
      <c r="O587" s="98" t="s">
        <v>15818</v>
      </c>
      <c r="P587" s="100">
        <v>1025</v>
      </c>
      <c r="Q587" s="101">
        <v>0</v>
      </c>
      <c r="S587" s="100">
        <v>885</v>
      </c>
      <c r="T587" s="100">
        <f>P587</f>
      </c>
      <c r="U587" s="100">
        <v>1025</v>
      </c>
    </row>
    <row r="588">
      <c r="O588" s="96" t="s">
        <v>15819</v>
      </c>
      <c r="P588" s="84">
        <f>SUM(P587:P587)</f>
      </c>
    </row>
    <row r="589">
      <c r="A589" s="98" t="s">
        <v>15820</v>
      </c>
      <c r="B589" s="98" t="s">
        <v>15821</v>
      </c>
      <c r="C589" s="98" t="s">
        <v>15822</v>
      </c>
      <c r="D589" s="98" t="s">
        <v>15823</v>
      </c>
      <c r="E589" s="98" t="s">
        <v>15824</v>
      </c>
      <c r="F589" s="98" t="s">
        <v>15825</v>
      </c>
      <c r="G589" s="99">
        <v>12</v>
      </c>
      <c r="H589" s="104">
        <v>45523</v>
      </c>
      <c r="I589" s="104">
        <v>45869</v>
      </c>
      <c r="J589" s="104">
        <v>45230</v>
      </c>
      <c r="K589" s="104">
        <v>45231</v>
      </c>
      <c r="L589" s="100">
        <v>1025</v>
      </c>
      <c r="M589" s="100">
        <v>870.71000000000004</v>
      </c>
      <c r="N589" s="98" t="s">
        <v>15826</v>
      </c>
      <c r="O589" s="98" t="s">
        <v>15827</v>
      </c>
      <c r="P589" s="100">
        <v>-250</v>
      </c>
      <c r="Q589" s="101">
        <v>0</v>
      </c>
      <c r="S589" s="100">
        <v>960</v>
      </c>
      <c r="T589" s="100">
        <f>P589</f>
      </c>
      <c r="U589" s="100">
        <v>-250</v>
      </c>
    </row>
    <row r="590">
      <c r="O590" s="98" t="s">
        <v>15828</v>
      </c>
      <c r="P590" s="100">
        <v>250</v>
      </c>
      <c r="T590" s="100">
        <f>P590</f>
      </c>
      <c r="U590" s="100">
        <v>250</v>
      </c>
    </row>
    <row r="591">
      <c r="O591" s="98" t="s">
        <v>15829</v>
      </c>
      <c r="P591" s="100">
        <v>1025</v>
      </c>
      <c r="T591" s="100">
        <f>P591</f>
      </c>
      <c r="U591" s="100">
        <v>1025</v>
      </c>
    </row>
    <row r="592">
      <c r="O592" s="96" t="s">
        <v>15830</v>
      </c>
      <c r="P592" s="84">
        <f>SUM(P589:P591)</f>
      </c>
    </row>
    <row r="593">
      <c r="A593" s="98" t="s">
        <v>15831</v>
      </c>
      <c r="B593" s="98" t="s">
        <v>15832</v>
      </c>
      <c r="C593" s="98" t="s">
        <v>15833</v>
      </c>
      <c r="D593" s="98" t="s">
        <v>15834</v>
      </c>
      <c r="E593" s="98" t="s">
        <v>15835</v>
      </c>
      <c r="F593" s="98" t="s">
        <v>15836</v>
      </c>
      <c r="G593" s="99">
        <v>12</v>
      </c>
      <c r="H593" s="104">
        <v>45523</v>
      </c>
      <c r="I593" s="104">
        <v>45869</v>
      </c>
      <c r="J593" s="104">
        <v>45230</v>
      </c>
      <c r="K593" s="104">
        <v>45231</v>
      </c>
      <c r="L593" s="100">
        <v>1025</v>
      </c>
      <c r="M593" s="100">
        <v>870.71000000000004</v>
      </c>
      <c r="N593" s="98" t="s">
        <v>15837</v>
      </c>
      <c r="O593" s="98" t="s">
        <v>15838</v>
      </c>
      <c r="P593" s="100">
        <v>-250</v>
      </c>
      <c r="Q593" s="101">
        <v>0</v>
      </c>
      <c r="S593" s="100">
        <v>1175</v>
      </c>
      <c r="T593" s="100">
        <f>P593</f>
      </c>
      <c r="U593" s="100">
        <v>-250</v>
      </c>
    </row>
    <row r="594">
      <c r="O594" s="98" t="s">
        <v>15839</v>
      </c>
      <c r="P594" s="100">
        <v>1025</v>
      </c>
      <c r="T594" s="100">
        <f>P594</f>
      </c>
      <c r="U594" s="100">
        <v>1025</v>
      </c>
    </row>
    <row r="595">
      <c r="O595" s="98" t="s">
        <v>15840</v>
      </c>
      <c r="P595" s="100">
        <v>250</v>
      </c>
      <c r="T595" s="100">
        <f>P595</f>
      </c>
      <c r="U595" s="100">
        <v>250</v>
      </c>
    </row>
    <row r="596">
      <c r="O596" s="96" t="s">
        <v>15841</v>
      </c>
      <c r="P596" s="84">
        <f>SUM(P593:P595)</f>
      </c>
    </row>
    <row r="597">
      <c r="A597" s="98" t="s">
        <v>15842</v>
      </c>
      <c r="B597" s="98" t="s">
        <v>15843</v>
      </c>
      <c r="C597" s="98" t="s">
        <v>15844</v>
      </c>
      <c r="D597" s="98" t="s">
        <v>15845</v>
      </c>
      <c r="E597" s="98" t="s">
        <v>15846</v>
      </c>
      <c r="F597" s="98" t="s">
        <v>15847</v>
      </c>
      <c r="G597" s="99">
        <v>12</v>
      </c>
      <c r="H597" s="104">
        <v>45523</v>
      </c>
      <c r="I597" s="104">
        <v>45869</v>
      </c>
      <c r="J597" s="104">
        <v>45230</v>
      </c>
      <c r="K597" s="104">
        <v>45231</v>
      </c>
      <c r="L597" s="100">
        <v>1025</v>
      </c>
      <c r="M597" s="100">
        <v>870.71000000000004</v>
      </c>
      <c r="N597" s="98" t="s">
        <v>15848</v>
      </c>
      <c r="O597" s="98" t="s">
        <v>15849</v>
      </c>
      <c r="P597" s="100">
        <v>-250</v>
      </c>
      <c r="Q597" s="101">
        <v>0</v>
      </c>
      <c r="S597" s="100">
        <v>985</v>
      </c>
      <c r="T597" s="100">
        <f>P597</f>
      </c>
      <c r="U597" s="100">
        <v>-250</v>
      </c>
    </row>
    <row r="598">
      <c r="O598" s="98" t="s">
        <v>15850</v>
      </c>
      <c r="P598" s="100">
        <v>1025</v>
      </c>
      <c r="T598" s="100">
        <f>P598</f>
      </c>
      <c r="U598" s="100">
        <v>1025</v>
      </c>
    </row>
    <row r="599">
      <c r="O599" s="98" t="s">
        <v>15851</v>
      </c>
      <c r="P599" s="100">
        <v>250</v>
      </c>
      <c r="T599" s="100">
        <f>P599</f>
      </c>
      <c r="U599" s="100">
        <v>250</v>
      </c>
    </row>
    <row r="600">
      <c r="O600" s="96" t="s">
        <v>15852</v>
      </c>
      <c r="P600" s="84">
        <f>SUM(P597:P599)</f>
      </c>
    </row>
    <row r="601">
      <c r="A601" s="98" t="s">
        <v>15853</v>
      </c>
      <c r="B601" s="98" t="s">
        <v>15854</v>
      </c>
      <c r="C601" s="98" t="s">
        <v>15855</v>
      </c>
      <c r="D601" s="98" t="s">
        <v>15856</v>
      </c>
      <c r="E601" s="98" t="s">
        <v>15857</v>
      </c>
      <c r="F601" s="98" t="s">
        <v>15858</v>
      </c>
      <c r="G601" s="99">
        <v>12</v>
      </c>
      <c r="H601" s="104">
        <v>45523</v>
      </c>
      <c r="I601" s="104">
        <v>45869</v>
      </c>
      <c r="J601" s="104">
        <v>45232</v>
      </c>
      <c r="K601" s="104">
        <v>45233</v>
      </c>
      <c r="L601" s="100">
        <v>1025</v>
      </c>
      <c r="M601" s="100">
        <v>870.71000000000004</v>
      </c>
      <c r="N601" s="98" t="s">
        <v>15859</v>
      </c>
      <c r="O601" s="98" t="s">
        <v>15860</v>
      </c>
      <c r="P601" s="100">
        <v>1025</v>
      </c>
      <c r="Q601" s="101">
        <v>0</v>
      </c>
      <c r="S601" s="100">
        <v>985</v>
      </c>
      <c r="T601" s="100">
        <f>P601</f>
      </c>
      <c r="U601" s="100">
        <v>1025</v>
      </c>
    </row>
    <row r="602">
      <c r="O602" s="98" t="s">
        <v>15861</v>
      </c>
      <c r="P602" s="100">
        <v>250</v>
      </c>
      <c r="T602" s="100">
        <f>P602</f>
      </c>
      <c r="U602" s="100">
        <v>250</v>
      </c>
    </row>
    <row r="603">
      <c r="O603" s="98" t="s">
        <v>15862</v>
      </c>
      <c r="P603" s="100">
        <v>-250</v>
      </c>
      <c r="T603" s="100">
        <f>P603</f>
      </c>
      <c r="U603" s="100">
        <v>-250</v>
      </c>
    </row>
    <row r="604">
      <c r="O604" s="96" t="s">
        <v>15863</v>
      </c>
      <c r="P604" s="84">
        <f>SUM(P601:P603)</f>
      </c>
    </row>
    <row r="605">
      <c r="A605" s="98" t="s">
        <v>15864</v>
      </c>
      <c r="B605" s="98" t="s">
        <v>15865</v>
      </c>
      <c r="C605" s="98" t="s">
        <v>15866</v>
      </c>
      <c r="D605" s="98" t="s">
        <v>15867</v>
      </c>
      <c r="E605" s="98" t="s">
        <v>15868</v>
      </c>
      <c r="F605" s="98" t="s">
        <v>15869</v>
      </c>
      <c r="G605" s="99">
        <v>12</v>
      </c>
      <c r="H605" s="104">
        <v>45523</v>
      </c>
      <c r="I605" s="104">
        <v>45869</v>
      </c>
      <c r="J605" s="104">
        <v>45215</v>
      </c>
      <c r="K605" s="104">
        <v>45217</v>
      </c>
      <c r="L605" s="100">
        <v>0</v>
      </c>
      <c r="M605" s="100">
        <v>870.71000000000004</v>
      </c>
      <c r="N605" s="98" t="s">
        <v>15870</v>
      </c>
      <c r="O605" s="98" t="s">
        <v>15871</v>
      </c>
      <c r="P605" s="100">
        <v>1025</v>
      </c>
      <c r="Q605" s="101">
        <v>0</v>
      </c>
      <c r="S605" s="100">
        <v>875</v>
      </c>
      <c r="T605" s="100">
        <f>P605</f>
      </c>
      <c r="U605" s="100">
        <v>1025</v>
      </c>
    </row>
    <row r="606">
      <c r="O606" s="96" t="s">
        <v>15872</v>
      </c>
      <c r="P606" s="84">
        <f>SUM(P605:P605)</f>
      </c>
    </row>
    <row r="607">
      <c r="A607" s="98" t="s">
        <v>15873</v>
      </c>
      <c r="B607" s="98" t="s">
        <v>15874</v>
      </c>
      <c r="C607" s="98" t="s">
        <v>15875</v>
      </c>
      <c r="D607" s="98" t="s">
        <v>15876</v>
      </c>
      <c r="E607" s="98" t="s">
        <v>15877</v>
      </c>
      <c r="F607" s="98" t="s">
        <v>15878</v>
      </c>
      <c r="G607" s="99">
        <v>12</v>
      </c>
      <c r="H607" s="104">
        <v>45523</v>
      </c>
      <c r="I607" s="104">
        <v>45869</v>
      </c>
      <c r="J607" s="104">
        <v>45215</v>
      </c>
      <c r="K607" s="104">
        <v>45217</v>
      </c>
      <c r="L607" s="100">
        <v>0</v>
      </c>
      <c r="M607" s="100">
        <v>870.71000000000004</v>
      </c>
      <c r="N607" s="98" t="s">
        <v>15879</v>
      </c>
      <c r="O607" s="98" t="s">
        <v>15880</v>
      </c>
      <c r="P607" s="100">
        <v>1025</v>
      </c>
      <c r="Q607" s="101">
        <v>0</v>
      </c>
      <c r="S607" s="100">
        <v>875</v>
      </c>
      <c r="T607" s="100">
        <f>P607</f>
      </c>
      <c r="U607" s="100">
        <v>1025</v>
      </c>
    </row>
    <row r="608">
      <c r="O608" s="96" t="s">
        <v>15881</v>
      </c>
      <c r="P608" s="84">
        <f>SUM(P607:P607)</f>
      </c>
    </row>
    <row r="609">
      <c r="A609" s="98" t="s">
        <v>15882</v>
      </c>
      <c r="B609" s="98" t="s">
        <v>15883</v>
      </c>
      <c r="C609" s="98" t="s">
        <v>15884</v>
      </c>
      <c r="D609" s="98" t="s">
        <v>15885</v>
      </c>
      <c r="E609" s="98" t="s">
        <v>15886</v>
      </c>
      <c r="F609" s="98" t="s">
        <v>15887</v>
      </c>
      <c r="G609" s="99">
        <v>12</v>
      </c>
      <c r="H609" s="104">
        <v>45523</v>
      </c>
      <c r="I609" s="104">
        <v>45869</v>
      </c>
      <c r="J609" s="104">
        <v>45215</v>
      </c>
      <c r="K609" s="104">
        <v>45217</v>
      </c>
      <c r="L609" s="100">
        <v>0</v>
      </c>
      <c r="M609" s="100">
        <v>870.71000000000004</v>
      </c>
      <c r="N609" s="98" t="s">
        <v>15888</v>
      </c>
      <c r="O609" s="98" t="s">
        <v>15889</v>
      </c>
      <c r="P609" s="100">
        <v>1025</v>
      </c>
      <c r="Q609" s="101">
        <v>0</v>
      </c>
      <c r="S609" s="100">
        <v>795</v>
      </c>
      <c r="T609" s="100">
        <f>P609</f>
      </c>
      <c r="U609" s="100">
        <v>1025</v>
      </c>
    </row>
    <row r="610">
      <c r="O610" s="96" t="s">
        <v>15890</v>
      </c>
      <c r="P610" s="84">
        <f>SUM(P609:P609)</f>
      </c>
    </row>
    <row r="611">
      <c r="A611" s="98" t="s">
        <v>15891</v>
      </c>
      <c r="B611" s="98" t="s">
        <v>15892</v>
      </c>
      <c r="C611" s="98" t="s">
        <v>15893</v>
      </c>
      <c r="D611" s="98" t="s">
        <v>15894</v>
      </c>
      <c r="E611" s="98" t="s">
        <v>15895</v>
      </c>
      <c r="F611" s="98" t="s">
        <v>15896</v>
      </c>
      <c r="G611" s="99">
        <v>12</v>
      </c>
      <c r="H611" s="104">
        <v>45523</v>
      </c>
      <c r="I611" s="104">
        <v>45869</v>
      </c>
      <c r="J611" s="104">
        <v>45202</v>
      </c>
      <c r="K611" s="104">
        <v>45218</v>
      </c>
      <c r="L611" s="100">
        <v>0</v>
      </c>
      <c r="M611" s="100">
        <v>870.71000000000004</v>
      </c>
      <c r="N611" s="98" t="s">
        <v>15897</v>
      </c>
      <c r="O611" s="98" t="s">
        <v>15898</v>
      </c>
      <c r="P611" s="100">
        <v>995</v>
      </c>
      <c r="Q611" s="101">
        <v>0</v>
      </c>
      <c r="S611" s="100">
        <v>875</v>
      </c>
      <c r="T611" s="100">
        <f>P611</f>
      </c>
      <c r="U611" s="100">
        <v>995</v>
      </c>
    </row>
    <row r="612">
      <c r="O612" s="96" t="s">
        <v>15899</v>
      </c>
      <c r="P612" s="84">
        <f>SUM(P611:P611)</f>
      </c>
    </row>
    <row r="613">
      <c r="A613" s="98" t="s">
        <v>15900</v>
      </c>
      <c r="B613" s="98" t="s">
        <v>15901</v>
      </c>
      <c r="C613" s="98" t="s">
        <v>15902</v>
      </c>
      <c r="D613" s="98" t="s">
        <v>15903</v>
      </c>
      <c r="E613" s="98" t="s">
        <v>15904</v>
      </c>
      <c r="F613" s="98" t="s">
        <v>15905</v>
      </c>
      <c r="G613" s="99">
        <v>12</v>
      </c>
      <c r="H613" s="104">
        <v>45523</v>
      </c>
      <c r="I613" s="104">
        <v>45869</v>
      </c>
      <c r="J613" s="104">
        <v>45202</v>
      </c>
      <c r="K613" s="104">
        <v>45204</v>
      </c>
      <c r="L613" s="100">
        <v>0</v>
      </c>
      <c r="M613" s="100">
        <v>870.71000000000004</v>
      </c>
      <c r="N613" s="98" t="s">
        <v>15906</v>
      </c>
      <c r="O613" s="98" t="s">
        <v>15907</v>
      </c>
      <c r="P613" s="100">
        <v>995</v>
      </c>
      <c r="Q613" s="101">
        <v>0</v>
      </c>
      <c r="S613" s="100">
        <v>875</v>
      </c>
      <c r="T613" s="100">
        <f>P613</f>
      </c>
      <c r="U613" s="100">
        <v>995</v>
      </c>
    </row>
    <row r="614">
      <c r="O614" s="96" t="s">
        <v>15908</v>
      </c>
      <c r="P614" s="84">
        <f>SUM(P613:P613)</f>
      </c>
    </row>
    <row r="615">
      <c r="A615" s="98" t="s">
        <v>15909</v>
      </c>
      <c r="B615" s="98" t="s">
        <v>15910</v>
      </c>
      <c r="C615" s="98" t="s">
        <v>15911</v>
      </c>
      <c r="D615" s="98" t="s">
        <v>15912</v>
      </c>
      <c r="E615" s="98" t="s">
        <v>15913</v>
      </c>
      <c r="F615" s="98" t="s">
        <v>15914</v>
      </c>
      <c r="G615" s="99">
        <v>12</v>
      </c>
      <c r="H615" s="104">
        <v>45523</v>
      </c>
      <c r="I615" s="104">
        <v>45869</v>
      </c>
      <c r="J615" s="104">
        <v>45201</v>
      </c>
      <c r="K615" s="104">
        <v>45218</v>
      </c>
      <c r="L615" s="100">
        <v>0</v>
      </c>
      <c r="M615" s="100">
        <v>870.71000000000004</v>
      </c>
      <c r="N615" s="98" t="s">
        <v>15915</v>
      </c>
      <c r="O615" s="98" t="s">
        <v>15916</v>
      </c>
      <c r="P615" s="100">
        <v>995</v>
      </c>
      <c r="Q615" s="101">
        <v>0</v>
      </c>
      <c r="S615" s="100">
        <v>960</v>
      </c>
      <c r="T615" s="100">
        <f>P615</f>
      </c>
      <c r="U615" s="100">
        <v>995</v>
      </c>
    </row>
    <row r="616">
      <c r="O616" s="96" t="s">
        <v>15917</v>
      </c>
      <c r="P616" s="84">
        <f>SUM(P615:P615)</f>
      </c>
    </row>
    <row r="617">
      <c r="A617" s="98" t="s">
        <v>15918</v>
      </c>
      <c r="B617" s="98" t="s">
        <v>15919</v>
      </c>
      <c r="C617" s="98" t="s">
        <v>15920</v>
      </c>
      <c r="D617" s="98" t="s">
        <v>15921</v>
      </c>
      <c r="E617" s="98" t="s">
        <v>15922</v>
      </c>
      <c r="F617" s="98" t="s">
        <v>15923</v>
      </c>
      <c r="G617" s="99">
        <v>12</v>
      </c>
      <c r="H617" s="104">
        <v>45523</v>
      </c>
      <c r="I617" s="104">
        <v>45869</v>
      </c>
      <c r="J617" s="104">
        <v>45201</v>
      </c>
      <c r="K617" s="104">
        <v>45218</v>
      </c>
      <c r="L617" s="100">
        <v>0</v>
      </c>
      <c r="M617" s="100">
        <v>870.71000000000004</v>
      </c>
      <c r="N617" s="98" t="s">
        <v>15924</v>
      </c>
      <c r="O617" s="98" t="s">
        <v>15925</v>
      </c>
      <c r="P617" s="100">
        <v>995</v>
      </c>
      <c r="Q617" s="101">
        <v>0</v>
      </c>
      <c r="S617" s="100">
        <v>955</v>
      </c>
      <c r="T617" s="100">
        <f>P617</f>
      </c>
      <c r="U617" s="100">
        <v>995</v>
      </c>
    </row>
    <row r="618">
      <c r="O618" s="96" t="s">
        <v>15926</v>
      </c>
      <c r="P618" s="84">
        <f>SUM(P617:P617)</f>
      </c>
    </row>
    <row r="619">
      <c r="A619" s="98" t="s">
        <v>15927</v>
      </c>
      <c r="B619" s="98" t="s">
        <v>15928</v>
      </c>
      <c r="C619" s="98" t="s">
        <v>15929</v>
      </c>
      <c r="D619" s="98" t="s">
        <v>15930</v>
      </c>
      <c r="E619" s="98" t="s">
        <v>15931</v>
      </c>
      <c r="F619" s="98" t="s">
        <v>15932</v>
      </c>
      <c r="G619" s="99">
        <v>12</v>
      </c>
      <c r="H619" s="104">
        <v>45523</v>
      </c>
      <c r="I619" s="104">
        <v>45869</v>
      </c>
      <c r="J619" s="104">
        <v>45199</v>
      </c>
      <c r="K619" s="104">
        <v>45218</v>
      </c>
      <c r="L619" s="100">
        <v>0</v>
      </c>
      <c r="M619" s="100">
        <v>870.71000000000004</v>
      </c>
      <c r="N619" s="98" t="s">
        <v>15933</v>
      </c>
      <c r="O619" s="98" t="s">
        <v>15934</v>
      </c>
      <c r="P619" s="100">
        <v>995</v>
      </c>
      <c r="Q619" s="101">
        <v>0</v>
      </c>
      <c r="S619" s="100">
        <v>985</v>
      </c>
      <c r="T619" s="100">
        <f>P619</f>
      </c>
      <c r="U619" s="100">
        <v>995</v>
      </c>
    </row>
    <row r="620">
      <c r="O620" s="96" t="s">
        <v>15935</v>
      </c>
      <c r="P620" s="84">
        <f>SUM(P619:P619)</f>
      </c>
    </row>
    <row r="621">
      <c r="A621" s="98" t="s">
        <v>15936</v>
      </c>
      <c r="B621" s="98" t="s">
        <v>15937</v>
      </c>
      <c r="C621" s="98" t="s">
        <v>15938</v>
      </c>
      <c r="D621" s="98" t="s">
        <v>15939</v>
      </c>
      <c r="E621" s="98" t="s">
        <v>15940</v>
      </c>
      <c r="F621" s="98" t="s">
        <v>15941</v>
      </c>
      <c r="G621" s="99">
        <v>12</v>
      </c>
      <c r="H621" s="104">
        <v>45523</v>
      </c>
      <c r="I621" s="104">
        <v>45869</v>
      </c>
      <c r="J621" s="104">
        <v>45199</v>
      </c>
      <c r="K621" s="104">
        <v>45218</v>
      </c>
      <c r="L621" s="100">
        <v>0</v>
      </c>
      <c r="M621" s="100">
        <v>870.71000000000004</v>
      </c>
      <c r="N621" s="98" t="s">
        <v>15942</v>
      </c>
      <c r="O621" s="98" t="s">
        <v>15943</v>
      </c>
      <c r="P621" s="100">
        <v>995</v>
      </c>
      <c r="Q621" s="101">
        <v>0</v>
      </c>
      <c r="S621" s="100">
        <v>985</v>
      </c>
      <c r="T621" s="100">
        <f>P621</f>
      </c>
      <c r="U621" s="100">
        <v>995</v>
      </c>
    </row>
    <row r="622">
      <c r="O622" s="98" t="s">
        <v>15944</v>
      </c>
      <c r="P622" s="100">
        <v>175</v>
      </c>
      <c r="T622" s="100">
        <f>P622</f>
      </c>
      <c r="U622" s="100">
        <v>175</v>
      </c>
    </row>
    <row r="623">
      <c r="O623" s="96" t="s">
        <v>15945</v>
      </c>
      <c r="P623" s="84">
        <f>SUM(P621:P622)</f>
      </c>
    </row>
    <row r="624">
      <c r="A624" s="98" t="s">
        <v>15946</v>
      </c>
      <c r="B624" s="98" t="s">
        <v>15947</v>
      </c>
      <c r="C624" s="98" t="s">
        <v>15948</v>
      </c>
      <c r="D624" s="98" t="s">
        <v>15949</v>
      </c>
      <c r="E624" s="98" t="s">
        <v>15950</v>
      </c>
      <c r="F624" s="98" t="s">
        <v>15951</v>
      </c>
      <c r="G624" s="99">
        <v>12</v>
      </c>
      <c r="H624" s="104">
        <v>45523</v>
      </c>
      <c r="I624" s="104">
        <v>45869</v>
      </c>
      <c r="J624" s="104">
        <v>45364</v>
      </c>
      <c r="K624" s="104">
        <v>45365</v>
      </c>
      <c r="L624" s="100">
        <v>0</v>
      </c>
      <c r="M624" s="100">
        <v>870.71000000000004</v>
      </c>
      <c r="N624" s="98" t="s">
        <v>15952</v>
      </c>
      <c r="O624" s="98" t="s">
        <v>15953</v>
      </c>
      <c r="P624" s="100">
        <v>995</v>
      </c>
      <c r="Q624" s="101">
        <v>0</v>
      </c>
      <c r="S624" s="100">
        <v>885</v>
      </c>
      <c r="T624" s="100">
        <f>P624</f>
      </c>
      <c r="U624" s="100">
        <v>995</v>
      </c>
    </row>
    <row r="625">
      <c r="O625" s="96" t="s">
        <v>15954</v>
      </c>
      <c r="P625" s="84">
        <f>SUM(P624:P624)</f>
      </c>
    </row>
    <row r="626">
      <c r="A626" s="98" t="s">
        <v>15955</v>
      </c>
      <c r="B626" s="98" t="s">
        <v>15956</v>
      </c>
      <c r="C626" s="98" t="s">
        <v>15957</v>
      </c>
      <c r="D626" s="98" t="s">
        <v>15958</v>
      </c>
      <c r="E626" s="98" t="s">
        <v>15959</v>
      </c>
      <c r="F626" s="98" t="s">
        <v>15960</v>
      </c>
      <c r="G626" s="99">
        <v>12</v>
      </c>
      <c r="H626" s="104">
        <v>45523</v>
      </c>
      <c r="I626" s="104">
        <v>45869</v>
      </c>
      <c r="J626" s="104">
        <v>45208</v>
      </c>
      <c r="K626" s="104">
        <v>45217</v>
      </c>
      <c r="L626" s="100">
        <v>0</v>
      </c>
      <c r="M626" s="100">
        <v>870.71000000000004</v>
      </c>
      <c r="N626" s="98" t="s">
        <v>15961</v>
      </c>
      <c r="O626" s="98" t="s">
        <v>15962</v>
      </c>
      <c r="P626" s="100">
        <v>175</v>
      </c>
      <c r="Q626" s="101">
        <v>0</v>
      </c>
      <c r="S626" s="100">
        <v>960</v>
      </c>
      <c r="T626" s="100">
        <f>P626</f>
      </c>
      <c r="U626" s="100">
        <v>175</v>
      </c>
    </row>
    <row r="627">
      <c r="O627" s="98" t="s">
        <v>15963</v>
      </c>
      <c r="P627" s="100">
        <v>995</v>
      </c>
      <c r="T627" s="100">
        <f>P627</f>
      </c>
      <c r="U627" s="100">
        <v>995</v>
      </c>
    </row>
    <row r="628">
      <c r="O628" s="96" t="s">
        <v>15964</v>
      </c>
      <c r="P628" s="84">
        <f>SUM(P626:P627)</f>
      </c>
    </row>
    <row r="629">
      <c r="A629" s="98" t="s">
        <v>15965</v>
      </c>
      <c r="B629" s="98" t="s">
        <v>15966</v>
      </c>
      <c r="C629" s="98" t="s">
        <v>15967</v>
      </c>
      <c r="D629" s="98" t="s">
        <v>15968</v>
      </c>
      <c r="E629" s="98" t="s">
        <v>15969</v>
      </c>
      <c r="F629" s="98" t="s">
        <v>15970</v>
      </c>
      <c r="G629" s="99">
        <v>12</v>
      </c>
      <c r="H629" s="104">
        <v>45505</v>
      </c>
      <c r="I629" s="104">
        <v>45869</v>
      </c>
      <c r="J629" s="104">
        <v>45201</v>
      </c>
      <c r="K629" s="104">
        <v>45218</v>
      </c>
      <c r="L629" s="100">
        <v>860</v>
      </c>
      <c r="M629" s="100">
        <v>870.71000000000004</v>
      </c>
      <c r="N629" s="98" t="s">
        <v>15971</v>
      </c>
      <c r="O629" s="98" t="s">
        <v>15972</v>
      </c>
      <c r="P629" s="100">
        <v>500</v>
      </c>
      <c r="Q629" s="101">
        <v>0</v>
      </c>
      <c r="S629" s="100">
        <v>985</v>
      </c>
      <c r="T629" s="100">
        <f>P629</f>
      </c>
      <c r="U629" s="100">
        <v>500</v>
      </c>
    </row>
    <row r="630">
      <c r="O630" s="98" t="s">
        <v>15973</v>
      </c>
      <c r="P630" s="100">
        <v>995</v>
      </c>
      <c r="T630" s="100">
        <f>P630</f>
      </c>
      <c r="U630" s="100">
        <v>995</v>
      </c>
    </row>
    <row r="631">
      <c r="O631" s="98" t="s">
        <v>15974</v>
      </c>
      <c r="P631" s="100">
        <v>-500</v>
      </c>
      <c r="T631" s="100">
        <f>P631</f>
      </c>
      <c r="U631" s="100">
        <v>-500</v>
      </c>
    </row>
    <row r="632">
      <c r="O632" s="96" t="s">
        <v>15975</v>
      </c>
      <c r="P632" s="84">
        <f>SUM(P629:P631)</f>
      </c>
    </row>
    <row r="633">
      <c r="A633" s="98" t="s">
        <v>15976</v>
      </c>
      <c r="B633" s="98" t="s">
        <v>15977</v>
      </c>
      <c r="C633" s="98" t="s">
        <v>15978</v>
      </c>
      <c r="D633" s="98" t="s">
        <v>15979</v>
      </c>
      <c r="E633" s="98" t="s">
        <v>15980</v>
      </c>
      <c r="F633" s="98" t="s">
        <v>15981</v>
      </c>
      <c r="G633" s="99">
        <v>12</v>
      </c>
      <c r="H633" s="104">
        <v>45505</v>
      </c>
      <c r="I633" s="104">
        <v>45869</v>
      </c>
      <c r="J633" s="104">
        <v>45201</v>
      </c>
      <c r="K633" s="104">
        <v>45218</v>
      </c>
      <c r="L633" s="100">
        <v>860</v>
      </c>
      <c r="M633" s="100">
        <v>870.71000000000004</v>
      </c>
      <c r="N633" s="98" t="s">
        <v>15982</v>
      </c>
      <c r="O633" s="98" t="s">
        <v>15983</v>
      </c>
      <c r="P633" s="100">
        <v>500</v>
      </c>
      <c r="Q633" s="101">
        <v>0</v>
      </c>
      <c r="S633" s="100">
        <v>885</v>
      </c>
      <c r="T633" s="100">
        <f>P633</f>
      </c>
      <c r="U633" s="100">
        <v>500</v>
      </c>
    </row>
    <row r="634">
      <c r="O634" s="98" t="s">
        <v>15984</v>
      </c>
      <c r="P634" s="100">
        <v>995</v>
      </c>
      <c r="T634" s="100">
        <f>P634</f>
      </c>
      <c r="U634" s="100">
        <v>995</v>
      </c>
    </row>
    <row r="635">
      <c r="O635" s="98" t="s">
        <v>15985</v>
      </c>
      <c r="P635" s="100">
        <v>-500</v>
      </c>
      <c r="T635" s="100">
        <f>P635</f>
      </c>
      <c r="U635" s="100">
        <v>-500</v>
      </c>
    </row>
    <row r="636">
      <c r="O636" s="96" t="s">
        <v>15986</v>
      </c>
      <c r="P636" s="84">
        <f>SUM(P633:P635)</f>
      </c>
    </row>
    <row r="637">
      <c r="A637" s="98" t="s">
        <v>15987</v>
      </c>
      <c r="B637" s="98" t="s">
        <v>15988</v>
      </c>
      <c r="C637" s="98" t="s">
        <v>15989</v>
      </c>
      <c r="D637" s="98" t="s">
        <v>15990</v>
      </c>
      <c r="E637" s="98" t="s">
        <v>15991</v>
      </c>
      <c r="F637" s="98" t="s">
        <v>15992</v>
      </c>
      <c r="G637" s="99">
        <v>12</v>
      </c>
      <c r="H637" s="104">
        <v>45505</v>
      </c>
      <c r="I637" s="104">
        <v>45869</v>
      </c>
      <c r="J637" s="104">
        <v>45208</v>
      </c>
      <c r="K637" s="104">
        <v>45217</v>
      </c>
      <c r="L637" s="100">
        <v>860</v>
      </c>
      <c r="M637" s="100">
        <v>870.71000000000004</v>
      </c>
      <c r="N637" s="98" t="s">
        <v>15993</v>
      </c>
      <c r="O637" s="98" t="s">
        <v>15994</v>
      </c>
      <c r="P637" s="100">
        <v>-500</v>
      </c>
      <c r="Q637" s="101">
        <v>0</v>
      </c>
      <c r="S637" s="100">
        <v>960</v>
      </c>
      <c r="T637" s="100">
        <f>P637</f>
      </c>
      <c r="U637" s="100">
        <v>-500</v>
      </c>
    </row>
    <row r="638">
      <c r="O638" s="98" t="s">
        <v>15995</v>
      </c>
      <c r="P638" s="100">
        <v>500</v>
      </c>
      <c r="T638" s="100">
        <f>P638</f>
      </c>
      <c r="U638" s="100">
        <v>500</v>
      </c>
    </row>
    <row r="639">
      <c r="O639" s="98" t="s">
        <v>15996</v>
      </c>
      <c r="P639" s="100">
        <v>995</v>
      </c>
      <c r="T639" s="100">
        <f>P639</f>
      </c>
      <c r="U639" s="100">
        <v>995</v>
      </c>
    </row>
    <row r="640">
      <c r="O640" s="96" t="s">
        <v>15997</v>
      </c>
      <c r="P640" s="84">
        <f>SUM(P637:P639)</f>
      </c>
    </row>
    <row r="641">
      <c r="A641" s="98" t="s">
        <v>15998</v>
      </c>
      <c r="B641" s="98" t="s">
        <v>15999</v>
      </c>
      <c r="C641" s="98" t="s">
        <v>16000</v>
      </c>
      <c r="D641" s="98" t="s">
        <v>16001</v>
      </c>
      <c r="E641" s="98" t="s">
        <v>16002</v>
      </c>
      <c r="F641" s="98" t="s">
        <v>16003</v>
      </c>
      <c r="G641" s="99">
        <v>12</v>
      </c>
      <c r="H641" s="104">
        <v>45505</v>
      </c>
      <c r="I641" s="104">
        <v>45869</v>
      </c>
      <c r="J641" s="104">
        <v>45205</v>
      </c>
      <c r="K641" s="104">
        <v>45218</v>
      </c>
      <c r="L641" s="100">
        <v>860</v>
      </c>
      <c r="M641" s="100">
        <v>870.71000000000004</v>
      </c>
      <c r="N641" s="98" t="s">
        <v>16004</v>
      </c>
      <c r="O641" s="98" t="s">
        <v>16005</v>
      </c>
      <c r="P641" s="100">
        <v>995</v>
      </c>
      <c r="Q641" s="101">
        <v>0</v>
      </c>
      <c r="S641" s="100">
        <v>885</v>
      </c>
      <c r="T641" s="100">
        <f>P641</f>
      </c>
      <c r="U641" s="100">
        <v>995</v>
      </c>
    </row>
    <row r="642">
      <c r="O642" s="98" t="s">
        <v>16006</v>
      </c>
      <c r="P642" s="100">
        <v>500</v>
      </c>
      <c r="T642" s="100">
        <f>P642</f>
      </c>
      <c r="U642" s="100">
        <v>500</v>
      </c>
    </row>
    <row r="643">
      <c r="O643" s="98" t="s">
        <v>16007</v>
      </c>
      <c r="P643" s="100">
        <v>-500</v>
      </c>
      <c r="T643" s="100">
        <f>P643</f>
      </c>
      <c r="U643" s="100">
        <v>-500</v>
      </c>
    </row>
    <row r="644">
      <c r="O644" s="96" t="s">
        <v>16008</v>
      </c>
      <c r="P644" s="84">
        <f>SUM(P641:P643)</f>
      </c>
    </row>
    <row r="645">
      <c r="A645" s="98" t="s">
        <v>16009</v>
      </c>
      <c r="B645" s="98" t="s">
        <v>16010</v>
      </c>
      <c r="C645" s="98" t="s">
        <v>16011</v>
      </c>
      <c r="D645" s="98" t="s">
        <v>16012</v>
      </c>
      <c r="E645" s="98" t="s">
        <v>16013</v>
      </c>
      <c r="F645" s="98" t="s">
        <v>16014</v>
      </c>
      <c r="G645" s="99">
        <v>12</v>
      </c>
      <c r="H645" s="104">
        <v>45523</v>
      </c>
      <c r="I645" s="104">
        <v>45869</v>
      </c>
      <c r="J645" s="104">
        <v>45209</v>
      </c>
      <c r="K645" s="104">
        <v>45217</v>
      </c>
      <c r="L645" s="100">
        <v>1025</v>
      </c>
      <c r="M645" s="100">
        <v>870.71000000000004</v>
      </c>
      <c r="N645" s="98" t="s">
        <v>16015</v>
      </c>
      <c r="O645" s="98" t="s">
        <v>16016</v>
      </c>
      <c r="P645" s="100">
        <v>1025</v>
      </c>
      <c r="Q645" s="101">
        <v>0</v>
      </c>
      <c r="S645" s="100">
        <v>875</v>
      </c>
      <c r="T645" s="100">
        <f>P645</f>
      </c>
      <c r="U645" s="100">
        <v>1025</v>
      </c>
    </row>
    <row r="646">
      <c r="O646" s="96" t="s">
        <v>16017</v>
      </c>
      <c r="P646" s="84">
        <f>SUM(P645:P645)</f>
      </c>
    </row>
    <row r="647">
      <c r="A647" s="98" t="s">
        <v>16018</v>
      </c>
      <c r="B647" s="98" t="s">
        <v>16019</v>
      </c>
      <c r="C647" s="98" t="s">
        <v>16020</v>
      </c>
      <c r="D647" s="98" t="s">
        <v>16021</v>
      </c>
      <c r="E647" s="98" t="s">
        <v>16022</v>
      </c>
      <c r="F647" s="98" t="s">
        <v>16023</v>
      </c>
      <c r="G647" s="99">
        <v>12</v>
      </c>
      <c r="H647" s="104">
        <v>45523</v>
      </c>
      <c r="I647" s="104">
        <v>45869</v>
      </c>
      <c r="J647" s="104">
        <v>45209</v>
      </c>
      <c r="K647" s="104">
        <v>45217</v>
      </c>
      <c r="L647" s="100">
        <v>1025</v>
      </c>
      <c r="M647" s="100">
        <v>870.71000000000004</v>
      </c>
      <c r="N647" s="98" t="s">
        <v>16024</v>
      </c>
      <c r="O647" s="98" t="s">
        <v>16025</v>
      </c>
      <c r="P647" s="100">
        <v>1025</v>
      </c>
      <c r="Q647" s="101">
        <v>0</v>
      </c>
      <c r="S647" s="100">
        <v>795</v>
      </c>
      <c r="T647" s="100">
        <f>P647</f>
      </c>
      <c r="U647" s="100">
        <v>1025</v>
      </c>
    </row>
    <row r="648">
      <c r="O648" s="96" t="s">
        <v>16026</v>
      </c>
      <c r="P648" s="84">
        <f>SUM(P647:P647)</f>
      </c>
    </row>
    <row r="649">
      <c r="A649" s="98" t="s">
        <v>16027</v>
      </c>
      <c r="B649" s="98" t="s">
        <v>16028</v>
      </c>
      <c r="C649" s="98" t="s">
        <v>16029</v>
      </c>
      <c r="D649" s="98" t="s">
        <v>16030</v>
      </c>
      <c r="E649" s="98" t="s">
        <v>16031</v>
      </c>
      <c r="F649" s="98" t="s">
        <v>16032</v>
      </c>
      <c r="G649" s="99">
        <v>12</v>
      </c>
      <c r="H649" s="104">
        <v>45523</v>
      </c>
      <c r="I649" s="104">
        <v>45869</v>
      </c>
      <c r="J649" s="104">
        <v>45209</v>
      </c>
      <c r="K649" s="104">
        <v>45217</v>
      </c>
      <c r="L649" s="100">
        <v>1025</v>
      </c>
      <c r="M649" s="100">
        <v>870.71000000000004</v>
      </c>
      <c r="N649" s="98" t="s">
        <v>16033</v>
      </c>
      <c r="O649" s="98" t="s">
        <v>16034</v>
      </c>
      <c r="P649" s="100">
        <v>1025</v>
      </c>
      <c r="Q649" s="101">
        <v>0</v>
      </c>
      <c r="S649" s="100">
        <v>795</v>
      </c>
      <c r="T649" s="100">
        <f>P649</f>
      </c>
      <c r="U649" s="100">
        <v>1025</v>
      </c>
    </row>
    <row r="650">
      <c r="O650" s="98" t="s">
        <v>16035</v>
      </c>
      <c r="P650" s="100">
        <v>200</v>
      </c>
      <c r="T650" s="100">
        <f>P650</f>
      </c>
      <c r="U650" s="100">
        <v>200</v>
      </c>
    </row>
    <row r="651">
      <c r="O651" s="96" t="s">
        <v>16036</v>
      </c>
      <c r="P651" s="84">
        <f>SUM(P649:P650)</f>
      </c>
    </row>
    <row r="652">
      <c r="A652" s="98" t="s">
        <v>16037</v>
      </c>
      <c r="B652" s="98" t="s">
        <v>16038</v>
      </c>
      <c r="C652" s="98" t="s">
        <v>16039</v>
      </c>
      <c r="D652" s="98" t="s">
        <v>16040</v>
      </c>
      <c r="E652" s="98" t="s">
        <v>16041</v>
      </c>
      <c r="F652" s="98" t="s">
        <v>16042</v>
      </c>
      <c r="G652" s="99">
        <v>12</v>
      </c>
      <c r="H652" s="104">
        <v>45523</v>
      </c>
      <c r="I652" s="104">
        <v>45869</v>
      </c>
      <c r="J652" s="104">
        <v>45209</v>
      </c>
      <c r="K652" s="104">
        <v>45217</v>
      </c>
      <c r="L652" s="100">
        <v>1025</v>
      </c>
      <c r="M652" s="100">
        <v>870.71000000000004</v>
      </c>
      <c r="N652" s="98" t="s">
        <v>16043</v>
      </c>
      <c r="O652" s="98" t="s">
        <v>16044</v>
      </c>
      <c r="P652" s="100">
        <v>1025</v>
      </c>
      <c r="Q652" s="101">
        <v>0</v>
      </c>
      <c r="S652" s="100">
        <v>795</v>
      </c>
      <c r="T652" s="100">
        <f>P652</f>
      </c>
      <c r="U652" s="100">
        <v>1025</v>
      </c>
    </row>
    <row r="653">
      <c r="O653" s="96" t="s">
        <v>16045</v>
      </c>
      <c r="P653" s="84">
        <f>SUM(P652:P652)</f>
      </c>
    </row>
    <row r="654">
      <c r="A654" s="98" t="s">
        <v>16046</v>
      </c>
      <c r="B654" s="98" t="s">
        <v>16047</v>
      </c>
      <c r="C654" s="98" t="s">
        <v>16048</v>
      </c>
      <c r="D654" s="98" t="s">
        <v>16049</v>
      </c>
      <c r="E654" s="98" t="s">
        <v>16050</v>
      </c>
      <c r="F654" s="98" t="s">
        <v>16051</v>
      </c>
      <c r="G654" s="99">
        <v>12</v>
      </c>
      <c r="H654" s="104">
        <v>45524</v>
      </c>
      <c r="I654" s="104">
        <v>45869</v>
      </c>
      <c r="J654" s="104">
        <v>45436</v>
      </c>
      <c r="K654" s="104">
        <v>45442</v>
      </c>
      <c r="L654" s="100">
        <v>1200</v>
      </c>
      <c r="M654" s="100">
        <v>945.71000000000004</v>
      </c>
      <c r="N654" s="98" t="s">
        <v>16052</v>
      </c>
      <c r="O654" s="98" t="s">
        <v>16053</v>
      </c>
      <c r="P654" s="100">
        <v>-300</v>
      </c>
      <c r="Q654" s="101">
        <v>0</v>
      </c>
      <c r="S654" s="100">
        <v>1250</v>
      </c>
      <c r="T654" s="100">
        <f>P654</f>
      </c>
      <c r="U654" s="100">
        <v>-300</v>
      </c>
    </row>
    <row r="655">
      <c r="O655" s="98" t="s">
        <v>16054</v>
      </c>
      <c r="P655" s="100">
        <v>1200</v>
      </c>
      <c r="T655" s="100">
        <f>P655</f>
      </c>
      <c r="U655" s="100">
        <v>1200</v>
      </c>
    </row>
    <row r="656">
      <c r="O656" s="98" t="s">
        <v>16055</v>
      </c>
      <c r="P656" s="100">
        <v>300</v>
      </c>
      <c r="T656" s="100">
        <f>P656</f>
      </c>
      <c r="U656" s="100">
        <v>300</v>
      </c>
    </row>
    <row r="657">
      <c r="O657" s="96" t="s">
        <v>16056</v>
      </c>
      <c r="P657" s="84">
        <f>SUM(P654:P656)</f>
      </c>
    </row>
    <row r="658">
      <c r="A658" s="98" t="s">
        <v>16057</v>
      </c>
      <c r="B658" s="98" t="s">
        <v>16058</v>
      </c>
      <c r="C658" s="98" t="s">
        <v>16059</v>
      </c>
      <c r="D658" s="98" t="s">
        <v>16060</v>
      </c>
      <c r="E658" s="98" t="s">
        <v>16061</v>
      </c>
      <c r="F658" s="98" t="s">
        <v>16062</v>
      </c>
      <c r="G658" s="99">
        <v>12</v>
      </c>
      <c r="H658" s="104">
        <v>45524</v>
      </c>
      <c r="I658" s="104">
        <v>45869</v>
      </c>
      <c r="J658" s="104">
        <v>45436</v>
      </c>
      <c r="K658" s="104">
        <v>45442</v>
      </c>
      <c r="L658" s="100">
        <v>1200</v>
      </c>
      <c r="M658" s="100">
        <v>945.71000000000004</v>
      </c>
      <c r="N658" s="98" t="s">
        <v>16063</v>
      </c>
      <c r="O658" s="98" t="s">
        <v>16064</v>
      </c>
      <c r="P658" s="100">
        <v>300</v>
      </c>
      <c r="Q658" s="101">
        <v>0</v>
      </c>
      <c r="S658" s="100">
        <v>1250</v>
      </c>
      <c r="T658" s="100">
        <f>P658</f>
      </c>
      <c r="U658" s="100">
        <v>300</v>
      </c>
    </row>
    <row r="659">
      <c r="O659" s="98" t="s">
        <v>16065</v>
      </c>
      <c r="P659" s="100">
        <v>-300</v>
      </c>
      <c r="T659" s="100">
        <f>P659</f>
      </c>
      <c r="U659" s="100">
        <v>-300</v>
      </c>
    </row>
    <row r="660">
      <c r="O660" s="98" t="s">
        <v>16066</v>
      </c>
      <c r="P660" s="100">
        <v>1200</v>
      </c>
      <c r="T660" s="100">
        <f>P660</f>
      </c>
      <c r="U660" s="100">
        <v>1200</v>
      </c>
    </row>
    <row r="661">
      <c r="O661" s="96" t="s">
        <v>16067</v>
      </c>
      <c r="P661" s="84">
        <f>SUM(P658:P660)</f>
      </c>
    </row>
    <row r="662">
      <c r="A662" s="98" t="s">
        <v>16068</v>
      </c>
      <c r="B662" s="98" t="s">
        <v>16069</v>
      </c>
      <c r="C662" s="98" t="s">
        <v>16070</v>
      </c>
      <c r="D662" s="98" t="s">
        <v>16071</v>
      </c>
      <c r="E662" s="98" t="s">
        <v>16072</v>
      </c>
      <c r="F662" s="98" t="s">
        <v>16073</v>
      </c>
      <c r="G662" s="99">
        <v>12</v>
      </c>
      <c r="H662" s="104">
        <v>45524</v>
      </c>
      <c r="I662" s="104">
        <v>45869</v>
      </c>
      <c r="J662" s="104">
        <v>45436</v>
      </c>
      <c r="K662" s="104">
        <v>45442</v>
      </c>
      <c r="L662" s="100">
        <v>1200</v>
      </c>
      <c r="M662" s="100">
        <v>945.71000000000004</v>
      </c>
      <c r="N662" s="98" t="s">
        <v>16074</v>
      </c>
      <c r="O662" s="98" t="s">
        <v>16075</v>
      </c>
      <c r="P662" s="100">
        <v>1200</v>
      </c>
      <c r="Q662" s="101">
        <v>0</v>
      </c>
      <c r="S662" s="100">
        <v>1250</v>
      </c>
      <c r="T662" s="100">
        <f>P662</f>
      </c>
      <c r="U662" s="100">
        <v>1200</v>
      </c>
    </row>
    <row r="663">
      <c r="O663" s="98" t="s">
        <v>16076</v>
      </c>
      <c r="P663" s="100">
        <v>-300</v>
      </c>
      <c r="T663" s="100">
        <f>P663</f>
      </c>
      <c r="U663" s="100">
        <v>-300</v>
      </c>
    </row>
    <row r="664">
      <c r="O664" s="98" t="s">
        <v>16077</v>
      </c>
      <c r="P664" s="100">
        <v>300</v>
      </c>
      <c r="T664" s="100">
        <f>P664</f>
      </c>
      <c r="U664" s="100">
        <v>300</v>
      </c>
    </row>
    <row r="665">
      <c r="O665" s="96" t="s">
        <v>16078</v>
      </c>
      <c r="P665" s="84">
        <f>SUM(P662:P664)</f>
      </c>
    </row>
    <row r="666">
      <c r="A666" s="98" t="s">
        <v>16079</v>
      </c>
      <c r="B666" s="98" t="s">
        <v>16080</v>
      </c>
      <c r="C666" s="98" t="s">
        <v>16081</v>
      </c>
      <c r="D666" s="98" t="s">
        <v>16082</v>
      </c>
      <c r="E666" s="98" t="s">
        <v>16083</v>
      </c>
      <c r="F666" s="98" t="s">
        <v>16084</v>
      </c>
      <c r="G666" s="99">
        <v>12</v>
      </c>
      <c r="H666" s="104">
        <v>45524</v>
      </c>
      <c r="I666" s="104">
        <v>45869</v>
      </c>
      <c r="J666" s="104">
        <v>45436</v>
      </c>
      <c r="K666" s="104">
        <v>45442</v>
      </c>
      <c r="L666" s="100">
        <v>1200</v>
      </c>
      <c r="M666" s="100">
        <v>945.71000000000004</v>
      </c>
      <c r="N666" s="98" t="s">
        <v>16085</v>
      </c>
      <c r="O666" s="98" t="s">
        <v>16086</v>
      </c>
      <c r="P666" s="100">
        <v>-300</v>
      </c>
      <c r="Q666" s="101">
        <v>0</v>
      </c>
      <c r="S666" s="100">
        <v>1175</v>
      </c>
      <c r="T666" s="100">
        <f>P666</f>
      </c>
      <c r="U666" s="100">
        <v>-300</v>
      </c>
    </row>
    <row r="667">
      <c r="O667" s="98" t="s">
        <v>16087</v>
      </c>
      <c r="P667" s="100">
        <v>1200</v>
      </c>
      <c r="T667" s="100">
        <f>P667</f>
      </c>
      <c r="U667" s="100">
        <v>1200</v>
      </c>
    </row>
    <row r="668">
      <c r="O668" s="98" t="s">
        <v>16088</v>
      </c>
      <c r="P668" s="100">
        <v>300</v>
      </c>
      <c r="T668" s="100">
        <f>P668</f>
      </c>
      <c r="U668" s="100">
        <v>300</v>
      </c>
    </row>
    <row r="669">
      <c r="O669" s="96" t="s">
        <v>16089</v>
      </c>
      <c r="P669" s="84">
        <f>SUM(P666:P668)</f>
      </c>
    </row>
    <row r="670">
      <c r="A670" s="98" t="s">
        <v>16090</v>
      </c>
      <c r="B670" s="98" t="s">
        <v>16091</v>
      </c>
      <c r="C670" s="98" t="s">
        <v>16092</v>
      </c>
      <c r="D670" s="98" t="s">
        <v>16093</v>
      </c>
      <c r="E670" s="98" t="s">
        <v>16094</v>
      </c>
      <c r="F670" s="98" t="s">
        <v>16095</v>
      </c>
      <c r="G670" s="99">
        <v>12</v>
      </c>
      <c r="H670" s="104">
        <v>45505</v>
      </c>
      <c r="I670" s="104">
        <v>45869</v>
      </c>
      <c r="J670" s="104">
        <v>45199</v>
      </c>
      <c r="K670" s="104">
        <v>45218</v>
      </c>
      <c r="L670" s="100">
        <v>1099</v>
      </c>
      <c r="M670" s="100">
        <v>970.71000000000004</v>
      </c>
      <c r="N670" s="98" t="s">
        <v>16096</v>
      </c>
      <c r="O670" s="98" t="s">
        <v>16097</v>
      </c>
      <c r="P670" s="100">
        <v>1075</v>
      </c>
      <c r="Q670" s="101">
        <v>0</v>
      </c>
      <c r="S670" s="100">
        <v>795</v>
      </c>
      <c r="T670" s="100">
        <f>P670</f>
      </c>
      <c r="U670" s="100">
        <v>1075</v>
      </c>
    </row>
    <row r="671">
      <c r="O671" s="96" t="s">
        <v>16098</v>
      </c>
      <c r="P671" s="84">
        <f>SUM(P670:P670)</f>
      </c>
    </row>
    <row r="672">
      <c r="A672" s="98" t="s">
        <v>16099</v>
      </c>
      <c r="B672" s="98" t="s">
        <v>16100</v>
      </c>
      <c r="C672" s="98" t="s">
        <v>16101</v>
      </c>
      <c r="D672" s="98" t="s">
        <v>16102</v>
      </c>
      <c r="E672" s="98" t="s">
        <v>16103</v>
      </c>
      <c r="F672" s="98" t="s">
        <v>16104</v>
      </c>
      <c r="G672" s="99">
        <v>12</v>
      </c>
      <c r="H672" s="104">
        <v>45505</v>
      </c>
      <c r="I672" s="104">
        <v>45869</v>
      </c>
      <c r="J672" s="104">
        <v>45196</v>
      </c>
      <c r="K672" s="104">
        <v>45218</v>
      </c>
      <c r="L672" s="100">
        <v>1099</v>
      </c>
      <c r="M672" s="100">
        <v>970.83000000000004</v>
      </c>
      <c r="N672" s="98" t="s">
        <v>16105</v>
      </c>
      <c r="O672" s="98" t="s">
        <v>16106</v>
      </c>
      <c r="P672" s="100">
        <v>1075</v>
      </c>
      <c r="Q672" s="101">
        <v>0</v>
      </c>
      <c r="S672" s="100">
        <v>795</v>
      </c>
      <c r="T672" s="100">
        <f>P672</f>
      </c>
      <c r="U672" s="100">
        <v>1075</v>
      </c>
    </row>
    <row r="673">
      <c r="O673" s="96" t="s">
        <v>16107</v>
      </c>
      <c r="P673" s="84">
        <f>SUM(P672:P672)</f>
      </c>
    </row>
    <row r="674">
      <c r="A674" s="98" t="s">
        <v>16108</v>
      </c>
      <c r="B674" s="98" t="s">
        <v>16109</v>
      </c>
      <c r="C674" s="98" t="s">
        <v>16110</v>
      </c>
      <c r="D674" s="98" t="s">
        <v>16111</v>
      </c>
      <c r="E674" s="98" t="s">
        <v>16112</v>
      </c>
      <c r="F674" s="98" t="s">
        <v>16113</v>
      </c>
      <c r="G674" s="99">
        <v>12</v>
      </c>
      <c r="H674" s="104">
        <v>45505</v>
      </c>
      <c r="I674" s="104">
        <v>45869</v>
      </c>
      <c r="J674" s="104">
        <v>45197</v>
      </c>
      <c r="K674" s="104">
        <v>45218</v>
      </c>
      <c r="L674" s="100">
        <v>1100</v>
      </c>
      <c r="M674" s="100">
        <v>970.71000000000004</v>
      </c>
      <c r="N674" s="98" t="s">
        <v>16114</v>
      </c>
      <c r="O674" s="98" t="s">
        <v>16115</v>
      </c>
      <c r="P674" s="100">
        <v>175</v>
      </c>
      <c r="Q674" s="101">
        <v>0</v>
      </c>
      <c r="S674" s="100">
        <v>795</v>
      </c>
      <c r="T674" s="100">
        <f>P674</f>
      </c>
      <c r="U674" s="100">
        <v>175</v>
      </c>
    </row>
    <row r="675">
      <c r="O675" s="98" t="s">
        <v>16116</v>
      </c>
      <c r="P675" s="100">
        <v>1095</v>
      </c>
      <c r="T675" s="100">
        <f>P675</f>
      </c>
      <c r="U675" s="100">
        <v>1095</v>
      </c>
    </row>
    <row r="676">
      <c r="O676" s="96" t="s">
        <v>16117</v>
      </c>
      <c r="P676" s="84">
        <f>SUM(P674:P675)</f>
      </c>
    </row>
    <row r="677">
      <c r="A677" s="98" t="s">
        <v>16118</v>
      </c>
      <c r="B677" s="98" t="s">
        <v>16119</v>
      </c>
      <c r="C677" s="98" t="s">
        <v>16120</v>
      </c>
      <c r="D677" s="98" t="s">
        <v>16121</v>
      </c>
      <c r="E677" s="98" t="s">
        <v>16122</v>
      </c>
      <c r="F677" s="98" t="s">
        <v>16123</v>
      </c>
      <c r="G677" s="99">
        <v>12</v>
      </c>
      <c r="H677" s="104">
        <v>45505</v>
      </c>
      <c r="I677" s="104">
        <v>45869</v>
      </c>
      <c r="J677" s="104">
        <v>45198</v>
      </c>
      <c r="K677" s="104">
        <v>45218</v>
      </c>
      <c r="L677" s="100">
        <v>1100</v>
      </c>
      <c r="M677" s="100">
        <v>970.83000000000004</v>
      </c>
      <c r="N677" s="98" t="s">
        <v>16124</v>
      </c>
      <c r="O677" s="98" t="s">
        <v>16125</v>
      </c>
      <c r="P677" s="100">
        <v>1075</v>
      </c>
      <c r="Q677" s="101">
        <v>0</v>
      </c>
      <c r="S677" s="100">
        <v>985</v>
      </c>
      <c r="T677" s="100">
        <f>P677</f>
      </c>
      <c r="U677" s="100">
        <v>1075</v>
      </c>
    </row>
    <row r="678">
      <c r="O678" s="96" t="s">
        <v>16126</v>
      </c>
      <c r="P678" s="84">
        <f>SUM(P677:P677)</f>
      </c>
    </row>
    <row r="679">
      <c r="A679" s="97" t="s">
        <v>16127</v>
      </c>
    </row>
    <row r="680">
      <c r="A680" s="98" t="s">
        <v>16128</v>
      </c>
      <c r="B680" s="98" t="s">
        <v>16129</v>
      </c>
      <c r="C680" s="98" t="s">
        <v>16130</v>
      </c>
      <c r="D680" s="98" t="s">
        <v>16131</v>
      </c>
      <c r="E680" s="98" t="s">
        <v>16132</v>
      </c>
      <c r="F680" s="98" t="s">
        <v>16133</v>
      </c>
      <c r="G680" s="99">
        <v>12</v>
      </c>
      <c r="H680" s="104">
        <v>45524</v>
      </c>
      <c r="I680" s="104">
        <v>45869</v>
      </c>
      <c r="J680" s="104">
        <v>45379</v>
      </c>
      <c r="K680" s="104">
        <v>45380</v>
      </c>
      <c r="L680" s="100">
        <v>0</v>
      </c>
      <c r="M680" s="100">
        <v>887.86000000000001</v>
      </c>
      <c r="N680" s="98" t="s">
        <v>16134</v>
      </c>
      <c r="O680" s="98" t="s">
        <v>16135</v>
      </c>
      <c r="P680" s="100">
        <v>250</v>
      </c>
      <c r="Q680" s="101">
        <v>0</v>
      </c>
      <c r="S680" s="100">
        <v>885</v>
      </c>
      <c r="T680" s="100">
        <f>P680</f>
      </c>
      <c r="U680" s="100">
        <v>250</v>
      </c>
    </row>
    <row r="681">
      <c r="O681" s="98" t="s">
        <v>16136</v>
      </c>
      <c r="P681" s="100">
        <v>1025</v>
      </c>
      <c r="T681" s="100">
        <f>P681</f>
      </c>
      <c r="U681" s="100">
        <v>1025</v>
      </c>
    </row>
    <row r="682">
      <c r="O682" s="98" t="s">
        <v>16137</v>
      </c>
      <c r="P682" s="100">
        <v>-250</v>
      </c>
      <c r="T682" s="100">
        <f>P682</f>
      </c>
      <c r="U682" s="100">
        <v>-250</v>
      </c>
    </row>
    <row r="683">
      <c r="O683" s="96" t="s">
        <v>16138</v>
      </c>
      <c r="P683" s="84">
        <f>SUM(P680:P682)</f>
      </c>
    </row>
    <row r="684">
      <c r="A684" s="98" t="s">
        <v>16139</v>
      </c>
      <c r="B684" s="98" t="s">
        <v>16140</v>
      </c>
      <c r="C684" s="98" t="s">
        <v>16141</v>
      </c>
      <c r="D684" s="98" t="s">
        <v>16142</v>
      </c>
      <c r="E684" s="98" t="s">
        <v>16143</v>
      </c>
      <c r="F684" s="98" t="s">
        <v>16144</v>
      </c>
      <c r="G684" s="99">
        <v>12</v>
      </c>
      <c r="H684" s="104">
        <v>45505</v>
      </c>
      <c r="I684" s="104">
        <v>45869</v>
      </c>
      <c r="J684" s="104">
        <v>45209</v>
      </c>
      <c r="K684" s="104">
        <v>45217</v>
      </c>
      <c r="L684" s="100">
        <v>0</v>
      </c>
      <c r="M684" s="100">
        <v>887.86000000000001</v>
      </c>
      <c r="N684" s="98" t="s">
        <v>16145</v>
      </c>
      <c r="O684" s="98" t="s">
        <v>16146</v>
      </c>
      <c r="P684" s="100">
        <v>990</v>
      </c>
      <c r="Q684" s="101">
        <v>0</v>
      </c>
      <c r="S684" s="100">
        <v>875</v>
      </c>
      <c r="T684" s="100">
        <f>P684</f>
      </c>
      <c r="U684" s="100">
        <v>990</v>
      </c>
    </row>
    <row r="685">
      <c r="O685" s="96" t="s">
        <v>16147</v>
      </c>
      <c r="P685" s="84">
        <f>SUM(P684:P684)</f>
      </c>
    </row>
    <row r="686">
      <c r="A686" s="98" t="s">
        <v>16148</v>
      </c>
      <c r="B686" s="98" t="s">
        <v>16149</v>
      </c>
      <c r="C686" s="98" t="s">
        <v>16150</v>
      </c>
      <c r="D686" s="98" t="s">
        <v>16151</v>
      </c>
      <c r="E686" s="98" t="s">
        <v>16152</v>
      </c>
      <c r="F686" s="98" t="s">
        <v>16153</v>
      </c>
      <c r="G686" s="99">
        <v>12</v>
      </c>
      <c r="H686" s="104">
        <v>45524</v>
      </c>
      <c r="I686" s="104">
        <v>45869</v>
      </c>
      <c r="J686" s="104">
        <v>45274</v>
      </c>
      <c r="K686" s="104">
        <v>45275</v>
      </c>
      <c r="L686" s="100">
        <v>1025</v>
      </c>
      <c r="M686" s="100">
        <v>887.86000000000001</v>
      </c>
      <c r="N686" s="98" t="s">
        <v>16154</v>
      </c>
      <c r="O686" s="98" t="s">
        <v>16155</v>
      </c>
      <c r="P686" s="100">
        <v>1025</v>
      </c>
      <c r="Q686" s="101">
        <v>0</v>
      </c>
      <c r="S686" s="100">
        <v>870</v>
      </c>
      <c r="T686" s="100">
        <f>P686</f>
      </c>
      <c r="U686" s="100">
        <v>1025</v>
      </c>
    </row>
    <row r="687">
      <c r="O687" s="96" t="s">
        <v>16156</v>
      </c>
      <c r="P687" s="84">
        <f>SUM(P686:P686)</f>
      </c>
    </row>
    <row r="688">
      <c r="A688" s="98" t="s">
        <v>16157</v>
      </c>
      <c r="B688" s="98" t="s">
        <v>16158</v>
      </c>
      <c r="C688" s="98" t="s">
        <v>16159</v>
      </c>
      <c r="D688" s="98" t="s">
        <v>16160</v>
      </c>
      <c r="E688" s="98" t="s">
        <v>16161</v>
      </c>
      <c r="F688" s="98" t="s">
        <v>16162</v>
      </c>
      <c r="G688" s="99">
        <v>12</v>
      </c>
      <c r="H688" s="104">
        <v>45524</v>
      </c>
      <c r="I688" s="104">
        <v>45869</v>
      </c>
      <c r="J688" s="104">
        <v>45412</v>
      </c>
      <c r="K688" s="104">
        <v>45412</v>
      </c>
      <c r="L688" s="100">
        <v>1025</v>
      </c>
      <c r="M688" s="100">
        <v>887.86000000000001</v>
      </c>
      <c r="N688" s="98" t="s">
        <v>16163</v>
      </c>
      <c r="O688" s="98" t="s">
        <v>16164</v>
      </c>
      <c r="P688" s="100">
        <v>300</v>
      </c>
      <c r="Q688" s="101">
        <v>0</v>
      </c>
      <c r="S688" s="100">
        <v>875</v>
      </c>
      <c r="T688" s="100">
        <f>P688</f>
      </c>
      <c r="U688" s="100">
        <v>300</v>
      </c>
    </row>
    <row r="689">
      <c r="O689" s="98" t="s">
        <v>16165</v>
      </c>
      <c r="P689" s="100">
        <v>-300</v>
      </c>
      <c r="T689" s="100">
        <f>P689</f>
      </c>
      <c r="U689" s="100">
        <v>-300</v>
      </c>
    </row>
    <row r="690">
      <c r="O690" s="98" t="s">
        <v>16166</v>
      </c>
      <c r="P690" s="100">
        <v>1025</v>
      </c>
      <c r="T690" s="100">
        <f>P690</f>
      </c>
      <c r="U690" s="100">
        <v>1025</v>
      </c>
    </row>
    <row r="691">
      <c r="O691" s="96" t="s">
        <v>16167</v>
      </c>
      <c r="P691" s="84">
        <f>SUM(P688:P690)</f>
      </c>
    </row>
    <row r="692">
      <c r="A692" s="98" t="s">
        <v>16168</v>
      </c>
      <c r="B692" s="98" t="s">
        <v>16169</v>
      </c>
      <c r="C692" s="98" t="s">
        <v>16170</v>
      </c>
      <c r="D692" s="98" t="s">
        <v>16171</v>
      </c>
      <c r="E692" s="98" t="s">
        <v>16172</v>
      </c>
      <c r="F692" s="98" t="s">
        <v>16173</v>
      </c>
      <c r="G692" s="99">
        <v>12</v>
      </c>
      <c r="H692" s="104">
        <v>45524</v>
      </c>
      <c r="I692" s="104">
        <v>45869</v>
      </c>
      <c r="J692" s="104">
        <v>45413</v>
      </c>
      <c r="K692" s="104">
        <v>45416</v>
      </c>
      <c r="L692" s="100">
        <v>1025</v>
      </c>
      <c r="M692" s="100">
        <v>887.86000000000001</v>
      </c>
      <c r="N692" s="98" t="s">
        <v>16174</v>
      </c>
      <c r="O692" s="98" t="s">
        <v>16175</v>
      </c>
      <c r="P692" s="100">
        <v>1025</v>
      </c>
      <c r="Q692" s="101">
        <v>0</v>
      </c>
      <c r="S692" s="100">
        <v>875</v>
      </c>
      <c r="T692" s="100">
        <f>P692</f>
      </c>
      <c r="U692" s="100">
        <v>1025</v>
      </c>
    </row>
    <row r="693">
      <c r="O693" s="98" t="s">
        <v>16176</v>
      </c>
      <c r="P693" s="100">
        <v>-300</v>
      </c>
      <c r="T693" s="100">
        <f>P693</f>
      </c>
      <c r="U693" s="100">
        <v>-300</v>
      </c>
    </row>
    <row r="694">
      <c r="O694" s="98" t="s">
        <v>16177</v>
      </c>
      <c r="P694" s="100">
        <v>300</v>
      </c>
      <c r="T694" s="100">
        <f>P694</f>
      </c>
      <c r="U694" s="100">
        <v>300</v>
      </c>
    </row>
    <row r="695">
      <c r="O695" s="96" t="s">
        <v>16178</v>
      </c>
      <c r="P695" s="84">
        <f>SUM(P692:P694)</f>
      </c>
    </row>
    <row r="696">
      <c r="A696" s="98" t="s">
        <v>16179</v>
      </c>
      <c r="B696" s="98" t="s">
        <v>16180</v>
      </c>
      <c r="C696" s="98" t="s">
        <v>16181</v>
      </c>
      <c r="D696" s="98" t="s">
        <v>16182</v>
      </c>
      <c r="E696" s="98" t="s">
        <v>16183</v>
      </c>
      <c r="F696" s="98" t="s">
        <v>16184</v>
      </c>
      <c r="G696" s="99">
        <v>12</v>
      </c>
      <c r="H696" s="104">
        <v>45524</v>
      </c>
      <c r="I696" s="104">
        <v>45869</v>
      </c>
      <c r="J696" s="104">
        <v>45413</v>
      </c>
      <c r="K696" s="104">
        <v>45416</v>
      </c>
      <c r="L696" s="100">
        <v>1025</v>
      </c>
      <c r="M696" s="100">
        <v>887.86000000000001</v>
      </c>
      <c r="N696" s="98" t="s">
        <v>16185</v>
      </c>
      <c r="O696" s="98" t="s">
        <v>16186</v>
      </c>
      <c r="P696" s="100">
        <v>300</v>
      </c>
      <c r="Q696" s="101">
        <v>0</v>
      </c>
      <c r="S696" s="100">
        <v>835</v>
      </c>
      <c r="T696" s="100">
        <f>P696</f>
      </c>
      <c r="U696" s="100">
        <v>300</v>
      </c>
    </row>
    <row r="697">
      <c r="O697" s="98" t="s">
        <v>16187</v>
      </c>
      <c r="P697" s="100">
        <v>1025</v>
      </c>
      <c r="T697" s="100">
        <f>P697</f>
      </c>
      <c r="U697" s="100">
        <v>1025</v>
      </c>
    </row>
    <row r="698">
      <c r="O698" s="98" t="s">
        <v>16188</v>
      </c>
      <c r="P698" s="100">
        <v>-300</v>
      </c>
      <c r="T698" s="100">
        <f>P698</f>
      </c>
      <c r="U698" s="100">
        <v>-300</v>
      </c>
    </row>
    <row r="699">
      <c r="O699" s="96" t="s">
        <v>16189</v>
      </c>
      <c r="P699" s="84">
        <f>SUM(P696:P698)</f>
      </c>
    </row>
    <row r="700">
      <c r="A700" s="98" t="s">
        <v>16190</v>
      </c>
      <c r="B700" s="98" t="s">
        <v>16191</v>
      </c>
      <c r="C700" s="98" t="s">
        <v>16192</v>
      </c>
      <c r="D700" s="98" t="s">
        <v>16193</v>
      </c>
      <c r="E700" s="98" t="s">
        <v>16194</v>
      </c>
      <c r="F700" s="98" t="s">
        <v>16195</v>
      </c>
      <c r="G700" s="99">
        <v>12</v>
      </c>
      <c r="H700" s="104">
        <v>45524</v>
      </c>
      <c r="I700" s="104">
        <v>45869</v>
      </c>
      <c r="J700" s="104">
        <v>45413</v>
      </c>
      <c r="K700" s="104">
        <v>45416</v>
      </c>
      <c r="L700" s="100">
        <v>1025</v>
      </c>
      <c r="M700" s="100">
        <v>887.86000000000001</v>
      </c>
      <c r="N700" s="98" t="s">
        <v>16196</v>
      </c>
      <c r="O700" s="98" t="s">
        <v>16197</v>
      </c>
      <c r="P700" s="100">
        <v>300</v>
      </c>
      <c r="Q700" s="101">
        <v>0</v>
      </c>
      <c r="S700" s="100">
        <v>1275</v>
      </c>
      <c r="T700" s="100">
        <f>P700</f>
      </c>
      <c r="U700" s="100">
        <v>300</v>
      </c>
    </row>
    <row r="701">
      <c r="O701" s="98" t="s">
        <v>16198</v>
      </c>
      <c r="P701" s="100">
        <v>1025</v>
      </c>
      <c r="T701" s="100">
        <f>P701</f>
      </c>
      <c r="U701" s="100">
        <v>1025</v>
      </c>
    </row>
    <row r="702">
      <c r="O702" s="98" t="s">
        <v>16199</v>
      </c>
      <c r="P702" s="100">
        <v>-300</v>
      </c>
      <c r="T702" s="100">
        <f>P702</f>
      </c>
      <c r="U702" s="100">
        <v>-300</v>
      </c>
    </row>
    <row r="703">
      <c r="O703" s="96" t="s">
        <v>16200</v>
      </c>
      <c r="P703" s="84">
        <f>SUM(P700:P702)</f>
      </c>
    </row>
    <row r="704">
      <c r="A704" s="98" t="s">
        <v>16201</v>
      </c>
      <c r="B704" s="98" t="s">
        <v>16202</v>
      </c>
      <c r="C704" s="98" t="s">
        <v>16203</v>
      </c>
      <c r="D704" s="98" t="s">
        <v>16204</v>
      </c>
      <c r="E704" s="98" t="s">
        <v>16205</v>
      </c>
      <c r="F704" s="98" t="s">
        <v>16206</v>
      </c>
      <c r="G704" s="99">
        <v>12</v>
      </c>
      <c r="H704" s="104">
        <v>45524</v>
      </c>
      <c r="I704" s="104">
        <v>45869</v>
      </c>
      <c r="J704" s="104">
        <v>45274</v>
      </c>
      <c r="K704" s="104">
        <v>45275</v>
      </c>
      <c r="L704" s="100">
        <v>1025</v>
      </c>
      <c r="M704" s="100">
        <v>887.86000000000001</v>
      </c>
      <c r="N704" s="98" t="s">
        <v>16207</v>
      </c>
      <c r="O704" s="98" t="s">
        <v>16208</v>
      </c>
      <c r="P704" s="100">
        <v>100</v>
      </c>
      <c r="Q704" s="101">
        <v>0</v>
      </c>
      <c r="S704" s="100">
        <v>875</v>
      </c>
      <c r="T704" s="100">
        <f>P704</f>
      </c>
      <c r="U704" s="100">
        <v>100</v>
      </c>
    </row>
    <row r="705">
      <c r="O705" s="98" t="s">
        <v>16209</v>
      </c>
      <c r="P705" s="100">
        <v>1025</v>
      </c>
      <c r="T705" s="100">
        <f>P705</f>
      </c>
      <c r="U705" s="100">
        <v>1025</v>
      </c>
    </row>
    <row r="706">
      <c r="O706" s="96" t="s">
        <v>16210</v>
      </c>
      <c r="P706" s="84">
        <f>SUM(P704:P705)</f>
      </c>
    </row>
    <row r="707">
      <c r="A707" s="98" t="s">
        <v>16211</v>
      </c>
      <c r="B707" s="98" t="s">
        <v>16212</v>
      </c>
      <c r="C707" s="98" t="s">
        <v>16213</v>
      </c>
      <c r="D707" s="98" t="s">
        <v>16214</v>
      </c>
      <c r="E707" s="98" t="s">
        <v>16215</v>
      </c>
      <c r="F707" s="98" t="s">
        <v>16216</v>
      </c>
      <c r="G707" s="99">
        <v>12</v>
      </c>
      <c r="H707" s="104">
        <v>45524</v>
      </c>
      <c r="I707" s="104">
        <v>45869</v>
      </c>
      <c r="J707" s="104">
        <v>45274</v>
      </c>
      <c r="K707" s="104">
        <v>45275</v>
      </c>
      <c r="L707" s="100">
        <v>1025</v>
      </c>
      <c r="M707" s="100">
        <v>887.86000000000001</v>
      </c>
      <c r="N707" s="98" t="s">
        <v>16217</v>
      </c>
      <c r="O707" s="98" t="s">
        <v>16218</v>
      </c>
      <c r="P707" s="100">
        <v>1025</v>
      </c>
      <c r="Q707" s="101">
        <v>0</v>
      </c>
      <c r="S707" s="100">
        <v>875</v>
      </c>
      <c r="T707" s="100">
        <f>P707</f>
      </c>
      <c r="U707" s="100">
        <v>1025</v>
      </c>
    </row>
    <row r="708">
      <c r="O708" s="96" t="s">
        <v>16219</v>
      </c>
      <c r="P708" s="84">
        <f>SUM(P707:P707)</f>
      </c>
    </row>
    <row r="709">
      <c r="A709" s="98" t="s">
        <v>16220</v>
      </c>
      <c r="B709" s="98" t="s">
        <v>16221</v>
      </c>
      <c r="C709" s="98" t="s">
        <v>16222</v>
      </c>
      <c r="D709" s="98" t="s">
        <v>16223</v>
      </c>
      <c r="E709" s="98" t="s">
        <v>16224</v>
      </c>
      <c r="F709" s="98" t="s">
        <v>16225</v>
      </c>
      <c r="G709" s="99">
        <v>12</v>
      </c>
      <c r="H709" s="104">
        <v>45524</v>
      </c>
      <c r="I709" s="104">
        <v>45869</v>
      </c>
      <c r="J709" s="104">
        <v>45274</v>
      </c>
      <c r="K709" s="104">
        <v>45275</v>
      </c>
      <c r="L709" s="100">
        <v>1025</v>
      </c>
      <c r="M709" s="100">
        <v>887.86000000000001</v>
      </c>
      <c r="N709" s="98" t="s">
        <v>16226</v>
      </c>
      <c r="O709" s="98" t="s">
        <v>16227</v>
      </c>
      <c r="P709" s="100">
        <v>1025</v>
      </c>
      <c r="Q709" s="101">
        <v>0</v>
      </c>
      <c r="S709" s="100">
        <v>875</v>
      </c>
      <c r="T709" s="100">
        <f>P709</f>
      </c>
      <c r="U709" s="100">
        <v>1025</v>
      </c>
    </row>
    <row r="710">
      <c r="O710" s="96" t="s">
        <v>16228</v>
      </c>
      <c r="P710" s="84">
        <f>SUM(P709:P709)</f>
      </c>
    </row>
    <row r="711">
      <c r="A711" s="98" t="s">
        <v>16229</v>
      </c>
      <c r="B711" s="98" t="s">
        <v>16230</v>
      </c>
      <c r="C711" s="98" t="s">
        <v>16231</v>
      </c>
      <c r="D711" s="98" t="s">
        <v>16232</v>
      </c>
      <c r="E711" s="98" t="s">
        <v>16233</v>
      </c>
      <c r="F711" s="98" t="s">
        <v>16234</v>
      </c>
      <c r="G711" s="99">
        <v>12</v>
      </c>
      <c r="H711" s="104">
        <v>45524</v>
      </c>
      <c r="I711" s="104">
        <v>45869</v>
      </c>
      <c r="J711" s="104">
        <v>45376</v>
      </c>
      <c r="K711" s="104">
        <v>45378</v>
      </c>
      <c r="L711" s="100">
        <v>1025</v>
      </c>
      <c r="M711" s="100">
        <v>887.86000000000001</v>
      </c>
      <c r="N711" s="98" t="s">
        <v>16235</v>
      </c>
      <c r="O711" s="98" t="s">
        <v>16236</v>
      </c>
      <c r="P711" s="100">
        <v>-250</v>
      </c>
      <c r="Q711" s="101">
        <v>0</v>
      </c>
      <c r="S711" s="100">
        <v>875</v>
      </c>
      <c r="T711" s="100">
        <f>P711</f>
      </c>
      <c r="U711" s="100">
        <v>-250</v>
      </c>
    </row>
    <row r="712">
      <c r="O712" s="98" t="s">
        <v>16237</v>
      </c>
      <c r="P712" s="100">
        <v>1025</v>
      </c>
      <c r="T712" s="100">
        <f>P712</f>
      </c>
      <c r="U712" s="100">
        <v>1025</v>
      </c>
    </row>
    <row r="713">
      <c r="O713" s="98" t="s">
        <v>16238</v>
      </c>
      <c r="P713" s="100">
        <v>250</v>
      </c>
      <c r="T713" s="100">
        <f>P713</f>
      </c>
      <c r="U713" s="100">
        <v>250</v>
      </c>
    </row>
    <row r="714">
      <c r="O714" s="96" t="s">
        <v>16239</v>
      </c>
      <c r="P714" s="84">
        <f>SUM(P711:P713)</f>
      </c>
    </row>
    <row r="715">
      <c r="A715" s="98" t="s">
        <v>16240</v>
      </c>
      <c r="B715" s="98" t="s">
        <v>16241</v>
      </c>
      <c r="C715" s="98" t="s">
        <v>16242</v>
      </c>
      <c r="D715" s="98" t="s">
        <v>16243</v>
      </c>
      <c r="E715" s="98" t="s">
        <v>16244</v>
      </c>
      <c r="F715" s="98" t="s">
        <v>16245</v>
      </c>
      <c r="G715" s="99">
        <v>12</v>
      </c>
      <c r="H715" s="104">
        <v>45523</v>
      </c>
      <c r="I715" s="104">
        <v>45869</v>
      </c>
      <c r="J715" s="104">
        <v>45233</v>
      </c>
      <c r="K715" s="104">
        <v>45237</v>
      </c>
      <c r="L715" s="100">
        <v>1025</v>
      </c>
      <c r="M715" s="100">
        <v>887.86000000000001</v>
      </c>
      <c r="N715" s="98" t="s">
        <v>16246</v>
      </c>
      <c r="O715" s="98" t="s">
        <v>16247</v>
      </c>
      <c r="P715" s="100">
        <v>1025</v>
      </c>
      <c r="Q715" s="101">
        <v>0</v>
      </c>
      <c r="S715" s="100">
        <v>875</v>
      </c>
      <c r="T715" s="100">
        <f>P715</f>
      </c>
      <c r="U715" s="100">
        <v>1025</v>
      </c>
    </row>
    <row r="716">
      <c r="O716" s="96" t="s">
        <v>16248</v>
      </c>
      <c r="P716" s="84">
        <f>SUM(P715:P715)</f>
      </c>
    </row>
    <row r="717">
      <c r="A717" s="98" t="s">
        <v>16249</v>
      </c>
      <c r="B717" s="98" t="s">
        <v>16250</v>
      </c>
      <c r="C717" s="98" t="s">
        <v>16251</v>
      </c>
      <c r="D717" s="98" t="s">
        <v>16252</v>
      </c>
      <c r="E717" s="98" t="s">
        <v>16253</v>
      </c>
      <c r="F717" s="98" t="s">
        <v>16254</v>
      </c>
      <c r="G717" s="99">
        <v>12</v>
      </c>
      <c r="H717" s="104">
        <v>45523</v>
      </c>
      <c r="I717" s="104">
        <v>45869</v>
      </c>
      <c r="J717" s="104">
        <v>45236</v>
      </c>
      <c r="K717" s="104">
        <v>45238</v>
      </c>
      <c r="L717" s="100">
        <v>1025</v>
      </c>
      <c r="M717" s="100">
        <v>887.86000000000001</v>
      </c>
      <c r="N717" s="98" t="s">
        <v>16255</v>
      </c>
      <c r="O717" s="98" t="s">
        <v>16256</v>
      </c>
      <c r="P717" s="100">
        <v>1025</v>
      </c>
      <c r="Q717" s="101">
        <v>0</v>
      </c>
      <c r="S717" s="100">
        <v>875</v>
      </c>
      <c r="T717" s="100">
        <f>P717</f>
      </c>
      <c r="U717" s="100">
        <v>1025</v>
      </c>
    </row>
    <row r="718">
      <c r="O718" s="96" t="s">
        <v>16257</v>
      </c>
      <c r="P718" s="84">
        <f>SUM(P717:P717)</f>
      </c>
    </row>
    <row r="719">
      <c r="A719" s="98" t="s">
        <v>16258</v>
      </c>
      <c r="B719" s="98" t="s">
        <v>16259</v>
      </c>
      <c r="C719" s="98" t="s">
        <v>16260</v>
      </c>
      <c r="D719" s="98" t="s">
        <v>16261</v>
      </c>
      <c r="E719" s="98" t="s">
        <v>16262</v>
      </c>
      <c r="F719" s="98" t="s">
        <v>16263</v>
      </c>
      <c r="G719" s="99">
        <v>12</v>
      </c>
      <c r="H719" s="104">
        <v>45523</v>
      </c>
      <c r="I719" s="104">
        <v>45869</v>
      </c>
      <c r="J719" s="104">
        <v>45238</v>
      </c>
      <c r="K719" s="104">
        <v>45240</v>
      </c>
      <c r="L719" s="100">
        <v>1025</v>
      </c>
      <c r="M719" s="100">
        <v>887.86000000000001</v>
      </c>
      <c r="N719" s="98" t="s">
        <v>16264</v>
      </c>
      <c r="O719" s="98" t="s">
        <v>16265</v>
      </c>
      <c r="P719" s="100">
        <v>1025</v>
      </c>
      <c r="Q719" s="101">
        <v>0</v>
      </c>
      <c r="S719" s="100">
        <v>875</v>
      </c>
      <c r="T719" s="100">
        <f>P719</f>
      </c>
      <c r="U719" s="100">
        <v>1025</v>
      </c>
    </row>
    <row r="720">
      <c r="O720" s="96" t="s">
        <v>16266</v>
      </c>
      <c r="P720" s="84">
        <f>SUM(P719:P719)</f>
      </c>
    </row>
    <row r="721">
      <c r="A721" s="98" t="s">
        <v>16267</v>
      </c>
      <c r="B721" s="98" t="s">
        <v>16268</v>
      </c>
      <c r="C721" s="98" t="s">
        <v>16269</v>
      </c>
      <c r="D721" s="98" t="s">
        <v>16270</v>
      </c>
      <c r="E721" s="98" t="s">
        <v>16271</v>
      </c>
      <c r="F721" s="98" t="s">
        <v>16272</v>
      </c>
      <c r="G721" s="99">
        <v>12</v>
      </c>
      <c r="H721" s="104">
        <v>45523</v>
      </c>
      <c r="I721" s="104">
        <v>45869</v>
      </c>
      <c r="J721" s="104">
        <v>45271</v>
      </c>
      <c r="K721" s="104">
        <v>45275</v>
      </c>
      <c r="L721" s="100">
        <v>1025</v>
      </c>
      <c r="M721" s="100">
        <v>887.86000000000001</v>
      </c>
      <c r="N721" s="98" t="s">
        <v>16273</v>
      </c>
      <c r="O721" s="98" t="s">
        <v>16274</v>
      </c>
      <c r="P721" s="100">
        <v>1025</v>
      </c>
      <c r="Q721" s="101">
        <v>0</v>
      </c>
      <c r="S721" s="100">
        <v>870</v>
      </c>
      <c r="T721" s="100">
        <f>P721</f>
      </c>
      <c r="U721" s="100">
        <v>1025</v>
      </c>
    </row>
    <row r="722">
      <c r="O722" s="96" t="s">
        <v>16275</v>
      </c>
      <c r="P722" s="84">
        <f>SUM(P721:P721)</f>
      </c>
    </row>
    <row r="723">
      <c r="A723" s="98" t="s">
        <v>16276</v>
      </c>
      <c r="B723" s="98" t="s">
        <v>16277</v>
      </c>
      <c r="C723" s="98" t="s">
        <v>16278</v>
      </c>
      <c r="D723" s="98" t="s">
        <v>16279</v>
      </c>
      <c r="E723" s="98" t="s">
        <v>16280</v>
      </c>
      <c r="F723" s="98" t="s">
        <v>16281</v>
      </c>
      <c r="G723" s="99">
        <v>12</v>
      </c>
      <c r="H723" s="104">
        <v>45505</v>
      </c>
      <c r="I723" s="104">
        <v>45869</v>
      </c>
      <c r="J723" s="104">
        <v>45195</v>
      </c>
      <c r="K723" s="104">
        <v>45197</v>
      </c>
      <c r="L723" s="100">
        <v>1025</v>
      </c>
      <c r="M723" s="100">
        <v>887.86000000000001</v>
      </c>
      <c r="N723" s="98" t="s">
        <v>16282</v>
      </c>
      <c r="O723" s="98" t="s">
        <v>16283</v>
      </c>
      <c r="P723" s="100">
        <v>990</v>
      </c>
      <c r="Q723" s="101">
        <v>0</v>
      </c>
      <c r="S723" s="100">
        <v>875</v>
      </c>
      <c r="T723" s="100">
        <f>P723</f>
      </c>
      <c r="U723" s="100">
        <v>990</v>
      </c>
    </row>
    <row r="724">
      <c r="O724" s="96" t="s">
        <v>16284</v>
      </c>
      <c r="P724" s="84">
        <f>SUM(P723:P723)</f>
      </c>
    </row>
    <row r="725">
      <c r="A725" s="98" t="s">
        <v>16285</v>
      </c>
      <c r="B725" s="98" t="s">
        <v>16286</v>
      </c>
      <c r="C725" s="98" t="s">
        <v>16287</v>
      </c>
      <c r="D725" s="98" t="s">
        <v>16288</v>
      </c>
      <c r="E725" s="98" t="s">
        <v>16289</v>
      </c>
      <c r="F725" s="98" t="s">
        <v>16290</v>
      </c>
      <c r="G725" s="99">
        <v>12</v>
      </c>
      <c r="H725" s="104">
        <v>45524</v>
      </c>
      <c r="I725" s="104">
        <v>45869</v>
      </c>
      <c r="J725" s="104">
        <v>45370</v>
      </c>
      <c r="K725" s="104">
        <v>45370</v>
      </c>
      <c r="L725" s="100">
        <v>1025</v>
      </c>
      <c r="M725" s="100">
        <v>887.86000000000001</v>
      </c>
      <c r="N725" s="98" t="s">
        <v>16291</v>
      </c>
      <c r="O725" s="98" t="s">
        <v>16292</v>
      </c>
      <c r="P725" s="100">
        <v>1025</v>
      </c>
      <c r="Q725" s="101">
        <v>0</v>
      </c>
      <c r="S725" s="100">
        <v>960</v>
      </c>
      <c r="T725" s="100">
        <f>P725</f>
      </c>
      <c r="U725" s="100">
        <v>1025</v>
      </c>
    </row>
    <row r="726">
      <c r="O726" s="96" t="s">
        <v>16293</v>
      </c>
      <c r="P726" s="84">
        <f>SUM(P725:P725)</f>
      </c>
    </row>
    <row r="727">
      <c r="A727" s="98" t="s">
        <v>16294</v>
      </c>
      <c r="B727" s="98" t="s">
        <v>16295</v>
      </c>
      <c r="C727" s="98" t="s">
        <v>16296</v>
      </c>
      <c r="D727" s="98" t="s">
        <v>16297</v>
      </c>
      <c r="E727" s="98" t="s">
        <v>16298</v>
      </c>
      <c r="F727" s="98" t="s">
        <v>16299</v>
      </c>
      <c r="G727" s="99">
        <v>12</v>
      </c>
      <c r="H727" s="104">
        <v>45523</v>
      </c>
      <c r="I727" s="104">
        <v>45869</v>
      </c>
      <c r="J727" s="104">
        <v>45233</v>
      </c>
      <c r="K727" s="104">
        <v>45238</v>
      </c>
      <c r="L727" s="100">
        <v>0</v>
      </c>
      <c r="M727" s="100">
        <v>887.86000000000001</v>
      </c>
      <c r="N727" s="98" t="s">
        <v>16300</v>
      </c>
      <c r="O727" s="98" t="s">
        <v>16301</v>
      </c>
      <c r="P727" s="100">
        <v>100</v>
      </c>
      <c r="Q727" s="101">
        <v>0</v>
      </c>
      <c r="S727" s="100">
        <v>875</v>
      </c>
      <c r="T727" s="100">
        <f>P727</f>
      </c>
      <c r="U727" s="100">
        <v>100</v>
      </c>
    </row>
    <row r="728">
      <c r="O728" s="98" t="s">
        <v>16302</v>
      </c>
      <c r="P728" s="100">
        <v>1025</v>
      </c>
      <c r="T728" s="100">
        <f>P728</f>
      </c>
      <c r="U728" s="100">
        <v>1025</v>
      </c>
    </row>
    <row r="729">
      <c r="O729" s="96" t="s">
        <v>16303</v>
      </c>
      <c r="P729" s="84">
        <f>SUM(P727:P728)</f>
      </c>
    </row>
    <row r="730">
      <c r="A730" s="98" t="s">
        <v>16304</v>
      </c>
      <c r="B730" s="98" t="s">
        <v>16305</v>
      </c>
      <c r="C730" s="98" t="s">
        <v>16306</v>
      </c>
      <c r="D730" s="98" t="s">
        <v>16307</v>
      </c>
      <c r="E730" s="98" t="s">
        <v>16308</v>
      </c>
      <c r="F730" s="98" t="s">
        <v>16309</v>
      </c>
      <c r="G730" s="99">
        <v>12</v>
      </c>
      <c r="H730" s="104">
        <v>45523</v>
      </c>
      <c r="I730" s="104">
        <v>45869</v>
      </c>
      <c r="J730" s="104">
        <v>45233</v>
      </c>
      <c r="K730" s="104">
        <v>45238</v>
      </c>
      <c r="L730" s="100">
        <v>0</v>
      </c>
      <c r="M730" s="100">
        <v>887.86000000000001</v>
      </c>
      <c r="N730" s="98" t="s">
        <v>16310</v>
      </c>
      <c r="O730" s="98" t="s">
        <v>16311</v>
      </c>
      <c r="P730" s="100">
        <v>1025</v>
      </c>
      <c r="Q730" s="101">
        <v>0</v>
      </c>
      <c r="S730" s="100">
        <v>875</v>
      </c>
      <c r="T730" s="100">
        <f>P730</f>
      </c>
      <c r="U730" s="100">
        <v>1025</v>
      </c>
    </row>
    <row r="731">
      <c r="O731" s="96" t="s">
        <v>16312</v>
      </c>
      <c r="P731" s="84">
        <f>SUM(P730:P730)</f>
      </c>
    </row>
    <row r="732">
      <c r="A732" s="98" t="s">
        <v>16313</v>
      </c>
      <c r="B732" s="98" t="s">
        <v>16314</v>
      </c>
      <c r="C732" s="98" t="s">
        <v>16315</v>
      </c>
      <c r="D732" s="98" t="s">
        <v>16316</v>
      </c>
      <c r="E732" s="98" t="s">
        <v>16317</v>
      </c>
      <c r="F732" s="98" t="s">
        <v>16318</v>
      </c>
      <c r="G732" s="99">
        <v>12</v>
      </c>
      <c r="H732" s="104">
        <v>45524</v>
      </c>
      <c r="I732" s="104">
        <v>45869</v>
      </c>
      <c r="J732" s="104">
        <v>45324</v>
      </c>
      <c r="K732" s="104">
        <v>45329</v>
      </c>
      <c r="L732" s="100">
        <v>1025</v>
      </c>
      <c r="M732" s="100">
        <v>887.86000000000001</v>
      </c>
      <c r="N732" s="98" t="s">
        <v>16319</v>
      </c>
      <c r="O732" s="98" t="s">
        <v>16320</v>
      </c>
      <c r="P732" s="100">
        <v>1025</v>
      </c>
      <c r="Q732" s="101">
        <v>0</v>
      </c>
      <c r="S732" s="100">
        <v>875</v>
      </c>
      <c r="T732" s="100">
        <f>P732</f>
      </c>
      <c r="U732" s="100">
        <v>1025</v>
      </c>
    </row>
    <row r="733">
      <c r="O733" s="96" t="s">
        <v>16321</v>
      </c>
      <c r="P733" s="84">
        <f>SUM(P732:P732)</f>
      </c>
    </row>
    <row r="734">
      <c r="A734" s="98" t="s">
        <v>16322</v>
      </c>
      <c r="B734" s="98" t="s">
        <v>16323</v>
      </c>
      <c r="C734" s="98" t="s">
        <v>16324</v>
      </c>
      <c r="D734" s="98" t="s">
        <v>16325</v>
      </c>
      <c r="E734" s="98" t="s">
        <v>16326</v>
      </c>
      <c r="F734" s="98" t="s">
        <v>16327</v>
      </c>
      <c r="G734" s="99">
        <v>12</v>
      </c>
      <c r="H734" s="104">
        <v>45524</v>
      </c>
      <c r="I734" s="104">
        <v>45869</v>
      </c>
      <c r="J734" s="104">
        <v>45325</v>
      </c>
      <c r="K734" s="104">
        <v>45329</v>
      </c>
      <c r="L734" s="100">
        <v>1025</v>
      </c>
      <c r="M734" s="100">
        <v>887.86000000000001</v>
      </c>
      <c r="N734" s="98" t="s">
        <v>16328</v>
      </c>
      <c r="O734" s="98" t="s">
        <v>16329</v>
      </c>
      <c r="P734" s="100">
        <v>1025</v>
      </c>
      <c r="Q734" s="101">
        <v>0</v>
      </c>
      <c r="S734" s="100">
        <v>885</v>
      </c>
      <c r="T734" s="100">
        <f>P734</f>
      </c>
      <c r="U734" s="100">
        <v>1025</v>
      </c>
    </row>
    <row r="735">
      <c r="O735" s="96" t="s">
        <v>16330</v>
      </c>
      <c r="P735" s="84">
        <f>SUM(P734:P734)</f>
      </c>
    </row>
    <row r="736">
      <c r="A736" s="98" t="s">
        <v>16331</v>
      </c>
      <c r="B736" s="98" t="s">
        <v>16332</v>
      </c>
      <c r="C736" s="98" t="s">
        <v>16333</v>
      </c>
      <c r="D736" s="98" t="s">
        <v>16334</v>
      </c>
      <c r="E736" s="98" t="s">
        <v>16335</v>
      </c>
      <c r="F736" s="98" t="s">
        <v>16336</v>
      </c>
      <c r="G736" s="99">
        <v>12</v>
      </c>
      <c r="H736" s="104">
        <v>45523</v>
      </c>
      <c r="I736" s="104">
        <v>45869</v>
      </c>
      <c r="J736" s="104">
        <v>45211</v>
      </c>
      <c r="K736" s="104">
        <v>45217</v>
      </c>
      <c r="L736" s="100">
        <v>995</v>
      </c>
      <c r="M736" s="100">
        <v>887.86000000000001</v>
      </c>
      <c r="N736" s="98" t="s">
        <v>16337</v>
      </c>
      <c r="O736" s="98" t="s">
        <v>16338</v>
      </c>
      <c r="P736" s="100">
        <v>995</v>
      </c>
      <c r="Q736" s="101">
        <v>0</v>
      </c>
      <c r="S736" s="100">
        <v>885</v>
      </c>
      <c r="T736" s="100">
        <f>P736</f>
      </c>
      <c r="U736" s="100">
        <v>995</v>
      </c>
    </row>
    <row r="737">
      <c r="O737" s="96" t="s">
        <v>16339</v>
      </c>
      <c r="P737" s="84">
        <f>SUM(P736:P736)</f>
      </c>
    </row>
    <row r="738">
      <c r="A738" s="98" t="s">
        <v>16340</v>
      </c>
      <c r="B738" s="98" t="s">
        <v>16341</v>
      </c>
      <c r="C738" s="98" t="s">
        <v>16342</v>
      </c>
      <c r="D738" s="98" t="s">
        <v>16343</v>
      </c>
      <c r="E738" s="98" t="s">
        <v>16344</v>
      </c>
      <c r="F738" s="98" t="s">
        <v>16345</v>
      </c>
      <c r="G738" s="99">
        <v>12</v>
      </c>
      <c r="H738" s="104">
        <v>45523</v>
      </c>
      <c r="I738" s="104">
        <v>45869</v>
      </c>
      <c r="J738" s="104">
        <v>45211</v>
      </c>
      <c r="K738" s="104">
        <v>45217</v>
      </c>
      <c r="L738" s="100">
        <v>995</v>
      </c>
      <c r="M738" s="100">
        <v>887.86000000000001</v>
      </c>
      <c r="N738" s="98" t="s">
        <v>16346</v>
      </c>
      <c r="O738" s="98" t="s">
        <v>16347</v>
      </c>
      <c r="P738" s="100">
        <v>995</v>
      </c>
      <c r="Q738" s="101">
        <v>0</v>
      </c>
      <c r="S738" s="100">
        <v>960</v>
      </c>
      <c r="T738" s="100">
        <f>P738</f>
      </c>
      <c r="U738" s="100">
        <v>995</v>
      </c>
    </row>
    <row r="739">
      <c r="O739" s="96" t="s">
        <v>16348</v>
      </c>
      <c r="P739" s="84">
        <f>SUM(P738:P738)</f>
      </c>
    </row>
    <row r="740">
      <c r="A740" s="98" t="s">
        <v>16349</v>
      </c>
      <c r="B740" s="98" t="s">
        <v>16350</v>
      </c>
      <c r="C740" s="98" t="s">
        <v>16351</v>
      </c>
      <c r="D740" s="98" t="s">
        <v>16352</v>
      </c>
      <c r="E740" s="98" t="s">
        <v>16353</v>
      </c>
      <c r="F740" s="98" t="s">
        <v>16354</v>
      </c>
      <c r="G740" s="99">
        <v>12</v>
      </c>
      <c r="H740" s="104">
        <v>45523</v>
      </c>
      <c r="I740" s="104">
        <v>45869</v>
      </c>
      <c r="J740" s="104">
        <v>45236</v>
      </c>
      <c r="K740" s="104">
        <v>45236</v>
      </c>
      <c r="L740" s="100">
        <v>0</v>
      </c>
      <c r="M740" s="100">
        <v>887.86000000000001</v>
      </c>
      <c r="N740" s="98" t="s">
        <v>16355</v>
      </c>
      <c r="O740" s="98" t="s">
        <v>16356</v>
      </c>
      <c r="P740" s="100">
        <v>995</v>
      </c>
      <c r="Q740" s="101">
        <v>0</v>
      </c>
      <c r="S740" s="100">
        <v>960</v>
      </c>
      <c r="T740" s="100">
        <f>P740</f>
      </c>
      <c r="U740" s="100">
        <v>995</v>
      </c>
    </row>
    <row r="741">
      <c r="O741" s="96" t="s">
        <v>16357</v>
      </c>
      <c r="P741" s="84">
        <f>SUM(P740:P740)</f>
      </c>
    </row>
    <row r="742">
      <c r="A742" s="98" t="s">
        <v>16358</v>
      </c>
      <c r="B742" s="98" t="s">
        <v>16359</v>
      </c>
      <c r="C742" s="98" t="s">
        <v>16360</v>
      </c>
      <c r="D742" s="98" t="s">
        <v>16361</v>
      </c>
      <c r="E742" s="98" t="s">
        <v>16362</v>
      </c>
      <c r="F742" s="98" t="s">
        <v>16363</v>
      </c>
      <c r="G742" s="99">
        <v>12</v>
      </c>
      <c r="H742" s="104">
        <v>45523</v>
      </c>
      <c r="I742" s="104">
        <v>45869</v>
      </c>
      <c r="J742" s="104">
        <v>45215</v>
      </c>
      <c r="K742" s="104">
        <v>45217</v>
      </c>
      <c r="L742" s="100">
        <v>0</v>
      </c>
      <c r="M742" s="100">
        <v>887.86000000000001</v>
      </c>
      <c r="N742" s="98" t="s">
        <v>16364</v>
      </c>
      <c r="O742" s="98" t="s">
        <v>16365</v>
      </c>
      <c r="P742" s="100">
        <v>1025</v>
      </c>
      <c r="Q742" s="101">
        <v>0</v>
      </c>
      <c r="S742" s="100">
        <v>985</v>
      </c>
      <c r="T742" s="100">
        <f>P742</f>
      </c>
      <c r="U742" s="100">
        <v>1025</v>
      </c>
    </row>
    <row r="743">
      <c r="O743" s="96" t="s">
        <v>16366</v>
      </c>
      <c r="P743" s="84">
        <f>SUM(P742:P742)</f>
      </c>
    </row>
    <row r="744">
      <c r="A744" s="98" t="s">
        <v>16367</v>
      </c>
      <c r="B744" s="98" t="s">
        <v>16368</v>
      </c>
      <c r="C744" s="98" t="s">
        <v>16369</v>
      </c>
      <c r="D744" s="98" t="s">
        <v>16370</v>
      </c>
      <c r="E744" s="98" t="s">
        <v>16371</v>
      </c>
      <c r="F744" s="98" t="s">
        <v>16372</v>
      </c>
      <c r="G744" s="99">
        <v>12</v>
      </c>
      <c r="H744" s="104">
        <v>45523</v>
      </c>
      <c r="I744" s="104">
        <v>45869</v>
      </c>
      <c r="J744" s="104">
        <v>45219</v>
      </c>
      <c r="K744" s="104">
        <v>45222</v>
      </c>
      <c r="L744" s="100">
        <v>0</v>
      </c>
      <c r="M744" s="100">
        <v>887.86000000000001</v>
      </c>
      <c r="N744" s="98" t="s">
        <v>16373</v>
      </c>
      <c r="O744" s="98" t="s">
        <v>16374</v>
      </c>
      <c r="P744" s="100">
        <v>1025</v>
      </c>
      <c r="Q744" s="101">
        <v>0</v>
      </c>
      <c r="S744" s="100">
        <v>875</v>
      </c>
      <c r="T744" s="100">
        <f>P744</f>
      </c>
      <c r="U744" s="100">
        <v>1025</v>
      </c>
    </row>
    <row r="745">
      <c r="O745" s="96" t="s">
        <v>16375</v>
      </c>
      <c r="P745" s="84">
        <f>SUM(P744:P744)</f>
      </c>
    </row>
    <row r="746">
      <c r="A746" s="98" t="s">
        <v>16376</v>
      </c>
      <c r="B746" s="98" t="s">
        <v>16377</v>
      </c>
      <c r="C746" s="98" t="s">
        <v>16378</v>
      </c>
      <c r="D746" s="98" t="s">
        <v>16379</v>
      </c>
      <c r="E746" s="98" t="s">
        <v>16380</v>
      </c>
      <c r="F746" s="98" t="s">
        <v>16381</v>
      </c>
      <c r="G746" s="99">
        <v>12</v>
      </c>
      <c r="H746" s="104">
        <v>45523</v>
      </c>
      <c r="I746" s="104">
        <v>45869</v>
      </c>
      <c r="J746" s="104">
        <v>45219</v>
      </c>
      <c r="K746" s="104">
        <v>45222</v>
      </c>
      <c r="L746" s="100">
        <v>0</v>
      </c>
      <c r="M746" s="100">
        <v>887.86000000000001</v>
      </c>
      <c r="N746" s="98" t="s">
        <v>16382</v>
      </c>
      <c r="O746" s="98" t="s">
        <v>16383</v>
      </c>
      <c r="P746" s="100">
        <v>1025</v>
      </c>
      <c r="Q746" s="101">
        <v>0</v>
      </c>
      <c r="S746" s="100">
        <v>885</v>
      </c>
      <c r="T746" s="100">
        <f>P746</f>
      </c>
      <c r="U746" s="100">
        <v>1025</v>
      </c>
    </row>
    <row r="747">
      <c r="O747" s="96" t="s">
        <v>16384</v>
      </c>
      <c r="P747" s="84">
        <f>SUM(P746:P746)</f>
      </c>
    </row>
    <row r="748">
      <c r="A748" s="98" t="s">
        <v>16385</v>
      </c>
      <c r="B748" s="98" t="s">
        <v>16386</v>
      </c>
      <c r="C748" s="98" t="s">
        <v>16387</v>
      </c>
      <c r="D748" s="98" t="s">
        <v>16388</v>
      </c>
      <c r="E748" s="98" t="s">
        <v>16389</v>
      </c>
      <c r="F748" s="98" t="s">
        <v>16390</v>
      </c>
      <c r="G748" s="99">
        <v>12</v>
      </c>
      <c r="H748" s="104">
        <v>45523</v>
      </c>
      <c r="I748" s="104">
        <v>45869</v>
      </c>
      <c r="J748" s="104">
        <v>45204</v>
      </c>
      <c r="K748" s="104">
        <v>45218</v>
      </c>
      <c r="L748" s="100">
        <v>0</v>
      </c>
      <c r="M748" s="100">
        <v>887.86000000000001</v>
      </c>
      <c r="N748" s="98" t="s">
        <v>16391</v>
      </c>
      <c r="O748" s="98" t="s">
        <v>16392</v>
      </c>
      <c r="P748" s="100">
        <v>995</v>
      </c>
      <c r="Q748" s="101">
        <v>0</v>
      </c>
      <c r="S748" s="100">
        <v>960</v>
      </c>
      <c r="T748" s="100">
        <f>P748</f>
      </c>
      <c r="U748" s="100">
        <v>995</v>
      </c>
    </row>
    <row r="749">
      <c r="O749" s="98" t="s">
        <v>16393</v>
      </c>
      <c r="P749" s="100">
        <v>-250</v>
      </c>
      <c r="T749" s="100">
        <f>P749</f>
      </c>
      <c r="U749" s="100">
        <v>-250</v>
      </c>
    </row>
    <row r="750">
      <c r="O750" s="98" t="s">
        <v>16394</v>
      </c>
      <c r="P750" s="100">
        <v>250</v>
      </c>
      <c r="T750" s="100">
        <f>P750</f>
      </c>
      <c r="U750" s="100">
        <v>250</v>
      </c>
    </row>
    <row r="751">
      <c r="O751" s="96" t="s">
        <v>16395</v>
      </c>
      <c r="P751" s="84">
        <f>SUM(P748:P750)</f>
      </c>
    </row>
    <row r="752">
      <c r="A752" s="98" t="s">
        <v>16396</v>
      </c>
      <c r="B752" s="98" t="s">
        <v>16397</v>
      </c>
      <c r="C752" s="98" t="s">
        <v>16398</v>
      </c>
      <c r="D752" s="98" t="s">
        <v>16399</v>
      </c>
      <c r="E752" s="98" t="s">
        <v>16400</v>
      </c>
      <c r="F752" s="98" t="s">
        <v>16401</v>
      </c>
      <c r="G752" s="99">
        <v>12</v>
      </c>
      <c r="H752" s="104">
        <v>45523</v>
      </c>
      <c r="I752" s="104">
        <v>45869</v>
      </c>
      <c r="J752" s="104">
        <v>45244</v>
      </c>
      <c r="K752" s="104">
        <v>45245</v>
      </c>
      <c r="L752" s="100">
        <v>1025</v>
      </c>
      <c r="M752" s="100">
        <v>887.86000000000001</v>
      </c>
      <c r="N752" s="98" t="s">
        <v>16402</v>
      </c>
      <c r="O752" s="98" t="s">
        <v>16403</v>
      </c>
      <c r="P752" s="100">
        <v>250</v>
      </c>
      <c r="Q752" s="101">
        <v>0</v>
      </c>
      <c r="S752" s="100">
        <v>960</v>
      </c>
      <c r="T752" s="100">
        <f>P752</f>
      </c>
      <c r="U752" s="100">
        <v>250</v>
      </c>
    </row>
    <row r="753">
      <c r="O753" s="98" t="s">
        <v>16404</v>
      </c>
      <c r="P753" s="100">
        <v>-250</v>
      </c>
      <c r="T753" s="100">
        <f>P753</f>
      </c>
      <c r="U753" s="100">
        <v>-250</v>
      </c>
    </row>
    <row r="754">
      <c r="O754" s="98" t="s">
        <v>16405</v>
      </c>
      <c r="P754" s="100">
        <v>1025</v>
      </c>
      <c r="T754" s="100">
        <f>P754</f>
      </c>
      <c r="U754" s="100">
        <v>1025</v>
      </c>
    </row>
    <row r="755">
      <c r="O755" s="96" t="s">
        <v>16406</v>
      </c>
      <c r="P755" s="84">
        <f>SUM(P752:P754)</f>
      </c>
    </row>
    <row r="756">
      <c r="A756" s="98" t="s">
        <v>16407</v>
      </c>
      <c r="B756" s="98" t="s">
        <v>16408</v>
      </c>
      <c r="C756" s="98" t="s">
        <v>16409</v>
      </c>
      <c r="D756" s="98" t="s">
        <v>16410</v>
      </c>
      <c r="E756" s="98" t="s">
        <v>16411</v>
      </c>
      <c r="F756" s="98" t="s">
        <v>16412</v>
      </c>
      <c r="G756" s="99">
        <v>12</v>
      </c>
      <c r="H756" s="104">
        <v>45523</v>
      </c>
      <c r="I756" s="104">
        <v>45869</v>
      </c>
      <c r="J756" s="104">
        <v>45204</v>
      </c>
      <c r="K756" s="104">
        <v>45218</v>
      </c>
      <c r="L756" s="100">
        <v>995</v>
      </c>
      <c r="M756" s="100">
        <v>887.86000000000001</v>
      </c>
      <c r="N756" s="98" t="s">
        <v>16413</v>
      </c>
      <c r="O756" s="98" t="s">
        <v>16414</v>
      </c>
      <c r="P756" s="100">
        <v>995</v>
      </c>
      <c r="Q756" s="101">
        <v>0</v>
      </c>
      <c r="S756" s="100">
        <v>885</v>
      </c>
      <c r="T756" s="100">
        <f>P756</f>
      </c>
      <c r="U756" s="100">
        <v>995</v>
      </c>
    </row>
    <row r="757">
      <c r="O757" s="96" t="s">
        <v>16415</v>
      </c>
      <c r="P757" s="84">
        <f>SUM(P756:P756)</f>
      </c>
    </row>
    <row r="758">
      <c r="A758" s="98" t="s">
        <v>16416</v>
      </c>
      <c r="B758" s="98" t="s">
        <v>16417</v>
      </c>
      <c r="C758" s="98" t="s">
        <v>16418</v>
      </c>
      <c r="D758" s="98" t="s">
        <v>16419</v>
      </c>
      <c r="E758" s="98" t="s">
        <v>16420</v>
      </c>
      <c r="F758" s="98" t="s">
        <v>16421</v>
      </c>
      <c r="G758" s="99">
        <v>12</v>
      </c>
      <c r="H758" s="104">
        <v>45523</v>
      </c>
      <c r="I758" s="104">
        <v>45869</v>
      </c>
      <c r="J758" s="104">
        <v>45204</v>
      </c>
      <c r="K758" s="104">
        <v>45218</v>
      </c>
      <c r="L758" s="100">
        <v>995</v>
      </c>
      <c r="M758" s="100">
        <v>887.86000000000001</v>
      </c>
      <c r="N758" s="98" t="s">
        <v>16422</v>
      </c>
      <c r="O758" s="98" t="s">
        <v>16423</v>
      </c>
      <c r="P758" s="100">
        <v>995</v>
      </c>
      <c r="Q758" s="101">
        <v>0</v>
      </c>
      <c r="S758" s="100">
        <v>885</v>
      </c>
      <c r="T758" s="100">
        <f>P758</f>
      </c>
      <c r="U758" s="100">
        <v>995</v>
      </c>
    </row>
    <row r="759">
      <c r="O759" s="96" t="s">
        <v>16424</v>
      </c>
      <c r="P759" s="84">
        <f>SUM(P758:P758)</f>
      </c>
    </row>
    <row r="760">
      <c r="A760" s="98" t="s">
        <v>16425</v>
      </c>
      <c r="B760" s="98" t="s">
        <v>16426</v>
      </c>
      <c r="C760" s="98" t="s">
        <v>16427</v>
      </c>
      <c r="D760" s="98" t="s">
        <v>16428</v>
      </c>
      <c r="E760" s="98" t="s">
        <v>16429</v>
      </c>
      <c r="F760" s="98" t="s">
        <v>16430</v>
      </c>
      <c r="G760" s="99">
        <v>12</v>
      </c>
      <c r="H760" s="104">
        <v>45523</v>
      </c>
      <c r="I760" s="104">
        <v>45869</v>
      </c>
      <c r="J760" s="104">
        <v>45204</v>
      </c>
      <c r="K760" s="104">
        <v>45218</v>
      </c>
      <c r="L760" s="100">
        <v>995</v>
      </c>
      <c r="M760" s="100">
        <v>887.86000000000001</v>
      </c>
      <c r="N760" s="98" t="s">
        <v>16431</v>
      </c>
      <c r="O760" s="98" t="s">
        <v>16432</v>
      </c>
      <c r="P760" s="100">
        <v>995</v>
      </c>
      <c r="Q760" s="101">
        <v>0</v>
      </c>
      <c r="S760" s="100">
        <v>885</v>
      </c>
      <c r="T760" s="100">
        <f>P760</f>
      </c>
      <c r="U760" s="100">
        <v>995</v>
      </c>
    </row>
    <row r="761">
      <c r="O761" s="96" t="s">
        <v>16433</v>
      </c>
      <c r="P761" s="84">
        <f>SUM(P760:P760)</f>
      </c>
    </row>
    <row r="762">
      <c r="A762" s="98" t="s">
        <v>16434</v>
      </c>
      <c r="B762" s="98" t="s">
        <v>16435</v>
      </c>
      <c r="C762" s="98" t="s">
        <v>16436</v>
      </c>
      <c r="D762" s="98" t="s">
        <v>16437</v>
      </c>
      <c r="E762" s="98" t="s">
        <v>16438</v>
      </c>
      <c r="F762" s="98" t="s">
        <v>16439</v>
      </c>
      <c r="G762" s="99">
        <v>12</v>
      </c>
      <c r="H762" s="104">
        <v>45523</v>
      </c>
      <c r="I762" s="104">
        <v>45869</v>
      </c>
      <c r="J762" s="104">
        <v>45204</v>
      </c>
      <c r="K762" s="104">
        <v>45218</v>
      </c>
      <c r="L762" s="100">
        <v>995</v>
      </c>
      <c r="M762" s="100">
        <v>887.86000000000001</v>
      </c>
      <c r="N762" s="98" t="s">
        <v>16440</v>
      </c>
      <c r="O762" s="98" t="s">
        <v>16441</v>
      </c>
      <c r="P762" s="100">
        <v>995</v>
      </c>
      <c r="Q762" s="101">
        <v>0</v>
      </c>
      <c r="S762" s="100">
        <v>875</v>
      </c>
      <c r="T762" s="100">
        <f>P762</f>
      </c>
      <c r="U762" s="100">
        <v>995</v>
      </c>
    </row>
    <row r="763">
      <c r="O763" s="96" t="s">
        <v>16442</v>
      </c>
      <c r="P763" s="84">
        <f>SUM(P762:P762)</f>
      </c>
    </row>
    <row r="764">
      <c r="A764" s="98" t="s">
        <v>16443</v>
      </c>
      <c r="B764" s="98" t="s">
        <v>16444</v>
      </c>
      <c r="C764" s="98" t="s">
        <v>16445</v>
      </c>
      <c r="D764" s="98" t="s">
        <v>16446</v>
      </c>
      <c r="E764" s="98" t="s">
        <v>16447</v>
      </c>
      <c r="F764" s="98" t="s">
        <v>16448</v>
      </c>
      <c r="G764" s="99">
        <v>12</v>
      </c>
      <c r="H764" s="104">
        <v>45523</v>
      </c>
      <c r="I764" s="104">
        <v>45869</v>
      </c>
      <c r="J764" s="104">
        <v>45218</v>
      </c>
      <c r="K764" s="104">
        <v>45219</v>
      </c>
      <c r="L764" s="100">
        <v>1025</v>
      </c>
      <c r="M764" s="100">
        <v>887.86000000000001</v>
      </c>
      <c r="N764" s="98" t="s">
        <v>16449</v>
      </c>
      <c r="O764" s="98" t="s">
        <v>16450</v>
      </c>
      <c r="P764" s="100">
        <v>1025</v>
      </c>
      <c r="Q764" s="101">
        <v>0</v>
      </c>
      <c r="S764" s="100">
        <v>875</v>
      </c>
      <c r="T764" s="100">
        <f>P764</f>
      </c>
      <c r="U764" s="100">
        <v>1025</v>
      </c>
    </row>
    <row r="765">
      <c r="O765" s="96" t="s">
        <v>16451</v>
      </c>
      <c r="P765" s="84">
        <f>SUM(P764:P764)</f>
      </c>
    </row>
    <row r="766">
      <c r="A766" s="98" t="s">
        <v>16452</v>
      </c>
      <c r="B766" s="98" t="s">
        <v>16453</v>
      </c>
      <c r="C766" s="98" t="s">
        <v>16454</v>
      </c>
      <c r="D766" s="98" t="s">
        <v>16455</v>
      </c>
      <c r="E766" s="98" t="s">
        <v>16456</v>
      </c>
      <c r="F766" s="98" t="s">
        <v>16457</v>
      </c>
      <c r="G766" s="99">
        <v>12</v>
      </c>
      <c r="H766" s="104">
        <v>45523</v>
      </c>
      <c r="I766" s="104">
        <v>45869</v>
      </c>
      <c r="J766" s="104">
        <v>45218</v>
      </c>
      <c r="K766" s="104">
        <v>45219</v>
      </c>
      <c r="L766" s="100">
        <v>1025</v>
      </c>
      <c r="M766" s="100">
        <v>887.86000000000001</v>
      </c>
      <c r="N766" s="98" t="s">
        <v>16458</v>
      </c>
      <c r="O766" s="98" t="s">
        <v>16459</v>
      </c>
      <c r="P766" s="100">
        <v>1025</v>
      </c>
      <c r="Q766" s="101">
        <v>0</v>
      </c>
      <c r="S766" s="100">
        <v>870</v>
      </c>
      <c r="T766" s="100">
        <f>P766</f>
      </c>
      <c r="U766" s="100">
        <v>1025</v>
      </c>
    </row>
    <row r="767">
      <c r="O767" s="96" t="s">
        <v>16460</v>
      </c>
      <c r="P767" s="84">
        <f>SUM(P766:P766)</f>
      </c>
    </row>
    <row r="768">
      <c r="A768" s="98" t="s">
        <v>16461</v>
      </c>
      <c r="B768" s="98" t="s">
        <v>16462</v>
      </c>
      <c r="C768" s="98" t="s">
        <v>16463</v>
      </c>
      <c r="D768" s="98" t="s">
        <v>16464</v>
      </c>
      <c r="E768" s="98" t="s">
        <v>16465</v>
      </c>
      <c r="F768" s="98" t="s">
        <v>16466</v>
      </c>
      <c r="G768" s="99">
        <v>12</v>
      </c>
      <c r="H768" s="104">
        <v>45523</v>
      </c>
      <c r="I768" s="104">
        <v>45869</v>
      </c>
      <c r="J768" s="104">
        <v>45219</v>
      </c>
      <c r="K768" s="104">
        <v>45219</v>
      </c>
      <c r="L768" s="100">
        <v>1025</v>
      </c>
      <c r="M768" s="100">
        <v>887.86000000000001</v>
      </c>
      <c r="N768" s="98" t="s">
        <v>16467</v>
      </c>
      <c r="O768" s="98" t="s">
        <v>16468</v>
      </c>
      <c r="P768" s="100">
        <v>1025</v>
      </c>
      <c r="Q768" s="101">
        <v>0</v>
      </c>
      <c r="S768" s="100">
        <v>875</v>
      </c>
      <c r="T768" s="100">
        <f>P768</f>
      </c>
      <c r="U768" s="100">
        <v>1025</v>
      </c>
    </row>
    <row r="769">
      <c r="O769" s="96" t="s">
        <v>16469</v>
      </c>
      <c r="P769" s="84">
        <f>SUM(P768:P768)</f>
      </c>
    </row>
    <row r="770">
      <c r="A770" s="98" t="s">
        <v>16470</v>
      </c>
      <c r="B770" s="98" t="s">
        <v>16471</v>
      </c>
      <c r="C770" s="98" t="s">
        <v>16472</v>
      </c>
      <c r="D770" s="98" t="s">
        <v>16473</v>
      </c>
      <c r="E770" s="98" t="s">
        <v>16474</v>
      </c>
      <c r="F770" s="98" t="s">
        <v>16475</v>
      </c>
      <c r="G770" s="99">
        <v>12</v>
      </c>
      <c r="H770" s="104">
        <v>45505</v>
      </c>
      <c r="I770" s="104">
        <v>45869</v>
      </c>
      <c r="J770" s="104">
        <v>45194</v>
      </c>
      <c r="K770" s="104">
        <v>45218</v>
      </c>
      <c r="L770" s="100">
        <v>875</v>
      </c>
      <c r="M770" s="100">
        <v>887.86000000000001</v>
      </c>
      <c r="N770" s="98" t="s">
        <v>16476</v>
      </c>
      <c r="O770" s="98" t="s">
        <v>16477</v>
      </c>
      <c r="P770" s="100">
        <v>990</v>
      </c>
      <c r="Q770" s="101">
        <v>0</v>
      </c>
      <c r="S770" s="100">
        <v>985</v>
      </c>
      <c r="T770" s="100">
        <f>P770</f>
      </c>
      <c r="U770" s="100">
        <v>990</v>
      </c>
    </row>
    <row r="771">
      <c r="O771" s="96" t="s">
        <v>16478</v>
      </c>
      <c r="P771" s="84">
        <f>SUM(P770:P770)</f>
      </c>
    </row>
    <row r="772">
      <c r="A772" s="98" t="s">
        <v>16479</v>
      </c>
      <c r="B772" s="98" t="s">
        <v>16480</v>
      </c>
      <c r="C772" s="98" t="s">
        <v>16481</v>
      </c>
      <c r="D772" s="98" t="s">
        <v>16482</v>
      </c>
      <c r="E772" s="98" t="s">
        <v>16483</v>
      </c>
      <c r="F772" s="98" t="s">
        <v>16484</v>
      </c>
      <c r="G772" s="99">
        <v>12</v>
      </c>
      <c r="H772" s="104">
        <v>45523</v>
      </c>
      <c r="I772" s="104">
        <v>45869</v>
      </c>
      <c r="J772" s="104">
        <v>45205</v>
      </c>
      <c r="K772" s="104">
        <v>45218</v>
      </c>
      <c r="L772" s="100">
        <v>0</v>
      </c>
      <c r="M772" s="100">
        <v>962.86000000000001</v>
      </c>
      <c r="N772" s="98" t="s">
        <v>16485</v>
      </c>
      <c r="O772" s="98" t="s">
        <v>16486</v>
      </c>
      <c r="P772" s="100">
        <v>1070</v>
      </c>
      <c r="Q772" s="101">
        <v>0</v>
      </c>
      <c r="S772" s="100">
        <v>960</v>
      </c>
      <c r="T772" s="100">
        <f>P772</f>
      </c>
      <c r="U772" s="100">
        <v>1070</v>
      </c>
    </row>
    <row r="773">
      <c r="O773" s="96" t="s">
        <v>16487</v>
      </c>
      <c r="P773" s="84">
        <f>SUM(P772:P772)</f>
      </c>
    </row>
    <row r="774">
      <c r="A774" s="98" t="s">
        <v>16488</v>
      </c>
      <c r="B774" s="98" t="s">
        <v>16489</v>
      </c>
      <c r="C774" s="98" t="s">
        <v>16490</v>
      </c>
      <c r="D774" s="98" t="s">
        <v>16491</v>
      </c>
      <c r="E774" s="98" t="s">
        <v>16492</v>
      </c>
      <c r="F774" s="98" t="s">
        <v>16493</v>
      </c>
      <c r="G774" s="99">
        <v>12</v>
      </c>
      <c r="H774" s="104">
        <v>45523</v>
      </c>
      <c r="I774" s="104">
        <v>45869</v>
      </c>
      <c r="J774" s="104">
        <v>45205</v>
      </c>
      <c r="K774" s="104">
        <v>45217</v>
      </c>
      <c r="L774" s="100">
        <v>0</v>
      </c>
      <c r="M774" s="100">
        <v>962.86000000000001</v>
      </c>
      <c r="N774" s="98" t="s">
        <v>16494</v>
      </c>
      <c r="O774" s="98" t="s">
        <v>16495</v>
      </c>
      <c r="P774" s="100">
        <v>1070</v>
      </c>
      <c r="Q774" s="101">
        <v>0</v>
      </c>
      <c r="S774" s="100">
        <v>960</v>
      </c>
      <c r="T774" s="100">
        <f>P774</f>
      </c>
      <c r="U774" s="100">
        <v>1070</v>
      </c>
    </row>
    <row r="775">
      <c r="O775" s="96" t="s">
        <v>16496</v>
      </c>
      <c r="P775" s="84">
        <f>SUM(P774:P774)</f>
      </c>
    </row>
    <row r="776">
      <c r="A776" s="98" t="s">
        <v>16497</v>
      </c>
      <c r="B776" s="98" t="s">
        <v>16498</v>
      </c>
      <c r="C776" s="98" t="s">
        <v>16499</v>
      </c>
      <c r="D776" s="98" t="s">
        <v>16500</v>
      </c>
      <c r="E776" s="98" t="s">
        <v>16501</v>
      </c>
      <c r="F776" s="98" t="s">
        <v>16502</v>
      </c>
      <c r="G776" s="99">
        <v>12</v>
      </c>
      <c r="H776" s="104">
        <v>45523</v>
      </c>
      <c r="I776" s="104">
        <v>45869</v>
      </c>
      <c r="J776" s="104">
        <v>45366</v>
      </c>
      <c r="K776" s="104">
        <v>45369</v>
      </c>
      <c r="L776" s="100">
        <v>0</v>
      </c>
      <c r="M776" s="100">
        <v>962.86000000000001</v>
      </c>
      <c r="N776" s="98" t="s">
        <v>16503</v>
      </c>
      <c r="O776" s="98" t="s">
        <v>16504</v>
      </c>
      <c r="P776" s="100">
        <v>-250</v>
      </c>
      <c r="Q776" s="101">
        <v>0</v>
      </c>
      <c r="S776" s="100">
        <v>960</v>
      </c>
      <c r="T776" s="100">
        <f>P776</f>
      </c>
      <c r="U776" s="100">
        <v>-250</v>
      </c>
    </row>
    <row r="777">
      <c r="O777" s="98" t="s">
        <v>16505</v>
      </c>
      <c r="P777" s="100">
        <v>250</v>
      </c>
      <c r="T777" s="100">
        <f>P777</f>
      </c>
      <c r="U777" s="100">
        <v>250</v>
      </c>
    </row>
    <row r="778">
      <c r="O778" s="98" t="s">
        <v>16506</v>
      </c>
      <c r="P778" s="100">
        <v>1070</v>
      </c>
      <c r="T778" s="100">
        <f>P778</f>
      </c>
      <c r="U778" s="100">
        <v>1070</v>
      </c>
    </row>
    <row r="779">
      <c r="O779" s="96" t="s">
        <v>16507</v>
      </c>
      <c r="P779" s="84">
        <f>SUM(P776:P778)</f>
      </c>
    </row>
    <row r="780">
      <c r="A780" s="98" t="s">
        <v>16508</v>
      </c>
      <c r="B780" s="98" t="s">
        <v>16509</v>
      </c>
      <c r="C780" s="98" t="s">
        <v>16510</v>
      </c>
      <c r="D780" s="98" t="s">
        <v>16511</v>
      </c>
      <c r="E780" s="98" t="s">
        <v>16512</v>
      </c>
      <c r="F780" s="98" t="s">
        <v>16513</v>
      </c>
      <c r="G780" s="99">
        <v>12</v>
      </c>
      <c r="H780" s="104">
        <v>45523</v>
      </c>
      <c r="I780" s="104">
        <v>45869</v>
      </c>
      <c r="J780" s="104">
        <v>45205</v>
      </c>
      <c r="K780" s="104">
        <v>45218</v>
      </c>
      <c r="L780" s="100">
        <v>1070</v>
      </c>
      <c r="M780" s="100">
        <v>962.86000000000001</v>
      </c>
      <c r="N780" s="98" t="s">
        <v>16514</v>
      </c>
      <c r="O780" s="98" t="s">
        <v>16515</v>
      </c>
      <c r="P780" s="100">
        <v>1070</v>
      </c>
      <c r="Q780" s="101">
        <v>0</v>
      </c>
      <c r="S780" s="100">
        <v>960</v>
      </c>
      <c r="T780" s="100">
        <f>P780</f>
      </c>
      <c r="U780" s="100">
        <v>1070</v>
      </c>
    </row>
    <row r="781">
      <c r="O781" s="96" t="s">
        <v>16516</v>
      </c>
      <c r="P781" s="84">
        <f>SUM(P780:P780)</f>
      </c>
    </row>
    <row r="782">
      <c r="A782" s="98" t="s">
        <v>16517</v>
      </c>
      <c r="B782" s="98" t="s">
        <v>16518</v>
      </c>
      <c r="C782" s="98" t="s">
        <v>16519</v>
      </c>
      <c r="D782" s="98" t="s">
        <v>16520</v>
      </c>
      <c r="E782" s="98" t="s">
        <v>16521</v>
      </c>
      <c r="F782" s="98" t="s">
        <v>16522</v>
      </c>
      <c r="G782" s="99">
        <v>12</v>
      </c>
      <c r="H782" s="104">
        <v>45505</v>
      </c>
      <c r="I782" s="104">
        <v>45869</v>
      </c>
      <c r="J782" s="104">
        <v>45195</v>
      </c>
      <c r="K782" s="104">
        <v>45195</v>
      </c>
      <c r="L782" s="100">
        <v>0</v>
      </c>
      <c r="M782" s="100">
        <v>987.86000000000001</v>
      </c>
      <c r="N782" s="98" t="s">
        <v>16523</v>
      </c>
      <c r="O782" s="98" t="s">
        <v>16524</v>
      </c>
      <c r="P782" s="100">
        <v>1175</v>
      </c>
      <c r="Q782" s="101">
        <v>0</v>
      </c>
      <c r="S782" s="100">
        <v>875</v>
      </c>
      <c r="T782" s="100">
        <f>P782</f>
      </c>
      <c r="U782" s="100">
        <v>1175</v>
      </c>
    </row>
    <row r="783">
      <c r="O783" s="96" t="s">
        <v>16525</v>
      </c>
      <c r="P783" s="84">
        <f>SUM(P782:P782)</f>
      </c>
    </row>
    <row r="784">
      <c r="A784" s="98" t="s">
        <v>16526</v>
      </c>
      <c r="B784" s="98" t="s">
        <v>16527</v>
      </c>
      <c r="C784" s="98" t="s">
        <v>16528</v>
      </c>
      <c r="D784" s="98" t="s">
        <v>16529</v>
      </c>
      <c r="E784" s="98" t="s">
        <v>16530</v>
      </c>
      <c r="F784" s="98" t="s">
        <v>16531</v>
      </c>
      <c r="G784" s="99">
        <v>12</v>
      </c>
      <c r="H784" s="104">
        <v>45505</v>
      </c>
      <c r="I784" s="104">
        <v>45869</v>
      </c>
      <c r="J784" s="104">
        <v>45188</v>
      </c>
      <c r="K784" s="104">
        <v>45188</v>
      </c>
      <c r="L784" s="100">
        <v>0</v>
      </c>
      <c r="M784" s="100">
        <v>987.77999999999997</v>
      </c>
      <c r="N784" s="98" t="s">
        <v>16532</v>
      </c>
      <c r="O784" s="98" t="s">
        <v>16533</v>
      </c>
      <c r="P784" s="100">
        <v>1090</v>
      </c>
      <c r="Q784" s="101">
        <v>0</v>
      </c>
      <c r="S784" s="100">
        <v>875</v>
      </c>
      <c r="T784" s="100">
        <f>P784</f>
      </c>
      <c r="U784" s="100">
        <v>1090</v>
      </c>
    </row>
    <row r="785">
      <c r="O785" s="96" t="s">
        <v>16534</v>
      </c>
      <c r="P785" s="84">
        <f>SUM(P784:P784)</f>
      </c>
    </row>
    <row r="786">
      <c r="A786" s="98" t="s">
        <v>16535</v>
      </c>
      <c r="B786" s="98" t="s">
        <v>16536</v>
      </c>
      <c r="C786" s="98" t="s">
        <v>16537</v>
      </c>
      <c r="D786" s="98" t="s">
        <v>16538</v>
      </c>
      <c r="E786" s="98" t="s">
        <v>16539</v>
      </c>
      <c r="F786" s="98" t="s">
        <v>16540</v>
      </c>
      <c r="G786" s="99">
        <v>12</v>
      </c>
      <c r="H786" s="104">
        <v>45505</v>
      </c>
      <c r="I786" s="104">
        <v>45869</v>
      </c>
      <c r="J786" s="104">
        <v>45195</v>
      </c>
      <c r="K786" s="104">
        <v>45195</v>
      </c>
      <c r="L786" s="100">
        <v>0</v>
      </c>
      <c r="M786" s="100">
        <v>987.77999999999997</v>
      </c>
      <c r="N786" s="98" t="s">
        <v>16541</v>
      </c>
      <c r="O786" s="98" t="s">
        <v>16542</v>
      </c>
      <c r="P786" s="100">
        <v>1090</v>
      </c>
      <c r="Q786" s="101">
        <v>0</v>
      </c>
      <c r="S786" s="100">
        <v>875</v>
      </c>
      <c r="T786" s="100">
        <f>P786</f>
      </c>
      <c r="U786" s="100">
        <v>1090</v>
      </c>
    </row>
    <row r="787">
      <c r="O787" s="96" t="s">
        <v>16543</v>
      </c>
      <c r="P787" s="84">
        <f>SUM(P786:P786)</f>
      </c>
    </row>
    <row r="788">
      <c r="A788" s="98" t="s">
        <v>16544</v>
      </c>
      <c r="B788" s="98" t="s">
        <v>16545</v>
      </c>
      <c r="C788" s="98" t="s">
        <v>16546</v>
      </c>
      <c r="D788" s="98" t="s">
        <v>16547</v>
      </c>
      <c r="E788" s="98" t="s">
        <v>16548</v>
      </c>
      <c r="F788" s="98" t="s">
        <v>16549</v>
      </c>
      <c r="G788" s="99">
        <v>12</v>
      </c>
      <c r="H788" s="104">
        <v>45505</v>
      </c>
      <c r="I788" s="104">
        <v>45869</v>
      </c>
      <c r="J788" s="104">
        <v>45223</v>
      </c>
      <c r="K788" s="104">
        <v>45223</v>
      </c>
      <c r="L788" s="100">
        <v>0</v>
      </c>
      <c r="M788" s="100">
        <v>987.86000000000001</v>
      </c>
      <c r="N788" s="98" t="s">
        <v>16550</v>
      </c>
      <c r="O788" s="98" t="s">
        <v>16551</v>
      </c>
      <c r="P788" s="100">
        <v>1125</v>
      </c>
      <c r="Q788" s="101">
        <v>0</v>
      </c>
      <c r="S788" s="100">
        <v>875</v>
      </c>
      <c r="T788" s="100">
        <f>P788</f>
      </c>
      <c r="U788" s="100">
        <v>1125</v>
      </c>
    </row>
    <row r="789">
      <c r="O789" s="96" t="s">
        <v>16552</v>
      </c>
      <c r="P789" s="84">
        <f>SUM(P788:P788)</f>
      </c>
    </row>
    <row r="790">
      <c r="A790" s="97" t="s">
        <v>16553</v>
      </c>
    </row>
    <row r="791">
      <c r="A791" s="98" t="s">
        <v>16554</v>
      </c>
      <c r="B791" s="98" t="s">
        <v>16555</v>
      </c>
      <c r="C791" s="98" t="s">
        <v>16556</v>
      </c>
      <c r="D791" s="98" t="s">
        <v>16557</v>
      </c>
      <c r="E791" s="98" t="s">
        <v>16558</v>
      </c>
      <c r="F791" s="98" t="s">
        <v>16559</v>
      </c>
      <c r="G791" s="99">
        <v>12</v>
      </c>
      <c r="H791" s="104">
        <v>45505</v>
      </c>
      <c r="I791" s="104">
        <v>45869</v>
      </c>
      <c r="J791" s="104">
        <v>45208</v>
      </c>
      <c r="K791" s="104">
        <v>45217</v>
      </c>
      <c r="L791" s="100">
        <v>0</v>
      </c>
      <c r="M791" s="100">
        <v>898.92999999999995</v>
      </c>
      <c r="N791" s="98" t="s">
        <v>16560</v>
      </c>
      <c r="O791" s="98" t="s">
        <v>16561</v>
      </c>
      <c r="P791" s="100">
        <v>999</v>
      </c>
      <c r="Q791" s="101">
        <v>0</v>
      </c>
      <c r="S791" s="100">
        <v>995</v>
      </c>
      <c r="T791" s="100">
        <f>P791</f>
      </c>
      <c r="U791" s="100">
        <v>999</v>
      </c>
    </row>
    <row r="792">
      <c r="O792" s="96" t="s">
        <v>16562</v>
      </c>
      <c r="P792" s="84">
        <f>SUM(P791:P791)</f>
      </c>
    </row>
    <row r="793">
      <c r="A793" s="98" t="s">
        <v>16563</v>
      </c>
      <c r="B793" s="98" t="s">
        <v>16564</v>
      </c>
      <c r="C793" s="98" t="s">
        <v>16565</v>
      </c>
      <c r="D793" s="98" t="s">
        <v>16566</v>
      </c>
      <c r="E793" s="98" t="s">
        <v>16567</v>
      </c>
      <c r="F793" s="98" t="s">
        <v>16568</v>
      </c>
      <c r="G793" s="99">
        <v>12</v>
      </c>
      <c r="H793" s="104">
        <v>45505</v>
      </c>
      <c r="I793" s="104">
        <v>45869</v>
      </c>
      <c r="J793" s="104">
        <v>45209</v>
      </c>
      <c r="K793" s="104">
        <v>45217</v>
      </c>
      <c r="L793" s="100">
        <v>0</v>
      </c>
      <c r="M793" s="100">
        <v>898.92999999999995</v>
      </c>
      <c r="N793" s="98" t="s">
        <v>16569</v>
      </c>
      <c r="O793" s="98" t="s">
        <v>16570</v>
      </c>
      <c r="P793" s="100">
        <v>999</v>
      </c>
      <c r="Q793" s="101">
        <v>0</v>
      </c>
      <c r="S793" s="100">
        <v>995</v>
      </c>
      <c r="T793" s="100">
        <f>P793</f>
      </c>
      <c r="U793" s="100">
        <v>999</v>
      </c>
    </row>
    <row r="794">
      <c r="O794" s="96" t="s">
        <v>16571</v>
      </c>
      <c r="P794" s="84">
        <f>SUM(P793:P793)</f>
      </c>
    </row>
    <row r="795">
      <c r="A795" s="98" t="s">
        <v>16572</v>
      </c>
      <c r="B795" s="98" t="s">
        <v>16573</v>
      </c>
      <c r="C795" s="98" t="s">
        <v>16574</v>
      </c>
      <c r="D795" s="98" t="s">
        <v>16575</v>
      </c>
      <c r="E795" s="98" t="s">
        <v>16576</v>
      </c>
      <c r="F795" s="98" t="s">
        <v>16577</v>
      </c>
      <c r="G795" s="99">
        <v>12</v>
      </c>
      <c r="H795" s="104">
        <v>45505</v>
      </c>
      <c r="I795" s="104">
        <v>45869</v>
      </c>
      <c r="J795" s="104">
        <v>45200</v>
      </c>
      <c r="K795" s="104">
        <v>45218</v>
      </c>
      <c r="L795" s="100">
        <v>1050</v>
      </c>
      <c r="M795" s="100">
        <v>898.92999999999995</v>
      </c>
      <c r="N795" s="98" t="s">
        <v>16578</v>
      </c>
      <c r="O795" s="98" t="s">
        <v>16579</v>
      </c>
      <c r="P795" s="100">
        <v>999</v>
      </c>
      <c r="Q795" s="101">
        <v>0</v>
      </c>
      <c r="S795" s="100">
        <v>995</v>
      </c>
      <c r="T795" s="100">
        <f>P795</f>
      </c>
      <c r="U795" s="100">
        <v>999</v>
      </c>
    </row>
    <row r="796">
      <c r="O796" s="96" t="s">
        <v>16580</v>
      </c>
      <c r="P796" s="84">
        <f>SUM(P795:P795)</f>
      </c>
    </row>
    <row r="797">
      <c r="A797" s="98" t="s">
        <v>16581</v>
      </c>
      <c r="B797" s="98" t="s">
        <v>16582</v>
      </c>
      <c r="C797" s="98" t="s">
        <v>16583</v>
      </c>
      <c r="D797" s="98" t="s">
        <v>16584</v>
      </c>
      <c r="E797" s="98" t="s">
        <v>16585</v>
      </c>
      <c r="F797" s="98" t="s">
        <v>16586</v>
      </c>
      <c r="G797" s="99">
        <v>12</v>
      </c>
      <c r="H797" s="104">
        <v>45524</v>
      </c>
      <c r="I797" s="104">
        <v>45869</v>
      </c>
      <c r="J797" s="104">
        <v>45440</v>
      </c>
      <c r="K797" s="104">
        <v>45442</v>
      </c>
      <c r="L797" s="100">
        <v>1095</v>
      </c>
      <c r="M797" s="100">
        <v>898.92999999999995</v>
      </c>
      <c r="N797" s="98" t="s">
        <v>16587</v>
      </c>
      <c r="O797" s="98" t="s">
        <v>16588</v>
      </c>
      <c r="P797" s="100">
        <v>-300</v>
      </c>
      <c r="Q797" s="101">
        <v>0</v>
      </c>
      <c r="S797" s="100">
        <v>995</v>
      </c>
      <c r="T797" s="100">
        <f>P797</f>
      </c>
      <c r="U797" s="100">
        <v>-300</v>
      </c>
    </row>
    <row r="798">
      <c r="O798" s="98" t="s">
        <v>16589</v>
      </c>
      <c r="P798" s="100">
        <v>1095</v>
      </c>
      <c r="T798" s="100">
        <f>P798</f>
      </c>
      <c r="U798" s="100">
        <v>1095</v>
      </c>
    </row>
    <row r="799">
      <c r="O799" s="98" t="s">
        <v>16590</v>
      </c>
      <c r="P799" s="100">
        <v>300</v>
      </c>
      <c r="T799" s="100">
        <f>P799</f>
      </c>
      <c r="U799" s="100">
        <v>300</v>
      </c>
    </row>
    <row r="800">
      <c r="O800" s="96" t="s">
        <v>16591</v>
      </c>
      <c r="P800" s="84">
        <f>SUM(P797:P799)</f>
      </c>
    </row>
    <row r="801">
      <c r="A801" s="98" t="s">
        <v>16592</v>
      </c>
      <c r="B801" s="98" t="s">
        <v>16593</v>
      </c>
      <c r="C801" s="98" t="s">
        <v>16594</v>
      </c>
      <c r="D801" s="98" t="s">
        <v>16595</v>
      </c>
      <c r="E801" s="98" t="s">
        <v>16596</v>
      </c>
      <c r="F801" s="98" t="s">
        <v>16597</v>
      </c>
      <c r="G801" s="99">
        <v>12</v>
      </c>
      <c r="H801" s="104">
        <v>45505</v>
      </c>
      <c r="I801" s="104">
        <v>45869</v>
      </c>
      <c r="J801" s="104">
        <v>45209</v>
      </c>
      <c r="K801" s="104">
        <v>45217</v>
      </c>
      <c r="L801" s="100">
        <v>0</v>
      </c>
      <c r="M801" s="100">
        <v>898.92999999999995</v>
      </c>
      <c r="N801" s="98" t="s">
        <v>16598</v>
      </c>
      <c r="O801" s="98" t="s">
        <v>16599</v>
      </c>
      <c r="P801" s="100">
        <v>999</v>
      </c>
      <c r="Q801" s="101">
        <v>0</v>
      </c>
      <c r="S801" s="100">
        <v>995</v>
      </c>
      <c r="T801" s="100">
        <f>P801</f>
      </c>
      <c r="U801" s="100">
        <v>999</v>
      </c>
    </row>
    <row r="802">
      <c r="O802" s="96" t="s">
        <v>16600</v>
      </c>
      <c r="P802" s="84">
        <f>SUM(P801:P801)</f>
      </c>
    </row>
    <row r="803">
      <c r="A803" s="98" t="s">
        <v>16601</v>
      </c>
      <c r="B803" s="98" t="s">
        <v>16602</v>
      </c>
      <c r="C803" s="98" t="s">
        <v>16603</v>
      </c>
      <c r="D803" s="98" t="s">
        <v>16604</v>
      </c>
      <c r="E803" s="98" t="s">
        <v>16605</v>
      </c>
      <c r="F803" s="98" t="s">
        <v>16606</v>
      </c>
      <c r="G803" s="99">
        <v>12</v>
      </c>
      <c r="H803" s="104">
        <v>45505</v>
      </c>
      <c r="I803" s="104">
        <v>45869</v>
      </c>
      <c r="J803" s="104">
        <v>45196</v>
      </c>
      <c r="K803" s="104">
        <v>45197</v>
      </c>
      <c r="L803" s="100">
        <v>0</v>
      </c>
      <c r="M803" s="100">
        <v>898.92999999999995</v>
      </c>
      <c r="N803" s="98" t="s">
        <v>16607</v>
      </c>
      <c r="O803" s="98" t="s">
        <v>16608</v>
      </c>
      <c r="P803" s="100">
        <v>999</v>
      </c>
      <c r="Q803" s="101">
        <v>0</v>
      </c>
      <c r="S803" s="100">
        <v>995</v>
      </c>
      <c r="T803" s="100">
        <f>P803</f>
      </c>
      <c r="U803" s="100">
        <v>999</v>
      </c>
    </row>
    <row r="804">
      <c r="O804" s="96" t="s">
        <v>16609</v>
      </c>
      <c r="P804" s="84">
        <f>SUM(P803:P803)</f>
      </c>
    </row>
    <row r="805">
      <c r="A805" s="98" t="s">
        <v>16610</v>
      </c>
      <c r="B805" s="98" t="s">
        <v>16611</v>
      </c>
      <c r="C805" s="98" t="s">
        <v>16612</v>
      </c>
      <c r="D805" s="98" t="s">
        <v>16613</v>
      </c>
      <c r="E805" s="98" t="s">
        <v>16614</v>
      </c>
      <c r="F805" s="98" t="s">
        <v>16615</v>
      </c>
      <c r="G805" s="99">
        <v>12</v>
      </c>
      <c r="H805" s="104">
        <v>45505</v>
      </c>
      <c r="I805" s="104">
        <v>45869</v>
      </c>
      <c r="J805" s="104">
        <v>45258</v>
      </c>
      <c r="K805" s="104">
        <v>45258</v>
      </c>
      <c r="L805" s="100">
        <v>0</v>
      </c>
      <c r="M805" s="100">
        <v>898.92999999999995</v>
      </c>
      <c r="N805" s="98" t="s">
        <v>16616</v>
      </c>
      <c r="O805" s="98" t="s">
        <v>16617</v>
      </c>
      <c r="P805" s="100">
        <v>1095</v>
      </c>
      <c r="Q805" s="101">
        <v>0</v>
      </c>
      <c r="S805" s="100">
        <v>995</v>
      </c>
      <c r="T805" s="100">
        <f>P805</f>
      </c>
      <c r="U805" s="100">
        <v>1095</v>
      </c>
    </row>
    <row r="806">
      <c r="O806" s="96" t="s">
        <v>16618</v>
      </c>
      <c r="P806" s="84">
        <f>SUM(P805:P805)</f>
      </c>
    </row>
    <row r="807">
      <c r="A807" s="98" t="s">
        <v>16619</v>
      </c>
      <c r="B807" s="98" t="s">
        <v>16620</v>
      </c>
      <c r="C807" s="98" t="s">
        <v>16621</v>
      </c>
      <c r="D807" s="98" t="s">
        <v>16622</v>
      </c>
      <c r="E807" s="98" t="s">
        <v>16623</v>
      </c>
      <c r="F807" s="98" t="s">
        <v>16624</v>
      </c>
      <c r="G807" s="99">
        <v>12</v>
      </c>
      <c r="H807" s="104">
        <v>45524</v>
      </c>
      <c r="I807" s="104">
        <v>45869</v>
      </c>
      <c r="J807" s="104">
        <v>45422</v>
      </c>
      <c r="K807" s="104">
        <v>45425</v>
      </c>
      <c r="L807" s="100">
        <v>1095</v>
      </c>
      <c r="M807" s="100">
        <v>898.92999999999995</v>
      </c>
      <c r="N807" s="98" t="s">
        <v>16625</v>
      </c>
      <c r="O807" s="98" t="s">
        <v>16626</v>
      </c>
      <c r="P807" s="100">
        <v>1095</v>
      </c>
      <c r="Q807" s="101">
        <v>0</v>
      </c>
      <c r="S807" s="100">
        <v>995</v>
      </c>
      <c r="T807" s="100">
        <f>P807</f>
      </c>
      <c r="U807" s="100">
        <v>1095</v>
      </c>
    </row>
    <row r="808">
      <c r="O808" s="98" t="s">
        <v>16627</v>
      </c>
      <c r="P808" s="100">
        <v>300</v>
      </c>
      <c r="T808" s="100">
        <f>P808</f>
      </c>
      <c r="U808" s="100">
        <v>300</v>
      </c>
    </row>
    <row r="809">
      <c r="O809" s="98" t="s">
        <v>16628</v>
      </c>
      <c r="P809" s="100">
        <v>-300</v>
      </c>
      <c r="T809" s="100">
        <f>P809</f>
      </c>
      <c r="U809" s="100">
        <v>-300</v>
      </c>
    </row>
    <row r="810">
      <c r="O810" s="96" t="s">
        <v>16629</v>
      </c>
      <c r="P810" s="84">
        <f>SUM(P807:P809)</f>
      </c>
    </row>
    <row r="811">
      <c r="A811" s="98" t="s">
        <v>16630</v>
      </c>
      <c r="B811" s="98" t="s">
        <v>16631</v>
      </c>
      <c r="C811" s="98" t="s">
        <v>16632</v>
      </c>
      <c r="D811" s="98" t="s">
        <v>16633</v>
      </c>
      <c r="E811" s="98" t="s">
        <v>16634</v>
      </c>
      <c r="F811" s="98" t="s">
        <v>16635</v>
      </c>
      <c r="G811" s="99">
        <v>12</v>
      </c>
      <c r="H811" s="104">
        <v>45524</v>
      </c>
      <c r="I811" s="104">
        <v>45869</v>
      </c>
      <c r="J811" s="104">
        <v>45421</v>
      </c>
      <c r="K811" s="104">
        <v>45425</v>
      </c>
      <c r="L811" s="100">
        <v>1095</v>
      </c>
      <c r="M811" s="100">
        <v>898.92999999999995</v>
      </c>
      <c r="N811" s="98" t="s">
        <v>16636</v>
      </c>
      <c r="O811" s="98" t="s">
        <v>16637</v>
      </c>
      <c r="P811" s="100">
        <v>300</v>
      </c>
      <c r="Q811" s="101">
        <v>0</v>
      </c>
      <c r="S811" s="100">
        <v>995</v>
      </c>
      <c r="T811" s="100">
        <f>P811</f>
      </c>
      <c r="U811" s="100">
        <v>300</v>
      </c>
    </row>
    <row r="812">
      <c r="O812" s="98" t="s">
        <v>16638</v>
      </c>
      <c r="P812" s="100">
        <v>-300</v>
      </c>
      <c r="T812" s="100">
        <f>P812</f>
      </c>
      <c r="U812" s="100">
        <v>-300</v>
      </c>
    </row>
    <row r="813">
      <c r="O813" s="98" t="s">
        <v>16639</v>
      </c>
      <c r="P813" s="100">
        <v>1095</v>
      </c>
      <c r="T813" s="100">
        <f>P813</f>
      </c>
      <c r="U813" s="100">
        <v>1095</v>
      </c>
    </row>
    <row r="814">
      <c r="O814" s="96" t="s">
        <v>16640</v>
      </c>
      <c r="P814" s="84">
        <f>SUM(P811:P813)</f>
      </c>
    </row>
    <row r="815">
      <c r="A815" s="98" t="s">
        <v>16641</v>
      </c>
      <c r="B815" s="98" t="s">
        <v>16642</v>
      </c>
      <c r="C815" s="98" t="s">
        <v>16643</v>
      </c>
      <c r="D815" s="98" t="s">
        <v>16644</v>
      </c>
      <c r="E815" s="98" t="s">
        <v>16645</v>
      </c>
      <c r="F815" s="98" t="s">
        <v>16646</v>
      </c>
      <c r="G815" s="99">
        <v>12</v>
      </c>
      <c r="H815" s="104">
        <v>45524</v>
      </c>
      <c r="I815" s="104">
        <v>45869</v>
      </c>
      <c r="J815" s="104">
        <v>45442</v>
      </c>
      <c r="L815" s="100">
        <v>1095</v>
      </c>
      <c r="M815" s="100">
        <v>898.92999999999995</v>
      </c>
      <c r="N815" s="98" t="s">
        <v>16647</v>
      </c>
      <c r="O815" s="98" t="s">
        <v>16648</v>
      </c>
      <c r="P815" s="100">
        <v>-300</v>
      </c>
      <c r="Q815" s="101">
        <v>0</v>
      </c>
      <c r="S815" s="100">
        <v>995</v>
      </c>
      <c r="T815" s="100">
        <f>P815</f>
      </c>
      <c r="U815" s="100">
        <v>-300</v>
      </c>
    </row>
    <row r="816">
      <c r="O816" s="98" t="s">
        <v>16649</v>
      </c>
      <c r="P816" s="100">
        <v>300</v>
      </c>
      <c r="T816" s="100">
        <f>P816</f>
      </c>
      <c r="U816" s="100">
        <v>300</v>
      </c>
    </row>
    <row r="817">
      <c r="O817" s="98" t="s">
        <v>16650</v>
      </c>
      <c r="P817" s="100">
        <v>1095</v>
      </c>
      <c r="T817" s="100">
        <f>P817</f>
      </c>
      <c r="U817" s="100">
        <v>1095</v>
      </c>
    </row>
    <row r="818">
      <c r="O818" s="96" t="s">
        <v>16651</v>
      </c>
      <c r="P818" s="84">
        <f>SUM(P815:P817)</f>
      </c>
    </row>
    <row r="819">
      <c r="A819" s="98" t="s">
        <v>16652</v>
      </c>
      <c r="B819" s="98" t="s">
        <v>16653</v>
      </c>
      <c r="C819" s="98" t="s">
        <v>16654</v>
      </c>
      <c r="D819" s="98" t="s">
        <v>16655</v>
      </c>
      <c r="E819" s="98" t="s">
        <v>16656</v>
      </c>
      <c r="F819" s="98" t="s">
        <v>16657</v>
      </c>
      <c r="G819" s="99">
        <v>12</v>
      </c>
      <c r="H819" s="104">
        <v>45524</v>
      </c>
      <c r="I819" s="104">
        <v>45869</v>
      </c>
      <c r="J819" s="104">
        <v>45444</v>
      </c>
      <c r="L819" s="100">
        <v>1095</v>
      </c>
      <c r="M819" s="100">
        <v>898.92999999999995</v>
      </c>
      <c r="N819" s="98" t="s">
        <v>16658</v>
      </c>
      <c r="O819" s="98" t="s">
        <v>16659</v>
      </c>
      <c r="P819" s="100">
        <v>300</v>
      </c>
      <c r="Q819" s="101">
        <v>0</v>
      </c>
      <c r="S819" s="100">
        <v>995</v>
      </c>
      <c r="T819" s="100">
        <f>P819</f>
      </c>
      <c r="U819" s="100">
        <v>300</v>
      </c>
    </row>
    <row r="820">
      <c r="O820" s="98" t="s">
        <v>16660</v>
      </c>
      <c r="P820" s="100">
        <v>1095</v>
      </c>
      <c r="T820" s="100">
        <f>P820</f>
      </c>
      <c r="U820" s="100">
        <v>1095</v>
      </c>
    </row>
    <row r="821">
      <c r="O821" s="96" t="s">
        <v>16661</v>
      </c>
      <c r="P821" s="84">
        <f>SUM(P819:P820)</f>
      </c>
    </row>
    <row r="822">
      <c r="A822" s="98" t="s">
        <v>16662</v>
      </c>
      <c r="B822" s="98" t="s">
        <v>16663</v>
      </c>
      <c r="C822" s="98" t="s">
        <v>16664</v>
      </c>
      <c r="D822" s="98" t="s">
        <v>16665</v>
      </c>
      <c r="E822" s="98" t="s">
        <v>16666</v>
      </c>
      <c r="F822" s="98" t="s">
        <v>16667</v>
      </c>
      <c r="G822" s="99">
        <v>12</v>
      </c>
      <c r="H822" s="104">
        <v>45523</v>
      </c>
      <c r="I822" s="104">
        <v>45869</v>
      </c>
      <c r="J822" s="104">
        <v>45299</v>
      </c>
      <c r="K822" s="104">
        <v>45315</v>
      </c>
      <c r="L822" s="100">
        <v>0</v>
      </c>
      <c r="M822" s="100">
        <v>898.92999999999995</v>
      </c>
      <c r="N822" s="98" t="s">
        <v>16668</v>
      </c>
      <c r="O822" s="98" t="s">
        <v>16669</v>
      </c>
      <c r="P822" s="100">
        <v>1095</v>
      </c>
      <c r="Q822" s="101">
        <v>0</v>
      </c>
      <c r="S822" s="100">
        <v>929</v>
      </c>
      <c r="T822" s="100">
        <f>P822</f>
      </c>
      <c r="U822" s="100">
        <v>1095</v>
      </c>
    </row>
    <row r="823">
      <c r="O823" s="96" t="s">
        <v>16670</v>
      </c>
      <c r="P823" s="84">
        <f>SUM(P822:P822)</f>
      </c>
    </row>
    <row r="824">
      <c r="A824" s="98" t="s">
        <v>16671</v>
      </c>
      <c r="B824" s="98" t="s">
        <v>16672</v>
      </c>
      <c r="C824" s="98" t="s">
        <v>16673</v>
      </c>
      <c r="D824" s="98" t="s">
        <v>16674</v>
      </c>
      <c r="E824" s="98" t="s">
        <v>16675</v>
      </c>
      <c r="F824" s="98" t="s">
        <v>16676</v>
      </c>
      <c r="G824" s="99">
        <v>12</v>
      </c>
      <c r="H824" s="104">
        <v>45524</v>
      </c>
      <c r="I824" s="104">
        <v>45869</v>
      </c>
      <c r="J824" s="104">
        <v>45300</v>
      </c>
      <c r="L824" s="100">
        <v>1095</v>
      </c>
      <c r="M824" s="100">
        <v>898.92999999999995</v>
      </c>
      <c r="N824" s="98" t="s">
        <v>16677</v>
      </c>
      <c r="O824" s="98" t="s">
        <v>16678</v>
      </c>
      <c r="P824" s="100">
        <v>1095</v>
      </c>
      <c r="Q824" s="101">
        <v>0</v>
      </c>
      <c r="S824" s="100">
        <v>929</v>
      </c>
      <c r="T824" s="100">
        <f>P824</f>
      </c>
      <c r="U824" s="100">
        <v>1095</v>
      </c>
    </row>
    <row r="825">
      <c r="O825" s="96" t="s">
        <v>16679</v>
      </c>
      <c r="P825" s="84">
        <f>SUM(P824:P824)</f>
      </c>
    </row>
    <row r="826">
      <c r="A826" s="98" t="s">
        <v>16680</v>
      </c>
      <c r="B826" s="98" t="s">
        <v>16681</v>
      </c>
      <c r="C826" s="98" t="s">
        <v>16682</v>
      </c>
      <c r="D826" s="98" t="s">
        <v>16683</v>
      </c>
      <c r="E826" s="98" t="s">
        <v>16684</v>
      </c>
      <c r="F826" s="98" t="s">
        <v>16685</v>
      </c>
      <c r="G826" s="99">
        <v>12</v>
      </c>
      <c r="H826" s="104">
        <v>45523</v>
      </c>
      <c r="I826" s="104">
        <v>45869</v>
      </c>
      <c r="J826" s="104">
        <v>45300</v>
      </c>
      <c r="K826" s="104">
        <v>45315</v>
      </c>
      <c r="L826" s="100">
        <v>0</v>
      </c>
      <c r="M826" s="100">
        <v>898.92999999999995</v>
      </c>
      <c r="N826" s="98" t="s">
        <v>16686</v>
      </c>
      <c r="O826" s="98" t="s">
        <v>16687</v>
      </c>
      <c r="P826" s="100">
        <v>1095</v>
      </c>
      <c r="Q826" s="101">
        <v>0</v>
      </c>
      <c r="S826" s="100">
        <v>929</v>
      </c>
      <c r="T826" s="100">
        <f>P826</f>
      </c>
      <c r="U826" s="100">
        <v>1095</v>
      </c>
    </row>
    <row r="827">
      <c r="O827" s="96" t="s">
        <v>16688</v>
      </c>
      <c r="P827" s="84">
        <f>SUM(P826:P826)</f>
      </c>
    </row>
    <row r="828">
      <c r="A828" s="98" t="s">
        <v>16689</v>
      </c>
      <c r="B828" s="98" t="s">
        <v>16690</v>
      </c>
      <c r="C828" s="98" t="s">
        <v>16691</v>
      </c>
      <c r="D828" s="98" t="s">
        <v>16692</v>
      </c>
      <c r="E828" s="98" t="s">
        <v>16693</v>
      </c>
      <c r="F828" s="98" t="s">
        <v>16694</v>
      </c>
      <c r="G828" s="99">
        <v>12</v>
      </c>
      <c r="H828" s="104">
        <v>45524</v>
      </c>
      <c r="I828" s="104">
        <v>45869</v>
      </c>
      <c r="J828" s="104">
        <v>45289</v>
      </c>
      <c r="K828" s="104">
        <v>45301</v>
      </c>
      <c r="L828" s="100">
        <v>1095</v>
      </c>
      <c r="M828" s="100">
        <v>898.92999999999995</v>
      </c>
      <c r="N828" s="98" t="s">
        <v>16695</v>
      </c>
      <c r="O828" s="98" t="s">
        <v>16696</v>
      </c>
      <c r="P828" s="100">
        <v>1095</v>
      </c>
      <c r="Q828" s="101">
        <v>0</v>
      </c>
      <c r="S828" s="100">
        <v>1325</v>
      </c>
      <c r="T828" s="100">
        <f>P828</f>
      </c>
      <c r="U828" s="100">
        <v>1095</v>
      </c>
    </row>
    <row r="829">
      <c r="O829" s="96" t="s">
        <v>16697</v>
      </c>
      <c r="P829" s="84">
        <f>SUM(P828:P828)</f>
      </c>
    </row>
    <row r="830">
      <c r="A830" s="98" t="s">
        <v>16698</v>
      </c>
      <c r="B830" s="98" t="s">
        <v>16699</v>
      </c>
      <c r="C830" s="98" t="s">
        <v>16700</v>
      </c>
      <c r="D830" s="98" t="s">
        <v>16701</v>
      </c>
      <c r="E830" s="98" t="s">
        <v>16702</v>
      </c>
      <c r="F830" s="98" t="s">
        <v>16703</v>
      </c>
      <c r="G830" s="99">
        <v>12</v>
      </c>
      <c r="H830" s="104">
        <v>45524</v>
      </c>
      <c r="I830" s="104">
        <v>45869</v>
      </c>
      <c r="J830" s="104">
        <v>45416</v>
      </c>
      <c r="K830" s="104">
        <v>45418</v>
      </c>
      <c r="L830" s="100">
        <v>1095</v>
      </c>
      <c r="M830" s="100">
        <v>898.92999999999995</v>
      </c>
      <c r="N830" s="98" t="s">
        <v>16704</v>
      </c>
      <c r="O830" s="98" t="s">
        <v>16705</v>
      </c>
      <c r="P830" s="100">
        <v>300</v>
      </c>
      <c r="Q830" s="101">
        <v>0</v>
      </c>
      <c r="S830" s="100">
        <v>995</v>
      </c>
      <c r="T830" s="100">
        <f>P830</f>
      </c>
      <c r="U830" s="100">
        <v>300</v>
      </c>
    </row>
    <row r="831">
      <c r="O831" s="98" t="s">
        <v>16706</v>
      </c>
      <c r="P831" s="100">
        <v>-300</v>
      </c>
      <c r="T831" s="100">
        <f>P831</f>
      </c>
      <c r="U831" s="100">
        <v>-300</v>
      </c>
    </row>
    <row r="832">
      <c r="O832" s="98" t="s">
        <v>16707</v>
      </c>
      <c r="P832" s="100">
        <v>1095</v>
      </c>
      <c r="T832" s="100">
        <f>P832</f>
      </c>
      <c r="U832" s="100">
        <v>1095</v>
      </c>
    </row>
    <row r="833">
      <c r="O833" s="96" t="s">
        <v>16708</v>
      </c>
      <c r="P833" s="84">
        <f>SUM(P830:P832)</f>
      </c>
    </row>
    <row r="834">
      <c r="A834" s="98" t="s">
        <v>16709</v>
      </c>
      <c r="B834" s="98" t="s">
        <v>16710</v>
      </c>
      <c r="C834" s="98" t="s">
        <v>16711</v>
      </c>
      <c r="D834" s="98" t="s">
        <v>16712</v>
      </c>
      <c r="E834" s="98" t="s">
        <v>16713</v>
      </c>
      <c r="F834" s="98" t="s">
        <v>16714</v>
      </c>
      <c r="G834" s="99">
        <v>12</v>
      </c>
      <c r="H834" s="104">
        <v>45523</v>
      </c>
      <c r="I834" s="104">
        <v>45869</v>
      </c>
      <c r="J834" s="104">
        <v>45224</v>
      </c>
      <c r="K834" s="104">
        <v>45226</v>
      </c>
      <c r="L834" s="100">
        <v>0</v>
      </c>
      <c r="M834" s="100">
        <v>898.92999999999995</v>
      </c>
      <c r="N834" s="98" t="s">
        <v>16715</v>
      </c>
      <c r="O834" s="98" t="s">
        <v>16716</v>
      </c>
      <c r="P834" s="100">
        <v>1095</v>
      </c>
      <c r="Q834" s="101">
        <v>0</v>
      </c>
      <c r="S834" s="100">
        <v>995</v>
      </c>
      <c r="T834" s="100">
        <f>P834</f>
      </c>
      <c r="U834" s="100">
        <v>1095</v>
      </c>
    </row>
    <row r="835">
      <c r="O835" s="96" t="s">
        <v>16717</v>
      </c>
      <c r="P835" s="84">
        <f>SUM(P834:P834)</f>
      </c>
    </row>
    <row r="836">
      <c r="A836" s="98" t="s">
        <v>16718</v>
      </c>
      <c r="B836" s="98" t="s">
        <v>16719</v>
      </c>
      <c r="C836" s="98" t="s">
        <v>16720</v>
      </c>
      <c r="D836" s="98" t="s">
        <v>16721</v>
      </c>
      <c r="E836" s="98" t="s">
        <v>16722</v>
      </c>
      <c r="F836" s="98" t="s">
        <v>16723</v>
      </c>
      <c r="G836" s="99">
        <v>12</v>
      </c>
      <c r="H836" s="104">
        <v>45523</v>
      </c>
      <c r="I836" s="104">
        <v>45869</v>
      </c>
      <c r="J836" s="104">
        <v>45224</v>
      </c>
      <c r="K836" s="104">
        <v>45226</v>
      </c>
      <c r="L836" s="100">
        <v>0</v>
      </c>
      <c r="M836" s="100">
        <v>898.92999999999995</v>
      </c>
      <c r="N836" s="98" t="s">
        <v>16724</v>
      </c>
      <c r="O836" s="98" t="s">
        <v>16725</v>
      </c>
      <c r="P836" s="100">
        <v>1095</v>
      </c>
      <c r="Q836" s="101">
        <v>0</v>
      </c>
      <c r="S836" s="100">
        <v>899</v>
      </c>
      <c r="T836" s="100">
        <f>P836</f>
      </c>
      <c r="U836" s="100">
        <v>1095</v>
      </c>
    </row>
    <row r="837">
      <c r="O837" s="96" t="s">
        <v>16726</v>
      </c>
      <c r="P837" s="84">
        <f>SUM(P836:P836)</f>
      </c>
    </row>
    <row r="838">
      <c r="A838" s="98" t="s">
        <v>16727</v>
      </c>
      <c r="B838" s="98" t="s">
        <v>16728</v>
      </c>
      <c r="C838" s="98" t="s">
        <v>16729</v>
      </c>
      <c r="D838" s="98" t="s">
        <v>16730</v>
      </c>
      <c r="E838" s="98" t="s">
        <v>16731</v>
      </c>
      <c r="F838" s="98" t="s">
        <v>16732</v>
      </c>
      <c r="G838" s="99">
        <v>12</v>
      </c>
      <c r="H838" s="104">
        <v>45505</v>
      </c>
      <c r="I838" s="104">
        <v>45869</v>
      </c>
      <c r="J838" s="104">
        <v>45194</v>
      </c>
      <c r="K838" s="104">
        <v>45218</v>
      </c>
      <c r="L838" s="100">
        <v>885</v>
      </c>
      <c r="M838" s="100">
        <v>898.92999999999995</v>
      </c>
      <c r="N838" s="98" t="s">
        <v>16733</v>
      </c>
      <c r="O838" s="98" t="s">
        <v>16734</v>
      </c>
      <c r="P838" s="100">
        <v>999</v>
      </c>
      <c r="Q838" s="101">
        <v>0</v>
      </c>
      <c r="S838" s="100">
        <v>995</v>
      </c>
      <c r="T838" s="100">
        <f>P838</f>
      </c>
      <c r="U838" s="100">
        <v>999</v>
      </c>
    </row>
    <row r="839">
      <c r="O839" s="96" t="s">
        <v>16735</v>
      </c>
      <c r="P839" s="84">
        <f>SUM(P838:P838)</f>
      </c>
    </row>
    <row r="840">
      <c r="A840" s="98" t="s">
        <v>16736</v>
      </c>
      <c r="B840" s="98" t="s">
        <v>16737</v>
      </c>
      <c r="C840" s="98" t="s">
        <v>16738</v>
      </c>
      <c r="D840" s="98" t="s">
        <v>16739</v>
      </c>
      <c r="E840" s="98" t="s">
        <v>16740</v>
      </c>
      <c r="F840" s="98" t="s">
        <v>16741</v>
      </c>
      <c r="G840" s="99">
        <v>12</v>
      </c>
      <c r="H840" s="104">
        <v>45505</v>
      </c>
      <c r="I840" s="104">
        <v>45869</v>
      </c>
      <c r="J840" s="104">
        <v>45194</v>
      </c>
      <c r="K840" s="104">
        <v>45218</v>
      </c>
      <c r="L840" s="100">
        <v>885</v>
      </c>
      <c r="M840" s="100">
        <v>898.92999999999995</v>
      </c>
      <c r="N840" s="98" t="s">
        <v>16742</v>
      </c>
      <c r="O840" s="98" t="s">
        <v>16743</v>
      </c>
      <c r="P840" s="100">
        <v>999</v>
      </c>
      <c r="Q840" s="101">
        <v>0</v>
      </c>
      <c r="S840" s="100">
        <v>995</v>
      </c>
      <c r="T840" s="100">
        <f>P840</f>
      </c>
      <c r="U840" s="100">
        <v>999</v>
      </c>
    </row>
    <row r="841">
      <c r="O841" s="96" t="s">
        <v>16744</v>
      </c>
      <c r="P841" s="84">
        <f>SUM(P840:P840)</f>
      </c>
    </row>
    <row r="842">
      <c r="A842" s="98" t="s">
        <v>16745</v>
      </c>
      <c r="B842" s="98" t="s">
        <v>16746</v>
      </c>
      <c r="C842" s="98" t="s">
        <v>16747</v>
      </c>
      <c r="D842" s="98" t="s">
        <v>16748</v>
      </c>
      <c r="E842" s="98" t="s">
        <v>16749</v>
      </c>
      <c r="F842" s="98" t="s">
        <v>16750</v>
      </c>
      <c r="G842" s="99">
        <v>12</v>
      </c>
      <c r="H842" s="104">
        <v>45505</v>
      </c>
      <c r="I842" s="104">
        <v>45869</v>
      </c>
      <c r="J842" s="104">
        <v>45196</v>
      </c>
      <c r="K842" s="104">
        <v>45218</v>
      </c>
      <c r="L842" s="100">
        <v>885</v>
      </c>
      <c r="M842" s="100">
        <v>898.92999999999995</v>
      </c>
      <c r="N842" s="98" t="s">
        <v>16751</v>
      </c>
      <c r="O842" s="98" t="s">
        <v>16752</v>
      </c>
      <c r="P842" s="100">
        <v>999</v>
      </c>
      <c r="Q842" s="101">
        <v>0</v>
      </c>
      <c r="S842" s="100">
        <v>995</v>
      </c>
      <c r="T842" s="100">
        <f>P842</f>
      </c>
      <c r="U842" s="100">
        <v>999</v>
      </c>
    </row>
    <row r="843">
      <c r="O843" s="96" t="s">
        <v>16753</v>
      </c>
      <c r="P843" s="84">
        <f>SUM(P842:P842)</f>
      </c>
    </row>
    <row r="844">
      <c r="A844" s="98" t="s">
        <v>16754</v>
      </c>
      <c r="B844" s="98" t="s">
        <v>16755</v>
      </c>
      <c r="C844" s="98" t="s">
        <v>16756</v>
      </c>
      <c r="D844" s="98" t="s">
        <v>16757</v>
      </c>
      <c r="E844" s="98" t="s">
        <v>16758</v>
      </c>
      <c r="F844" s="98" t="s">
        <v>16759</v>
      </c>
      <c r="G844" s="99">
        <v>12</v>
      </c>
      <c r="H844" s="104">
        <v>45523</v>
      </c>
      <c r="I844" s="104">
        <v>45869</v>
      </c>
      <c r="J844" s="104">
        <v>45364</v>
      </c>
      <c r="K844" s="104">
        <v>45365</v>
      </c>
      <c r="L844" s="100">
        <v>0</v>
      </c>
      <c r="M844" s="100">
        <v>898.92999999999995</v>
      </c>
      <c r="N844" s="98" t="s">
        <v>16760</v>
      </c>
      <c r="O844" s="98" t="s">
        <v>16761</v>
      </c>
      <c r="P844" s="100">
        <v>100</v>
      </c>
      <c r="Q844" s="101">
        <v>0</v>
      </c>
      <c r="S844" s="100">
        <v>899</v>
      </c>
      <c r="T844" s="100">
        <f>P844</f>
      </c>
      <c r="U844" s="100">
        <v>100</v>
      </c>
    </row>
    <row r="845">
      <c r="O845" s="98" t="s">
        <v>16762</v>
      </c>
      <c r="P845" s="100">
        <v>1095</v>
      </c>
      <c r="T845" s="100">
        <f>P845</f>
      </c>
      <c r="U845" s="100">
        <v>1095</v>
      </c>
    </row>
    <row r="846">
      <c r="O846" s="96" t="s">
        <v>16763</v>
      </c>
      <c r="P846" s="84">
        <f>SUM(P844:P845)</f>
      </c>
    </row>
    <row r="847">
      <c r="A847" s="98" t="s">
        <v>16764</v>
      </c>
      <c r="B847" s="98" t="s">
        <v>16765</v>
      </c>
      <c r="C847" s="98" t="s">
        <v>16766</v>
      </c>
      <c r="D847" s="98" t="s">
        <v>16767</v>
      </c>
      <c r="E847" s="98" t="s">
        <v>16768</v>
      </c>
      <c r="F847" s="98" t="s">
        <v>16769</v>
      </c>
      <c r="G847" s="99">
        <v>12</v>
      </c>
      <c r="H847" s="104">
        <v>45524</v>
      </c>
      <c r="I847" s="104">
        <v>45869</v>
      </c>
      <c r="J847" s="104">
        <v>45364</v>
      </c>
      <c r="K847" s="104">
        <v>45365</v>
      </c>
      <c r="L847" s="100">
        <v>0</v>
      </c>
      <c r="M847" s="100">
        <v>898.92999999999995</v>
      </c>
      <c r="N847" s="98" t="s">
        <v>16770</v>
      </c>
      <c r="O847" s="98" t="s">
        <v>16771</v>
      </c>
      <c r="P847" s="100">
        <v>1095</v>
      </c>
      <c r="Q847" s="101">
        <v>0</v>
      </c>
      <c r="S847" s="100">
        <v>995</v>
      </c>
      <c r="T847" s="100">
        <f>P847</f>
      </c>
      <c r="U847" s="100">
        <v>1095</v>
      </c>
    </row>
    <row r="848">
      <c r="O848" s="96" t="s">
        <v>16772</v>
      </c>
      <c r="P848" s="84">
        <f>SUM(P847:P847)</f>
      </c>
    </row>
    <row r="849">
      <c r="A849" s="98" t="s">
        <v>16773</v>
      </c>
      <c r="B849" s="98" t="s">
        <v>16774</v>
      </c>
      <c r="C849" s="98" t="s">
        <v>16775</v>
      </c>
      <c r="D849" s="98" t="s">
        <v>16776</v>
      </c>
      <c r="E849" s="98" t="s">
        <v>16777</v>
      </c>
      <c r="F849" s="98" t="s">
        <v>16778</v>
      </c>
      <c r="G849" s="99">
        <v>12</v>
      </c>
      <c r="H849" s="104">
        <v>45505</v>
      </c>
      <c r="I849" s="104">
        <v>45869</v>
      </c>
      <c r="J849" s="104">
        <v>45189</v>
      </c>
      <c r="K849" s="104">
        <v>45189</v>
      </c>
      <c r="L849" s="100">
        <v>0</v>
      </c>
      <c r="M849" s="100">
        <v>898.92999999999995</v>
      </c>
      <c r="N849" s="98" t="s">
        <v>16779</v>
      </c>
      <c r="O849" s="98" t="s">
        <v>16780</v>
      </c>
      <c r="P849" s="100">
        <v>999</v>
      </c>
      <c r="Q849" s="101">
        <v>0</v>
      </c>
      <c r="S849" s="100">
        <v>995</v>
      </c>
      <c r="T849" s="100">
        <f>P849</f>
      </c>
      <c r="U849" s="100">
        <v>999</v>
      </c>
    </row>
    <row r="850">
      <c r="O850" s="96" t="s">
        <v>16781</v>
      </c>
      <c r="P850" s="84">
        <f>SUM(P849:P849)</f>
      </c>
    </row>
    <row r="851">
      <c r="A851" s="98" t="s">
        <v>16782</v>
      </c>
      <c r="B851" s="98" t="s">
        <v>16783</v>
      </c>
      <c r="C851" s="98" t="s">
        <v>16784</v>
      </c>
      <c r="D851" s="98" t="s">
        <v>16785</v>
      </c>
      <c r="E851" s="98" t="s">
        <v>16786</v>
      </c>
      <c r="F851" s="98" t="s">
        <v>16787</v>
      </c>
      <c r="G851" s="99">
        <v>12</v>
      </c>
      <c r="H851" s="104">
        <v>45524</v>
      </c>
      <c r="I851" s="104">
        <v>45869</v>
      </c>
      <c r="J851" s="104">
        <v>45310</v>
      </c>
      <c r="L851" s="100">
        <v>1095</v>
      </c>
      <c r="M851" s="100">
        <v>898.92999999999995</v>
      </c>
      <c r="N851" s="98" t="s">
        <v>16788</v>
      </c>
      <c r="O851" s="98" t="s">
        <v>16789</v>
      </c>
      <c r="P851" s="100">
        <v>1095</v>
      </c>
      <c r="Q851" s="101">
        <v>0</v>
      </c>
      <c r="S851" s="100">
        <v>899</v>
      </c>
      <c r="T851" s="100">
        <f>P851</f>
      </c>
      <c r="U851" s="100">
        <v>1095</v>
      </c>
    </row>
    <row r="852">
      <c r="O852" s="96" t="s">
        <v>16790</v>
      </c>
      <c r="P852" s="84">
        <f>SUM(P851:P851)</f>
      </c>
    </row>
    <row r="853">
      <c r="A853" s="98" t="s">
        <v>16791</v>
      </c>
      <c r="B853" s="98" t="s">
        <v>16792</v>
      </c>
      <c r="C853" s="98" t="s">
        <v>16793</v>
      </c>
      <c r="D853" s="98" t="s">
        <v>16794</v>
      </c>
      <c r="E853" s="98" t="s">
        <v>16795</v>
      </c>
      <c r="F853" s="98" t="s">
        <v>16796</v>
      </c>
      <c r="G853" s="99">
        <v>12</v>
      </c>
      <c r="H853" s="104">
        <v>45524</v>
      </c>
      <c r="I853" s="104">
        <v>45869</v>
      </c>
      <c r="J853" s="104">
        <v>45423</v>
      </c>
      <c r="K853" s="104">
        <v>45425</v>
      </c>
      <c r="L853" s="100">
        <v>1095</v>
      </c>
      <c r="M853" s="100">
        <v>898.92999999999995</v>
      </c>
      <c r="N853" s="98" t="s">
        <v>16797</v>
      </c>
      <c r="O853" s="98" t="s">
        <v>16798</v>
      </c>
      <c r="P853" s="100">
        <v>200</v>
      </c>
      <c r="Q853" s="101">
        <v>0</v>
      </c>
      <c r="S853" s="100">
        <v>1325</v>
      </c>
      <c r="T853" s="100">
        <f>P853</f>
      </c>
      <c r="U853" s="100">
        <v>200</v>
      </c>
    </row>
    <row r="854">
      <c r="O854" s="98" t="s">
        <v>16799</v>
      </c>
      <c r="P854" s="100">
        <v>1095</v>
      </c>
      <c r="T854" s="100">
        <f>P854</f>
      </c>
      <c r="U854" s="100">
        <v>1095</v>
      </c>
    </row>
    <row r="855">
      <c r="O855" s="96" t="s">
        <v>16800</v>
      </c>
      <c r="P855" s="84">
        <f>SUM(P853:P854)</f>
      </c>
    </row>
    <row r="856">
      <c r="A856" s="98" t="s">
        <v>16801</v>
      </c>
      <c r="B856" s="98" t="s">
        <v>16802</v>
      </c>
      <c r="C856" s="98" t="s">
        <v>16803</v>
      </c>
      <c r="D856" s="98" t="s">
        <v>16804</v>
      </c>
      <c r="E856" s="98" t="s">
        <v>16805</v>
      </c>
      <c r="F856" s="98" t="s">
        <v>16806</v>
      </c>
      <c r="G856" s="99">
        <v>12</v>
      </c>
      <c r="H856" s="104">
        <v>45524</v>
      </c>
      <c r="I856" s="104">
        <v>45869</v>
      </c>
      <c r="J856" s="104">
        <v>45427</v>
      </c>
      <c r="K856" s="104">
        <v>45428</v>
      </c>
      <c r="L856" s="100">
        <v>0</v>
      </c>
      <c r="M856" s="100">
        <v>898.92999999999995</v>
      </c>
      <c r="N856" s="98" t="s">
        <v>16807</v>
      </c>
      <c r="O856" s="98" t="s">
        <v>16808</v>
      </c>
      <c r="P856" s="100">
        <v>1095</v>
      </c>
      <c r="Q856" s="101">
        <v>0</v>
      </c>
      <c r="S856" s="100">
        <v>1325</v>
      </c>
      <c r="T856" s="100">
        <f>P856</f>
      </c>
      <c r="U856" s="100">
        <v>1095</v>
      </c>
    </row>
    <row r="857">
      <c r="O857" s="98" t="s">
        <v>16809</v>
      </c>
      <c r="P857" s="100">
        <v>-300</v>
      </c>
      <c r="T857" s="100">
        <f>P857</f>
      </c>
      <c r="U857" s="100">
        <v>-300</v>
      </c>
    </row>
    <row r="858">
      <c r="O858" s="98" t="s">
        <v>16810</v>
      </c>
      <c r="P858" s="100">
        <v>300</v>
      </c>
      <c r="T858" s="100">
        <f>P858</f>
      </c>
      <c r="U858" s="100">
        <v>300</v>
      </c>
    </row>
    <row r="859">
      <c r="O859" s="96" t="s">
        <v>16811</v>
      </c>
      <c r="P859" s="84">
        <f>SUM(P856:P858)</f>
      </c>
    </row>
    <row r="860">
      <c r="A860" s="98" t="s">
        <v>16812</v>
      </c>
      <c r="B860" s="98" t="s">
        <v>16813</v>
      </c>
      <c r="C860" s="98" t="s">
        <v>16814</v>
      </c>
      <c r="D860" s="98" t="s">
        <v>16815</v>
      </c>
      <c r="E860" s="98" t="s">
        <v>16816</v>
      </c>
      <c r="F860" s="98" t="s">
        <v>16817</v>
      </c>
      <c r="G860" s="99">
        <v>12</v>
      </c>
      <c r="H860" s="104">
        <v>45505</v>
      </c>
      <c r="I860" s="104">
        <v>45869</v>
      </c>
      <c r="L860" s="100">
        <v>0</v>
      </c>
      <c r="M860" s="100">
        <v>898.92999999999995</v>
      </c>
      <c r="N860" s="98" t="s">
        <v>16818</v>
      </c>
      <c r="O860" s="98" t="s">
        <v>16819</v>
      </c>
      <c r="P860" s="100">
        <v>1095</v>
      </c>
      <c r="Q860" s="101">
        <v>0</v>
      </c>
      <c r="S860" s="100">
        <v>995</v>
      </c>
      <c r="T860" s="100">
        <f>P860</f>
      </c>
      <c r="U860" s="100">
        <v>1095</v>
      </c>
    </row>
    <row r="861">
      <c r="O861" s="96" t="s">
        <v>16820</v>
      </c>
      <c r="P861" s="84">
        <f>SUM(P860:P860)</f>
      </c>
    </row>
    <row r="862">
      <c r="A862" s="98" t="s">
        <v>16821</v>
      </c>
      <c r="B862" s="98" t="s">
        <v>16822</v>
      </c>
      <c r="C862" s="98" t="s">
        <v>16823</v>
      </c>
      <c r="D862" s="98" t="s">
        <v>16824</v>
      </c>
      <c r="E862" s="98" t="s">
        <v>16825</v>
      </c>
      <c r="F862" s="98" t="s">
        <v>16826</v>
      </c>
      <c r="G862" s="99">
        <v>12</v>
      </c>
      <c r="H862" s="104">
        <v>45505</v>
      </c>
      <c r="I862" s="104">
        <v>45869</v>
      </c>
      <c r="J862" s="104">
        <v>45221</v>
      </c>
      <c r="K862" s="104">
        <v>45223</v>
      </c>
      <c r="L862" s="100">
        <v>0</v>
      </c>
      <c r="M862" s="100">
        <v>898.92999999999995</v>
      </c>
      <c r="N862" s="98" t="s">
        <v>16827</v>
      </c>
      <c r="O862" s="98" t="s">
        <v>16828</v>
      </c>
      <c r="P862" s="100">
        <v>1095</v>
      </c>
      <c r="Q862" s="101">
        <v>0</v>
      </c>
      <c r="S862" s="100">
        <v>899</v>
      </c>
      <c r="T862" s="100">
        <f>P862</f>
      </c>
      <c r="U862" s="100">
        <v>1095</v>
      </c>
    </row>
    <row r="863">
      <c r="O863" s="96" t="s">
        <v>16829</v>
      </c>
      <c r="P863" s="84">
        <f>SUM(P862:P862)</f>
      </c>
    </row>
    <row r="864">
      <c r="A864" s="98" t="s">
        <v>16830</v>
      </c>
      <c r="B864" s="98" t="s">
        <v>16831</v>
      </c>
      <c r="C864" s="98" t="s">
        <v>16832</v>
      </c>
      <c r="D864" s="98" t="s">
        <v>16833</v>
      </c>
      <c r="E864" s="98" t="s">
        <v>16834</v>
      </c>
      <c r="F864" s="98" t="s">
        <v>16835</v>
      </c>
      <c r="G864" s="99">
        <v>12</v>
      </c>
      <c r="H864" s="104">
        <v>45505</v>
      </c>
      <c r="I864" s="104">
        <v>45869</v>
      </c>
      <c r="J864" s="104">
        <v>45204</v>
      </c>
      <c r="K864" s="104">
        <v>45218</v>
      </c>
      <c r="L864" s="100">
        <v>0</v>
      </c>
      <c r="M864" s="100">
        <v>898.92999999999995</v>
      </c>
      <c r="N864" s="98" t="s">
        <v>16836</v>
      </c>
      <c r="O864" s="98" t="s">
        <v>16837</v>
      </c>
      <c r="P864" s="100">
        <v>1095</v>
      </c>
      <c r="Q864" s="101">
        <v>0</v>
      </c>
      <c r="S864" s="100">
        <v>899</v>
      </c>
      <c r="T864" s="100">
        <f>P864</f>
      </c>
      <c r="U864" s="100">
        <v>1095</v>
      </c>
    </row>
    <row r="865">
      <c r="O865" s="96" t="s">
        <v>16838</v>
      </c>
      <c r="P865" s="84">
        <f>SUM(P864:P864)</f>
      </c>
    </row>
    <row r="866">
      <c r="A866" s="98" t="s">
        <v>16839</v>
      </c>
      <c r="B866" s="98" t="s">
        <v>16840</v>
      </c>
      <c r="C866" s="98" t="s">
        <v>16841</v>
      </c>
      <c r="D866" s="98" t="s">
        <v>16842</v>
      </c>
      <c r="E866" s="98" t="s">
        <v>16843</v>
      </c>
      <c r="F866" s="98" t="s">
        <v>16844</v>
      </c>
      <c r="G866" s="99">
        <v>12</v>
      </c>
      <c r="H866" s="104">
        <v>45505</v>
      </c>
      <c r="I866" s="104">
        <v>45869</v>
      </c>
      <c r="J866" s="104">
        <v>45203</v>
      </c>
      <c r="K866" s="104">
        <v>45218</v>
      </c>
      <c r="L866" s="100">
        <v>0</v>
      </c>
      <c r="M866" s="100">
        <v>898.92999999999995</v>
      </c>
      <c r="N866" s="98" t="s">
        <v>16845</v>
      </c>
      <c r="O866" s="98" t="s">
        <v>16846</v>
      </c>
      <c r="P866" s="100">
        <v>1095</v>
      </c>
      <c r="Q866" s="101">
        <v>0</v>
      </c>
      <c r="S866" s="100">
        <v>995</v>
      </c>
      <c r="T866" s="100">
        <f>P866</f>
      </c>
      <c r="U866" s="100">
        <v>1095</v>
      </c>
    </row>
    <row r="867">
      <c r="O867" s="96" t="s">
        <v>16847</v>
      </c>
      <c r="P867" s="84">
        <f>SUM(P866:P866)</f>
      </c>
    </row>
    <row r="868">
      <c r="A868" s="98" t="s">
        <v>16848</v>
      </c>
      <c r="B868" s="98" t="s">
        <v>16849</v>
      </c>
      <c r="C868" s="98" t="s">
        <v>16850</v>
      </c>
      <c r="D868" s="98" t="s">
        <v>16851</v>
      </c>
      <c r="E868" s="98" t="s">
        <v>16852</v>
      </c>
      <c r="F868" s="98" t="s">
        <v>16853</v>
      </c>
      <c r="G868" s="99">
        <v>12</v>
      </c>
      <c r="H868" s="104">
        <v>45505</v>
      </c>
      <c r="I868" s="104">
        <v>45869</v>
      </c>
      <c r="J868" s="104">
        <v>45196</v>
      </c>
      <c r="K868" s="104">
        <v>45218</v>
      </c>
      <c r="L868" s="100">
        <v>1125</v>
      </c>
      <c r="M868" s="100">
        <v>973.92999999999995</v>
      </c>
      <c r="N868" s="98" t="s">
        <v>16854</v>
      </c>
      <c r="O868" s="98" t="s">
        <v>16855</v>
      </c>
      <c r="P868" s="100">
        <v>1074</v>
      </c>
      <c r="Q868" s="101">
        <v>0</v>
      </c>
      <c r="S868" s="100">
        <v>995</v>
      </c>
      <c r="T868" s="100">
        <f>P868</f>
      </c>
      <c r="U868" s="100">
        <v>1074</v>
      </c>
    </row>
    <row r="869">
      <c r="O869" s="96" t="s">
        <v>16856</v>
      </c>
      <c r="P869" s="84">
        <f>SUM(P868:P868)</f>
      </c>
    </row>
    <row r="870">
      <c r="A870" s="98" t="s">
        <v>16857</v>
      </c>
      <c r="B870" s="98" t="s">
        <v>16858</v>
      </c>
      <c r="C870" s="98" t="s">
        <v>16859</v>
      </c>
      <c r="D870" s="98" t="s">
        <v>16860</v>
      </c>
      <c r="E870" s="98" t="s">
        <v>16861</v>
      </c>
      <c r="F870" s="98" t="s">
        <v>16862</v>
      </c>
      <c r="G870" s="99">
        <v>12</v>
      </c>
      <c r="H870" s="104">
        <v>45505</v>
      </c>
      <c r="I870" s="104">
        <v>45869</v>
      </c>
      <c r="J870" s="104">
        <v>45203</v>
      </c>
      <c r="K870" s="104">
        <v>45203</v>
      </c>
      <c r="L870" s="100">
        <v>1125</v>
      </c>
      <c r="M870" s="100">
        <v>973.92999999999995</v>
      </c>
      <c r="N870" s="98" t="s">
        <v>16863</v>
      </c>
      <c r="O870" s="98" t="s">
        <v>16864</v>
      </c>
      <c r="P870" s="100">
        <v>1170</v>
      </c>
      <c r="Q870" s="101">
        <v>0</v>
      </c>
      <c r="S870" s="100">
        <v>995</v>
      </c>
      <c r="T870" s="100">
        <f>P870</f>
      </c>
      <c r="U870" s="100">
        <v>1170</v>
      </c>
    </row>
    <row r="871">
      <c r="O871" s="96" t="s">
        <v>16865</v>
      </c>
      <c r="P871" s="84">
        <f>SUM(P870:P870)</f>
      </c>
    </row>
    <row r="872">
      <c r="A872" s="98" t="s">
        <v>16866</v>
      </c>
      <c r="B872" s="98" t="s">
        <v>16867</v>
      </c>
      <c r="C872" s="98" t="s">
        <v>16868</v>
      </c>
      <c r="D872" s="98" t="s">
        <v>16869</v>
      </c>
      <c r="E872" s="98" t="s">
        <v>16870</v>
      </c>
      <c r="F872" s="98" t="s">
        <v>16871</v>
      </c>
      <c r="G872" s="99">
        <v>12</v>
      </c>
      <c r="H872" s="104">
        <v>45505</v>
      </c>
      <c r="I872" s="104">
        <v>45869</v>
      </c>
      <c r="J872" s="104">
        <v>45197</v>
      </c>
      <c r="K872" s="104">
        <v>45218</v>
      </c>
      <c r="L872" s="100">
        <v>1125</v>
      </c>
      <c r="M872" s="100">
        <v>973.92999999999995</v>
      </c>
      <c r="N872" s="98" t="s">
        <v>16872</v>
      </c>
      <c r="O872" s="98" t="s">
        <v>16873</v>
      </c>
      <c r="P872" s="100">
        <v>1074</v>
      </c>
      <c r="Q872" s="101">
        <v>0</v>
      </c>
      <c r="S872" s="100">
        <v>995</v>
      </c>
      <c r="T872" s="100">
        <f>P872</f>
      </c>
      <c r="U872" s="100">
        <v>1074</v>
      </c>
    </row>
    <row r="873">
      <c r="O873" s="96" t="s">
        <v>16874</v>
      </c>
      <c r="P873" s="84">
        <f>SUM(P872:P872)</f>
      </c>
    </row>
    <row r="874">
      <c r="A874" s="98" t="s">
        <v>16875</v>
      </c>
      <c r="B874" s="98" t="s">
        <v>16876</v>
      </c>
      <c r="C874" s="98" t="s">
        <v>16877</v>
      </c>
      <c r="D874" s="98" t="s">
        <v>16878</v>
      </c>
      <c r="E874" s="98" t="s">
        <v>16879</v>
      </c>
      <c r="F874" s="98" t="s">
        <v>16880</v>
      </c>
      <c r="G874" s="99">
        <v>12</v>
      </c>
      <c r="H874" s="104">
        <v>45505</v>
      </c>
      <c r="I874" s="104">
        <v>45869</v>
      </c>
      <c r="J874" s="104">
        <v>45203</v>
      </c>
      <c r="K874" s="104">
        <v>45203</v>
      </c>
      <c r="L874" s="100">
        <v>1125</v>
      </c>
      <c r="M874" s="100">
        <v>973.92999999999995</v>
      </c>
      <c r="N874" s="98" t="s">
        <v>16881</v>
      </c>
      <c r="O874" s="98" t="s">
        <v>16882</v>
      </c>
      <c r="P874" s="100">
        <v>1170</v>
      </c>
      <c r="Q874" s="101">
        <v>0</v>
      </c>
      <c r="S874" s="100">
        <v>995</v>
      </c>
      <c r="T874" s="100">
        <f>P874</f>
      </c>
      <c r="U874" s="100">
        <v>1170</v>
      </c>
    </row>
    <row r="875">
      <c r="O875" s="96" t="s">
        <v>16883</v>
      </c>
      <c r="P875" s="84">
        <f>SUM(P874:P874)</f>
      </c>
    </row>
    <row r="876">
      <c r="A876" s="98" t="s">
        <v>16884</v>
      </c>
      <c r="B876" s="98" t="s">
        <v>16885</v>
      </c>
      <c r="C876" s="98" t="s">
        <v>16886</v>
      </c>
      <c r="D876" s="98" t="s">
        <v>16887</v>
      </c>
      <c r="E876" s="98" t="s">
        <v>16888</v>
      </c>
      <c r="F876" s="98" t="s">
        <v>16889</v>
      </c>
      <c r="G876" s="99">
        <v>12</v>
      </c>
      <c r="H876" s="104">
        <v>45505</v>
      </c>
      <c r="I876" s="104">
        <v>45869</v>
      </c>
      <c r="J876" s="104">
        <v>45352</v>
      </c>
      <c r="K876" s="104">
        <v>45355</v>
      </c>
      <c r="L876" s="100">
        <v>1150</v>
      </c>
      <c r="M876" s="100">
        <v>998.92999999999995</v>
      </c>
      <c r="N876" s="98" t="s">
        <v>16890</v>
      </c>
      <c r="O876" s="98" t="s">
        <v>16891</v>
      </c>
      <c r="P876" s="100">
        <v>1099</v>
      </c>
      <c r="Q876" s="101">
        <v>0</v>
      </c>
      <c r="S876" s="100">
        <v>985</v>
      </c>
      <c r="T876" s="100">
        <f>P876</f>
      </c>
      <c r="U876" s="100">
        <v>1099</v>
      </c>
    </row>
    <row r="877">
      <c r="O877" s="96" t="s">
        <v>16892</v>
      </c>
      <c r="P877" s="84">
        <f>SUM(P876:P876)</f>
      </c>
    </row>
    <row r="878">
      <c r="A878" s="98" t="s">
        <v>16893</v>
      </c>
      <c r="B878" s="98" t="s">
        <v>16894</v>
      </c>
      <c r="C878" s="98" t="s">
        <v>16895</v>
      </c>
      <c r="D878" s="98" t="s">
        <v>16896</v>
      </c>
      <c r="E878" s="98" t="s">
        <v>16897</v>
      </c>
      <c r="F878" s="98" t="s">
        <v>16898</v>
      </c>
      <c r="G878" s="99">
        <v>12</v>
      </c>
      <c r="H878" s="104">
        <v>45505</v>
      </c>
      <c r="I878" s="104">
        <v>45869</v>
      </c>
      <c r="J878" s="104">
        <v>45189</v>
      </c>
      <c r="K878" s="104">
        <v>45190</v>
      </c>
      <c r="L878" s="100">
        <v>1150</v>
      </c>
      <c r="M878" s="100">
        <v>998.92999999999995</v>
      </c>
      <c r="N878" s="98" t="s">
        <v>16899</v>
      </c>
      <c r="O878" s="98" t="s">
        <v>16900</v>
      </c>
      <c r="P878" s="100">
        <v>1099</v>
      </c>
      <c r="Q878" s="101">
        <v>0</v>
      </c>
      <c r="S878" s="100">
        <v>899</v>
      </c>
      <c r="T878" s="100">
        <f>P878</f>
      </c>
      <c r="U878" s="100">
        <v>1099</v>
      </c>
    </row>
    <row r="879">
      <c r="O879" s="96" t="s">
        <v>16901</v>
      </c>
      <c r="P879" s="84">
        <f>SUM(P878:P878)</f>
      </c>
    </row>
    <row r="880">
      <c r="A880" s="98" t="s">
        <v>16902</v>
      </c>
      <c r="B880" s="98" t="s">
        <v>16903</v>
      </c>
      <c r="C880" s="98" t="s">
        <v>16904</v>
      </c>
      <c r="D880" s="98" t="s">
        <v>16905</v>
      </c>
      <c r="E880" s="98" t="s">
        <v>16906</v>
      </c>
      <c r="F880" s="98" t="s">
        <v>16907</v>
      </c>
      <c r="G880" s="99">
        <v>12</v>
      </c>
      <c r="H880" s="104">
        <v>45505</v>
      </c>
      <c r="I880" s="104">
        <v>45869</v>
      </c>
      <c r="J880" s="104">
        <v>45349</v>
      </c>
      <c r="K880" s="104">
        <v>45350</v>
      </c>
      <c r="L880" s="100">
        <v>1150</v>
      </c>
      <c r="M880" s="100">
        <v>998.85000000000002</v>
      </c>
      <c r="N880" s="98" t="s">
        <v>16908</v>
      </c>
      <c r="O880" s="98" t="s">
        <v>16909</v>
      </c>
      <c r="P880" s="100">
        <v>1195</v>
      </c>
      <c r="Q880" s="101">
        <v>0</v>
      </c>
      <c r="S880" s="100">
        <v>899</v>
      </c>
      <c r="T880" s="100">
        <f>P880</f>
      </c>
      <c r="U880" s="100">
        <v>1195</v>
      </c>
    </row>
    <row r="881">
      <c r="O881" s="96" t="s">
        <v>16910</v>
      </c>
      <c r="P881" s="84">
        <f>SUM(P880:P880)</f>
      </c>
    </row>
    <row r="882">
      <c r="B882" s="98" t="s">
        <v>16911</v>
      </c>
      <c r="D882" s="98" t="s">
        <v>16912</v>
      </c>
      <c r="E882" s="98" t="s">
        <v>16913</v>
      </c>
      <c r="F882" s="98" t="s">
        <v>16914</v>
      </c>
      <c r="G882" s="99">
        <v>12</v>
      </c>
      <c r="H882" s="104">
        <v>45524</v>
      </c>
      <c r="I882" s="104">
        <v>45869</v>
      </c>
      <c r="L882" s="100">
        <v>0</v>
      </c>
      <c r="M882" s="100">
        <v>0</v>
      </c>
      <c r="N882" s="98" t="s">
        <v>16915</v>
      </c>
      <c r="O882" s="98" t="s">
        <v>16916</v>
      </c>
      <c r="P882" s="100">
        <v>300</v>
      </c>
      <c r="Q882" s="101">
        <v>0</v>
      </c>
      <c r="S882" s="100">
        <v>0</v>
      </c>
      <c r="T882" s="100">
        <f>P882</f>
      </c>
      <c r="U882" s="100">
        <v>300</v>
      </c>
    </row>
    <row r="883">
      <c r="O883" s="98" t="s">
        <v>16917</v>
      </c>
      <c r="P883" s="100">
        <v>100</v>
      </c>
      <c r="T883" s="100">
        <f>P883</f>
      </c>
      <c r="U883" s="100">
        <v>100</v>
      </c>
    </row>
    <row r="884">
      <c r="O884" s="98" t="s">
        <v>16918</v>
      </c>
      <c r="P884" s="100">
        <v>1095</v>
      </c>
      <c r="T884" s="100">
        <f>P884</f>
      </c>
      <c r="U884" s="100">
        <v>1095</v>
      </c>
    </row>
    <row r="885">
      <c r="O885" s="96" t="s">
        <v>16919</v>
      </c>
      <c r="P885" s="84">
        <f>SUM(P882:P884)</f>
      </c>
    </row>
    <row r="886">
      <c r="A886" s="97" t="s">
        <v>16920</v>
      </c>
    </row>
    <row r="887">
      <c r="A887" s="98" t="s">
        <v>16921</v>
      </c>
      <c r="B887" s="98" t="s">
        <v>16922</v>
      </c>
      <c r="C887" s="98" t="s">
        <v>16923</v>
      </c>
      <c r="D887" s="98" t="s">
        <v>16924</v>
      </c>
      <c r="E887" s="98" t="s">
        <v>16925</v>
      </c>
      <c r="F887" s="98" t="s">
        <v>16926</v>
      </c>
      <c r="G887" s="99">
        <v>12</v>
      </c>
      <c r="H887" s="104">
        <v>45505</v>
      </c>
      <c r="I887" s="104">
        <v>45869</v>
      </c>
      <c r="J887" s="104">
        <v>45209</v>
      </c>
      <c r="K887" s="104">
        <v>45217</v>
      </c>
      <c r="L887" s="100">
        <v>0</v>
      </c>
      <c r="M887" s="100">
        <v>934.13999999999999</v>
      </c>
      <c r="N887" s="98" t="s">
        <v>16927</v>
      </c>
      <c r="O887" s="98" t="s">
        <v>16928</v>
      </c>
      <c r="P887" s="100">
        <v>1120</v>
      </c>
      <c r="Q887" s="101">
        <v>0</v>
      </c>
      <c r="S887" s="100">
        <v>899</v>
      </c>
      <c r="T887" s="100">
        <f>P887</f>
      </c>
      <c r="U887" s="100">
        <v>1120</v>
      </c>
    </row>
    <row r="888">
      <c r="O888" s="96" t="s">
        <v>16929</v>
      </c>
      <c r="P888" s="84">
        <f>SUM(P887:P887)</f>
      </c>
    </row>
    <row r="889">
      <c r="A889" s="98" t="s">
        <v>16930</v>
      </c>
      <c r="B889" s="98" t="s">
        <v>16931</v>
      </c>
      <c r="C889" s="98" t="s">
        <v>16932</v>
      </c>
      <c r="D889" s="98" t="s">
        <v>16933</v>
      </c>
      <c r="E889" s="98" t="s">
        <v>16934</v>
      </c>
      <c r="F889" s="98" t="s">
        <v>16935</v>
      </c>
      <c r="G889" s="99">
        <v>12</v>
      </c>
      <c r="H889" s="104">
        <v>45505</v>
      </c>
      <c r="I889" s="104">
        <v>45869</v>
      </c>
      <c r="J889" s="104">
        <v>45209</v>
      </c>
      <c r="K889" s="104">
        <v>45217</v>
      </c>
      <c r="L889" s="100">
        <v>0</v>
      </c>
      <c r="M889" s="100">
        <v>934.13999999999999</v>
      </c>
      <c r="N889" s="98" t="s">
        <v>16936</v>
      </c>
      <c r="O889" s="98" t="s">
        <v>16937</v>
      </c>
      <c r="P889" s="100">
        <v>1050</v>
      </c>
      <c r="Q889" s="101">
        <v>0</v>
      </c>
      <c r="S889" s="100">
        <v>919</v>
      </c>
      <c r="T889" s="100">
        <f>P889</f>
      </c>
      <c r="U889" s="100">
        <v>1050</v>
      </c>
    </row>
    <row r="890">
      <c r="O890" s="98" t="s">
        <v>16938</v>
      </c>
      <c r="P890" s="100">
        <v>175</v>
      </c>
      <c r="T890" s="100">
        <f>P890</f>
      </c>
      <c r="U890" s="100">
        <v>175</v>
      </c>
    </row>
    <row r="891">
      <c r="O891" s="96" t="s">
        <v>16939</v>
      </c>
      <c r="P891" s="84">
        <f>SUM(P889:P890)</f>
      </c>
    </row>
    <row r="892">
      <c r="A892" s="98" t="s">
        <v>16940</v>
      </c>
      <c r="B892" s="98" t="s">
        <v>16941</v>
      </c>
      <c r="C892" s="98" t="s">
        <v>16942</v>
      </c>
      <c r="D892" s="98" t="s">
        <v>16943</v>
      </c>
      <c r="E892" s="98" t="s">
        <v>16944</v>
      </c>
      <c r="F892" s="98" t="s">
        <v>16945</v>
      </c>
      <c r="G892" s="99">
        <v>12</v>
      </c>
      <c r="H892" s="104">
        <v>45523</v>
      </c>
      <c r="I892" s="104">
        <v>45869</v>
      </c>
      <c r="J892" s="104">
        <v>45364</v>
      </c>
      <c r="K892" s="104">
        <v>45365</v>
      </c>
      <c r="L892" s="100">
        <v>0</v>
      </c>
      <c r="M892" s="100">
        <v>934.13999999999999</v>
      </c>
      <c r="N892" s="98" t="s">
        <v>16946</v>
      </c>
      <c r="O892" s="98" t="s">
        <v>16947</v>
      </c>
      <c r="P892" s="100">
        <v>1120</v>
      </c>
      <c r="Q892" s="101">
        <v>0</v>
      </c>
      <c r="S892" s="100">
        <v>919</v>
      </c>
      <c r="T892" s="100">
        <f>P892</f>
      </c>
      <c r="U892" s="100">
        <v>1120</v>
      </c>
    </row>
    <row r="893">
      <c r="O893" s="96" t="s">
        <v>16948</v>
      </c>
      <c r="P893" s="84">
        <f>SUM(P892:P892)</f>
      </c>
    </row>
    <row r="894">
      <c r="A894" s="98" t="s">
        <v>16949</v>
      </c>
      <c r="B894" s="98" t="s">
        <v>16950</v>
      </c>
      <c r="C894" s="98" t="s">
        <v>16951</v>
      </c>
      <c r="D894" s="98" t="s">
        <v>16952</v>
      </c>
      <c r="E894" s="98" t="s">
        <v>16953</v>
      </c>
      <c r="F894" s="98" t="s">
        <v>16954</v>
      </c>
      <c r="G894" s="99">
        <v>12</v>
      </c>
      <c r="H894" s="104">
        <v>45524</v>
      </c>
      <c r="I894" s="104">
        <v>45869</v>
      </c>
      <c r="J894" s="104">
        <v>45393</v>
      </c>
      <c r="K894" s="104">
        <v>45399</v>
      </c>
      <c r="L894" s="100">
        <v>1120</v>
      </c>
      <c r="M894" s="100">
        <v>934.13999999999999</v>
      </c>
      <c r="N894" s="98" t="s">
        <v>16955</v>
      </c>
      <c r="O894" s="98" t="s">
        <v>16956</v>
      </c>
      <c r="P894" s="100">
        <v>-300</v>
      </c>
      <c r="Q894" s="101">
        <v>0</v>
      </c>
      <c r="S894" s="100">
        <v>899</v>
      </c>
      <c r="T894" s="100">
        <f>P894</f>
      </c>
      <c r="U894" s="100">
        <v>-300</v>
      </c>
    </row>
    <row r="895">
      <c r="O895" s="98" t="s">
        <v>16957</v>
      </c>
      <c r="P895" s="100">
        <v>300</v>
      </c>
      <c r="T895" s="100">
        <f>P895</f>
      </c>
      <c r="U895" s="100">
        <v>300</v>
      </c>
    </row>
    <row r="896">
      <c r="O896" s="98" t="s">
        <v>16958</v>
      </c>
      <c r="P896" s="100">
        <v>1120</v>
      </c>
      <c r="T896" s="100">
        <f>P896</f>
      </c>
      <c r="U896" s="100">
        <v>1120</v>
      </c>
    </row>
    <row r="897">
      <c r="O897" s="96" t="s">
        <v>16959</v>
      </c>
      <c r="P897" s="84">
        <f>SUM(P894:P896)</f>
      </c>
    </row>
    <row r="898">
      <c r="A898" s="98" t="s">
        <v>16960</v>
      </c>
      <c r="B898" s="98" t="s">
        <v>16961</v>
      </c>
      <c r="C898" s="98" t="s">
        <v>16962</v>
      </c>
      <c r="D898" s="98" t="s">
        <v>16963</v>
      </c>
      <c r="E898" s="98" t="s">
        <v>16964</v>
      </c>
      <c r="F898" s="98" t="s">
        <v>16965</v>
      </c>
      <c r="G898" s="99">
        <v>12</v>
      </c>
      <c r="H898" s="104">
        <v>45524</v>
      </c>
      <c r="I898" s="104">
        <v>45869</v>
      </c>
      <c r="J898" s="104">
        <v>45393</v>
      </c>
      <c r="K898" s="104">
        <v>45399</v>
      </c>
      <c r="L898" s="100">
        <v>1120</v>
      </c>
      <c r="M898" s="100">
        <v>934.13999999999999</v>
      </c>
      <c r="N898" s="98" t="s">
        <v>16966</v>
      </c>
      <c r="O898" s="98" t="s">
        <v>16967</v>
      </c>
      <c r="P898" s="100">
        <v>-300</v>
      </c>
      <c r="Q898" s="101">
        <v>0</v>
      </c>
      <c r="S898" s="100">
        <v>919</v>
      </c>
      <c r="T898" s="100">
        <f>P898</f>
      </c>
      <c r="U898" s="100">
        <v>-300</v>
      </c>
    </row>
    <row r="899">
      <c r="O899" s="98" t="s">
        <v>16968</v>
      </c>
      <c r="P899" s="100">
        <v>1120</v>
      </c>
      <c r="T899" s="100">
        <f>P899</f>
      </c>
      <c r="U899" s="100">
        <v>1120</v>
      </c>
    </row>
    <row r="900">
      <c r="O900" s="98" t="s">
        <v>16969</v>
      </c>
      <c r="P900" s="100">
        <v>300</v>
      </c>
      <c r="T900" s="100">
        <f>P900</f>
      </c>
      <c r="U900" s="100">
        <v>300</v>
      </c>
    </row>
    <row r="901">
      <c r="O901" s="96" t="s">
        <v>16970</v>
      </c>
      <c r="P901" s="84">
        <f>SUM(P898:P900)</f>
      </c>
    </row>
    <row r="902">
      <c r="A902" s="98" t="s">
        <v>16971</v>
      </c>
      <c r="B902" s="98" t="s">
        <v>16972</v>
      </c>
      <c r="C902" s="98" t="s">
        <v>16973</v>
      </c>
      <c r="D902" s="98" t="s">
        <v>16974</v>
      </c>
      <c r="E902" s="98" t="s">
        <v>16975</v>
      </c>
      <c r="F902" s="98" t="s">
        <v>16976</v>
      </c>
      <c r="G902" s="99">
        <v>12</v>
      </c>
      <c r="H902" s="104">
        <v>45524</v>
      </c>
      <c r="I902" s="104">
        <v>45869</v>
      </c>
      <c r="J902" s="104">
        <v>45393</v>
      </c>
      <c r="K902" s="104">
        <v>45399</v>
      </c>
      <c r="L902" s="100">
        <v>1120</v>
      </c>
      <c r="M902" s="100">
        <v>934.13999999999999</v>
      </c>
      <c r="N902" s="98" t="s">
        <v>16977</v>
      </c>
      <c r="O902" s="98" t="s">
        <v>16978</v>
      </c>
      <c r="P902" s="100">
        <v>1120</v>
      </c>
      <c r="Q902" s="101">
        <v>0</v>
      </c>
      <c r="S902" s="100">
        <v>940</v>
      </c>
      <c r="T902" s="100">
        <f>P902</f>
      </c>
      <c r="U902" s="100">
        <v>1120</v>
      </c>
    </row>
    <row r="903">
      <c r="O903" s="96" t="s">
        <v>16979</v>
      </c>
      <c r="P903" s="84">
        <f>SUM(P902:P902)</f>
      </c>
    </row>
    <row r="904">
      <c r="A904" s="98" t="s">
        <v>16980</v>
      </c>
      <c r="B904" s="98" t="s">
        <v>16981</v>
      </c>
      <c r="C904" s="98" t="s">
        <v>16982</v>
      </c>
      <c r="D904" s="98" t="s">
        <v>16983</v>
      </c>
      <c r="E904" s="98" t="s">
        <v>16984</v>
      </c>
      <c r="F904" s="98" t="s">
        <v>16985</v>
      </c>
      <c r="G904" s="99">
        <v>12</v>
      </c>
      <c r="H904" s="104">
        <v>45524</v>
      </c>
      <c r="I904" s="104">
        <v>45869</v>
      </c>
      <c r="J904" s="104">
        <v>45393</v>
      </c>
      <c r="K904" s="104">
        <v>45399</v>
      </c>
      <c r="L904" s="100">
        <v>1120</v>
      </c>
      <c r="M904" s="100">
        <v>934.13999999999999</v>
      </c>
      <c r="N904" s="98" t="s">
        <v>16986</v>
      </c>
      <c r="O904" s="98" t="s">
        <v>16987</v>
      </c>
      <c r="P904" s="100">
        <v>1120</v>
      </c>
      <c r="Q904" s="101">
        <v>0</v>
      </c>
      <c r="S904" s="100">
        <v>1009</v>
      </c>
      <c r="T904" s="100">
        <f>P904</f>
      </c>
      <c r="U904" s="100">
        <v>1120</v>
      </c>
    </row>
    <row r="905">
      <c r="O905" s="98" t="s">
        <v>16988</v>
      </c>
      <c r="P905" s="100">
        <v>300</v>
      </c>
      <c r="T905" s="100">
        <f>P905</f>
      </c>
      <c r="U905" s="100">
        <v>300</v>
      </c>
    </row>
    <row r="906">
      <c r="O906" s="98" t="s">
        <v>16989</v>
      </c>
      <c r="P906" s="100">
        <v>-300</v>
      </c>
      <c r="T906" s="100">
        <f>P906</f>
      </c>
      <c r="U906" s="100">
        <v>-300</v>
      </c>
    </row>
    <row r="907">
      <c r="O907" s="96" t="s">
        <v>16990</v>
      </c>
      <c r="P907" s="84">
        <f>SUM(P904:P906)</f>
      </c>
    </row>
    <row r="908">
      <c r="A908" s="98" t="s">
        <v>16991</v>
      </c>
      <c r="B908" s="98" t="s">
        <v>16992</v>
      </c>
      <c r="C908" s="98" t="s">
        <v>16993</v>
      </c>
      <c r="D908" s="98" t="s">
        <v>16994</v>
      </c>
      <c r="E908" s="98" t="s">
        <v>16995</v>
      </c>
      <c r="F908" s="98" t="s">
        <v>16996</v>
      </c>
      <c r="G908" s="99">
        <v>12</v>
      </c>
      <c r="H908" s="104">
        <v>45524</v>
      </c>
      <c r="I908" s="104">
        <v>45869</v>
      </c>
      <c r="J908" s="104">
        <v>45422</v>
      </c>
      <c r="K908" s="104">
        <v>45425</v>
      </c>
      <c r="L908" s="100">
        <v>1120</v>
      </c>
      <c r="M908" s="100">
        <v>934.13999999999999</v>
      </c>
      <c r="N908" s="98" t="s">
        <v>16997</v>
      </c>
      <c r="O908" s="98" t="s">
        <v>16998</v>
      </c>
      <c r="P908" s="100">
        <v>300</v>
      </c>
      <c r="Q908" s="101">
        <v>0</v>
      </c>
      <c r="S908" s="100">
        <v>919</v>
      </c>
      <c r="T908" s="100">
        <f>P908</f>
      </c>
      <c r="U908" s="100">
        <v>300</v>
      </c>
    </row>
    <row r="909">
      <c r="O909" s="98" t="s">
        <v>16999</v>
      </c>
      <c r="P909" s="100">
        <v>-300</v>
      </c>
      <c r="T909" s="100">
        <f>P909</f>
      </c>
      <c r="U909" s="100">
        <v>-300</v>
      </c>
    </row>
    <row r="910">
      <c r="O910" s="98" t="s">
        <v>17000</v>
      </c>
      <c r="P910" s="100">
        <v>1120</v>
      </c>
      <c r="T910" s="100">
        <f>P910</f>
      </c>
      <c r="U910" s="100">
        <v>1120</v>
      </c>
    </row>
    <row r="911">
      <c r="O911" s="96" t="s">
        <v>17001</v>
      </c>
      <c r="P911" s="84">
        <f>SUM(P908:P910)</f>
      </c>
    </row>
    <row r="912">
      <c r="A912" s="98" t="s">
        <v>17002</v>
      </c>
      <c r="B912" s="98" t="s">
        <v>17003</v>
      </c>
      <c r="C912" s="98" t="s">
        <v>17004</v>
      </c>
      <c r="D912" s="98" t="s">
        <v>17005</v>
      </c>
      <c r="E912" s="98" t="s">
        <v>17006</v>
      </c>
      <c r="F912" s="98" t="s">
        <v>17007</v>
      </c>
      <c r="G912" s="99">
        <v>12</v>
      </c>
      <c r="H912" s="104">
        <v>45524</v>
      </c>
      <c r="I912" s="104">
        <v>45869</v>
      </c>
      <c r="J912" s="104">
        <v>45422</v>
      </c>
      <c r="K912" s="104">
        <v>45425</v>
      </c>
      <c r="L912" s="100">
        <v>1120</v>
      </c>
      <c r="M912" s="100">
        <v>934.13999999999999</v>
      </c>
      <c r="N912" s="98" t="s">
        <v>17008</v>
      </c>
      <c r="O912" s="98" t="s">
        <v>17009</v>
      </c>
      <c r="P912" s="100">
        <v>300</v>
      </c>
      <c r="Q912" s="101">
        <v>0</v>
      </c>
      <c r="S912" s="100">
        <v>919</v>
      </c>
      <c r="T912" s="100">
        <f>P912</f>
      </c>
      <c r="U912" s="100">
        <v>300</v>
      </c>
    </row>
    <row r="913">
      <c r="O913" s="98" t="s">
        <v>17010</v>
      </c>
      <c r="P913" s="100">
        <v>-300</v>
      </c>
      <c r="T913" s="100">
        <f>P913</f>
      </c>
      <c r="U913" s="100">
        <v>-300</v>
      </c>
    </row>
    <row r="914">
      <c r="O914" s="98" t="s">
        <v>17011</v>
      </c>
      <c r="P914" s="100">
        <v>1120</v>
      </c>
      <c r="T914" s="100">
        <f>P914</f>
      </c>
      <c r="U914" s="100">
        <v>1120</v>
      </c>
    </row>
    <row r="915">
      <c r="O915" s="96" t="s">
        <v>17012</v>
      </c>
      <c r="P915" s="84">
        <f>SUM(P912:P914)</f>
      </c>
    </row>
    <row r="916">
      <c r="A916" s="98" t="s">
        <v>17013</v>
      </c>
      <c r="B916" s="98" t="s">
        <v>17014</v>
      </c>
      <c r="C916" s="98" t="s">
        <v>17015</v>
      </c>
      <c r="D916" s="98" t="s">
        <v>17016</v>
      </c>
      <c r="E916" s="98" t="s">
        <v>17017</v>
      </c>
      <c r="F916" s="98" t="s">
        <v>17018</v>
      </c>
      <c r="G916" s="99">
        <v>12</v>
      </c>
      <c r="H916" s="104">
        <v>45524</v>
      </c>
      <c r="I916" s="104">
        <v>45869</v>
      </c>
      <c r="J916" s="104">
        <v>45422</v>
      </c>
      <c r="K916" s="104">
        <v>45425</v>
      </c>
      <c r="L916" s="100">
        <v>1120</v>
      </c>
      <c r="M916" s="100">
        <v>934.13999999999999</v>
      </c>
      <c r="N916" s="98" t="s">
        <v>17019</v>
      </c>
      <c r="O916" s="98" t="s">
        <v>17020</v>
      </c>
      <c r="P916" s="100">
        <v>300</v>
      </c>
      <c r="Q916" s="101">
        <v>0</v>
      </c>
      <c r="S916" s="100">
        <v>919</v>
      </c>
      <c r="T916" s="100">
        <f>P916</f>
      </c>
      <c r="U916" s="100">
        <v>300</v>
      </c>
    </row>
    <row r="917">
      <c r="O917" s="98" t="s">
        <v>17021</v>
      </c>
      <c r="P917" s="100">
        <v>1120</v>
      </c>
      <c r="T917" s="100">
        <f>P917</f>
      </c>
      <c r="U917" s="100">
        <v>1120</v>
      </c>
    </row>
    <row r="918">
      <c r="O918" s="98" t="s">
        <v>17022</v>
      </c>
      <c r="P918" s="100">
        <v>-300</v>
      </c>
      <c r="T918" s="100">
        <f>P918</f>
      </c>
      <c r="U918" s="100">
        <v>-300</v>
      </c>
    </row>
    <row r="919">
      <c r="O919" s="96" t="s">
        <v>17023</v>
      </c>
      <c r="P919" s="84">
        <f>SUM(P916:P918)</f>
      </c>
    </row>
    <row r="920">
      <c r="A920" s="98" t="s">
        <v>17024</v>
      </c>
      <c r="B920" s="98" t="s">
        <v>17025</v>
      </c>
      <c r="C920" s="98" t="s">
        <v>17026</v>
      </c>
      <c r="D920" s="98" t="s">
        <v>17027</v>
      </c>
      <c r="E920" s="98" t="s">
        <v>17028</v>
      </c>
      <c r="F920" s="98" t="s">
        <v>17029</v>
      </c>
      <c r="G920" s="99">
        <v>12</v>
      </c>
      <c r="H920" s="104">
        <v>45524</v>
      </c>
      <c r="I920" s="104">
        <v>45869</v>
      </c>
      <c r="J920" s="104">
        <v>45385</v>
      </c>
      <c r="K920" s="104">
        <v>45386</v>
      </c>
      <c r="L920" s="100">
        <v>1120</v>
      </c>
      <c r="M920" s="100">
        <v>934.13999999999999</v>
      </c>
      <c r="N920" s="98" t="s">
        <v>17030</v>
      </c>
      <c r="O920" s="98" t="s">
        <v>17031</v>
      </c>
      <c r="P920" s="100">
        <v>1120</v>
      </c>
      <c r="Q920" s="101">
        <v>0</v>
      </c>
      <c r="S920" s="100">
        <v>865</v>
      </c>
      <c r="T920" s="100">
        <f>P920</f>
      </c>
      <c r="U920" s="100">
        <v>1120</v>
      </c>
    </row>
    <row r="921">
      <c r="O921" s="98" t="s">
        <v>17032</v>
      </c>
      <c r="P921" s="100">
        <v>-300</v>
      </c>
      <c r="T921" s="100">
        <f>P921</f>
      </c>
      <c r="U921" s="100">
        <v>-300</v>
      </c>
    </row>
    <row r="922">
      <c r="O922" s="96" t="s">
        <v>17033</v>
      </c>
      <c r="P922" s="84">
        <f>SUM(P920:P921)</f>
      </c>
    </row>
    <row r="923">
      <c r="A923" s="98" t="s">
        <v>17034</v>
      </c>
      <c r="B923" s="98" t="s">
        <v>17035</v>
      </c>
      <c r="C923" s="98" t="s">
        <v>17036</v>
      </c>
      <c r="D923" s="98" t="s">
        <v>17037</v>
      </c>
      <c r="E923" s="98" t="s">
        <v>17038</v>
      </c>
      <c r="F923" s="98" t="s">
        <v>17039</v>
      </c>
      <c r="G923" s="99">
        <v>12</v>
      </c>
      <c r="H923" s="104">
        <v>45524</v>
      </c>
      <c r="I923" s="104">
        <v>45869</v>
      </c>
      <c r="J923" s="104">
        <v>45386</v>
      </c>
      <c r="K923" s="104">
        <v>45399</v>
      </c>
      <c r="L923" s="100">
        <v>1145</v>
      </c>
      <c r="M923" s="100">
        <v>934.13999999999999</v>
      </c>
      <c r="N923" s="98" t="s">
        <v>17040</v>
      </c>
      <c r="O923" s="98" t="s">
        <v>17041</v>
      </c>
      <c r="P923" s="100">
        <v>1120</v>
      </c>
      <c r="Q923" s="101">
        <v>0</v>
      </c>
      <c r="S923" s="100">
        <v>865</v>
      </c>
      <c r="T923" s="100">
        <f>P923</f>
      </c>
      <c r="U923" s="100">
        <v>1120</v>
      </c>
    </row>
    <row r="924">
      <c r="O924" s="96" t="s">
        <v>17042</v>
      </c>
      <c r="P924" s="84">
        <f>SUM(P923:P923)</f>
      </c>
    </row>
    <row r="925">
      <c r="A925" s="98" t="s">
        <v>17043</v>
      </c>
      <c r="B925" s="98" t="s">
        <v>17044</v>
      </c>
      <c r="C925" s="98" t="s">
        <v>17045</v>
      </c>
      <c r="D925" s="98" t="s">
        <v>17046</v>
      </c>
      <c r="E925" s="98" t="s">
        <v>17047</v>
      </c>
      <c r="F925" s="98" t="s">
        <v>17048</v>
      </c>
      <c r="G925" s="99">
        <v>12</v>
      </c>
      <c r="H925" s="104">
        <v>45524</v>
      </c>
      <c r="I925" s="104">
        <v>45869</v>
      </c>
      <c r="J925" s="104">
        <v>45400</v>
      </c>
      <c r="K925" s="104">
        <v>45400</v>
      </c>
      <c r="L925" s="100">
        <v>1120</v>
      </c>
      <c r="M925" s="100">
        <v>934.13999999999999</v>
      </c>
      <c r="N925" s="98" t="s">
        <v>17049</v>
      </c>
      <c r="O925" s="98" t="s">
        <v>17050</v>
      </c>
      <c r="P925" s="100">
        <v>1120</v>
      </c>
      <c r="Q925" s="101">
        <v>0</v>
      </c>
      <c r="S925" s="100">
        <v>980</v>
      </c>
      <c r="T925" s="100">
        <f>P925</f>
      </c>
      <c r="U925" s="100">
        <v>1120</v>
      </c>
    </row>
    <row r="926">
      <c r="O926" s="96" t="s">
        <v>17051</v>
      </c>
      <c r="P926" s="84">
        <f>SUM(P925:P925)</f>
      </c>
    </row>
    <row r="927">
      <c r="A927" s="98" t="s">
        <v>17052</v>
      </c>
      <c r="B927" s="98" t="s">
        <v>17053</v>
      </c>
      <c r="C927" s="98" t="s">
        <v>17054</v>
      </c>
      <c r="D927" s="98" t="s">
        <v>17055</v>
      </c>
      <c r="E927" s="98" t="s">
        <v>17056</v>
      </c>
      <c r="F927" s="98" t="s">
        <v>17057</v>
      </c>
      <c r="G927" s="99">
        <v>12</v>
      </c>
      <c r="H927" s="104">
        <v>45524</v>
      </c>
      <c r="I927" s="104">
        <v>45869</v>
      </c>
      <c r="J927" s="104">
        <v>45391</v>
      </c>
      <c r="K927" s="104">
        <v>45399</v>
      </c>
      <c r="L927" s="100">
        <v>1120</v>
      </c>
      <c r="M927" s="100">
        <v>934.13999999999999</v>
      </c>
      <c r="N927" s="98" t="s">
        <v>17058</v>
      </c>
      <c r="O927" s="98" t="s">
        <v>17059</v>
      </c>
      <c r="P927" s="100">
        <v>-300</v>
      </c>
      <c r="Q927" s="101">
        <v>0</v>
      </c>
      <c r="S927" s="100">
        <v>980</v>
      </c>
      <c r="T927" s="100">
        <f>P927</f>
      </c>
      <c r="U927" s="100">
        <v>-300</v>
      </c>
    </row>
    <row r="928">
      <c r="O928" s="98" t="s">
        <v>17060</v>
      </c>
      <c r="P928" s="100">
        <v>300</v>
      </c>
      <c r="T928" s="100">
        <f>P928</f>
      </c>
      <c r="U928" s="100">
        <v>300</v>
      </c>
    </row>
    <row r="929">
      <c r="O929" s="98" t="s">
        <v>17061</v>
      </c>
      <c r="P929" s="100">
        <v>1120</v>
      </c>
      <c r="T929" s="100">
        <f>P929</f>
      </c>
      <c r="U929" s="100">
        <v>1120</v>
      </c>
    </row>
    <row r="930">
      <c r="O930" s="96" t="s">
        <v>17062</v>
      </c>
      <c r="P930" s="84">
        <f>SUM(P927:P929)</f>
      </c>
    </row>
    <row r="931">
      <c r="A931" s="98" t="s">
        <v>17063</v>
      </c>
      <c r="B931" s="98" t="s">
        <v>17064</v>
      </c>
      <c r="C931" s="98" t="s">
        <v>17065</v>
      </c>
      <c r="D931" s="98" t="s">
        <v>17066</v>
      </c>
      <c r="E931" s="98" t="s">
        <v>17067</v>
      </c>
      <c r="F931" s="98" t="s">
        <v>17068</v>
      </c>
      <c r="G931" s="99">
        <v>12</v>
      </c>
      <c r="H931" s="104">
        <v>45524</v>
      </c>
      <c r="I931" s="104">
        <v>45869</v>
      </c>
      <c r="J931" s="104">
        <v>45362</v>
      </c>
      <c r="K931" s="104">
        <v>45377</v>
      </c>
      <c r="L931" s="100">
        <v>1120</v>
      </c>
      <c r="M931" s="100">
        <v>934.13999999999999</v>
      </c>
      <c r="N931" s="98" t="s">
        <v>17069</v>
      </c>
      <c r="O931" s="98" t="s">
        <v>17070</v>
      </c>
      <c r="P931" s="100">
        <v>-250</v>
      </c>
      <c r="Q931" s="101">
        <v>0</v>
      </c>
      <c r="S931" s="100">
        <v>934</v>
      </c>
      <c r="T931" s="100">
        <f>P931</f>
      </c>
      <c r="U931" s="100">
        <v>-250</v>
      </c>
    </row>
    <row r="932">
      <c r="O932" s="98" t="s">
        <v>17071</v>
      </c>
      <c r="P932" s="100">
        <v>250</v>
      </c>
      <c r="T932" s="100">
        <f>P932</f>
      </c>
      <c r="U932" s="100">
        <v>250</v>
      </c>
    </row>
    <row r="933">
      <c r="O933" s="98" t="s">
        <v>17072</v>
      </c>
      <c r="P933" s="100">
        <v>1120</v>
      </c>
      <c r="T933" s="100">
        <f>P933</f>
      </c>
      <c r="U933" s="100">
        <v>1120</v>
      </c>
    </row>
    <row r="934">
      <c r="O934" s="96" t="s">
        <v>17073</v>
      </c>
      <c r="P934" s="84">
        <f>SUM(P931:P933)</f>
      </c>
    </row>
    <row r="935">
      <c r="A935" s="98" t="s">
        <v>17074</v>
      </c>
      <c r="B935" s="98" t="s">
        <v>17075</v>
      </c>
      <c r="C935" s="98" t="s">
        <v>17076</v>
      </c>
      <c r="D935" s="98" t="s">
        <v>17077</v>
      </c>
      <c r="E935" s="98" t="s">
        <v>17078</v>
      </c>
      <c r="F935" s="98" t="s">
        <v>17079</v>
      </c>
      <c r="G935" s="99">
        <v>12</v>
      </c>
      <c r="H935" s="104">
        <v>45524</v>
      </c>
      <c r="I935" s="104">
        <v>45869</v>
      </c>
      <c r="J935" s="104">
        <v>45362</v>
      </c>
      <c r="K935" s="104">
        <v>45377</v>
      </c>
      <c r="L935" s="100">
        <v>1120</v>
      </c>
      <c r="M935" s="100">
        <v>934.13999999999999</v>
      </c>
      <c r="N935" s="98" t="s">
        <v>17080</v>
      </c>
      <c r="O935" s="98" t="s">
        <v>17081</v>
      </c>
      <c r="P935" s="100">
        <v>250</v>
      </c>
      <c r="Q935" s="101">
        <v>0</v>
      </c>
      <c r="S935" s="100">
        <v>1009</v>
      </c>
      <c r="T935" s="100">
        <f>P935</f>
      </c>
      <c r="U935" s="100">
        <v>250</v>
      </c>
    </row>
    <row r="936">
      <c r="O936" s="98" t="s">
        <v>17082</v>
      </c>
      <c r="P936" s="100">
        <v>1120</v>
      </c>
      <c r="T936" s="100">
        <f>P936</f>
      </c>
      <c r="U936" s="100">
        <v>1120</v>
      </c>
    </row>
    <row r="937">
      <c r="O937" s="98" t="s">
        <v>17083</v>
      </c>
      <c r="P937" s="100">
        <v>-250</v>
      </c>
      <c r="T937" s="100">
        <f>P937</f>
      </c>
      <c r="U937" s="100">
        <v>-250</v>
      </c>
    </row>
    <row r="938">
      <c r="O938" s="96" t="s">
        <v>17084</v>
      </c>
      <c r="P938" s="84">
        <f>SUM(P935:P937)</f>
      </c>
    </row>
    <row r="939">
      <c r="A939" s="98" t="s">
        <v>17085</v>
      </c>
      <c r="B939" s="98" t="s">
        <v>17086</v>
      </c>
      <c r="C939" s="98" t="s">
        <v>17087</v>
      </c>
      <c r="D939" s="98" t="s">
        <v>17088</v>
      </c>
      <c r="E939" s="98" t="s">
        <v>17089</v>
      </c>
      <c r="F939" s="98" t="s">
        <v>17090</v>
      </c>
      <c r="G939" s="99">
        <v>12</v>
      </c>
      <c r="H939" s="104">
        <v>45524</v>
      </c>
      <c r="I939" s="104">
        <v>45869</v>
      </c>
      <c r="J939" s="104">
        <v>45208</v>
      </c>
      <c r="L939" s="100">
        <v>1070</v>
      </c>
      <c r="M939" s="100">
        <v>934.13999999999999</v>
      </c>
      <c r="N939" s="98" t="s">
        <v>17091</v>
      </c>
      <c r="O939" s="98" t="s">
        <v>17092</v>
      </c>
      <c r="P939" s="100">
        <v>1120</v>
      </c>
      <c r="Q939" s="101">
        <v>0</v>
      </c>
      <c r="S939" s="100">
        <v>899</v>
      </c>
      <c r="T939" s="100">
        <f>P939</f>
      </c>
      <c r="U939" s="100">
        <v>1120</v>
      </c>
    </row>
    <row r="940">
      <c r="O940" s="96" t="s">
        <v>17093</v>
      </c>
      <c r="P940" s="84">
        <f>SUM(P939:P939)</f>
      </c>
    </row>
    <row r="941">
      <c r="A941" s="98" t="s">
        <v>17094</v>
      </c>
      <c r="B941" s="98" t="s">
        <v>17095</v>
      </c>
      <c r="C941" s="98" t="s">
        <v>17096</v>
      </c>
      <c r="D941" s="98" t="s">
        <v>17097</v>
      </c>
      <c r="E941" s="98" t="s">
        <v>17098</v>
      </c>
      <c r="F941" s="98" t="s">
        <v>17099</v>
      </c>
      <c r="G941" s="99">
        <v>12</v>
      </c>
      <c r="H941" s="104">
        <v>45524</v>
      </c>
      <c r="I941" s="104">
        <v>45869</v>
      </c>
      <c r="J941" s="104">
        <v>45365</v>
      </c>
      <c r="K941" s="104">
        <v>45383</v>
      </c>
      <c r="L941" s="100">
        <v>1120</v>
      </c>
      <c r="M941" s="100">
        <v>934.13999999999999</v>
      </c>
      <c r="N941" s="98" t="s">
        <v>17100</v>
      </c>
      <c r="O941" s="98" t="s">
        <v>17101</v>
      </c>
      <c r="P941" s="100">
        <v>250</v>
      </c>
      <c r="Q941" s="101">
        <v>0</v>
      </c>
      <c r="S941" s="100">
        <v>899</v>
      </c>
      <c r="T941" s="100">
        <f>P941</f>
      </c>
      <c r="U941" s="100">
        <v>250</v>
      </c>
    </row>
    <row r="942">
      <c r="O942" s="98" t="s">
        <v>17102</v>
      </c>
      <c r="P942" s="100">
        <v>1120</v>
      </c>
      <c r="T942" s="100">
        <f>P942</f>
      </c>
      <c r="U942" s="100">
        <v>1120</v>
      </c>
    </row>
    <row r="943">
      <c r="O943" s="98" t="s">
        <v>17103</v>
      </c>
      <c r="P943" s="100">
        <v>-250</v>
      </c>
      <c r="T943" s="100">
        <f>P943</f>
      </c>
      <c r="U943" s="100">
        <v>-250</v>
      </c>
    </row>
    <row r="944">
      <c r="O944" s="96" t="s">
        <v>17104</v>
      </c>
      <c r="P944" s="84">
        <f>SUM(P941:P943)</f>
      </c>
    </row>
    <row r="945">
      <c r="A945" s="98" t="s">
        <v>17105</v>
      </c>
      <c r="B945" s="98" t="s">
        <v>17106</v>
      </c>
      <c r="C945" s="98" t="s">
        <v>17107</v>
      </c>
      <c r="D945" s="98" t="s">
        <v>17108</v>
      </c>
      <c r="E945" s="98" t="s">
        <v>17109</v>
      </c>
      <c r="F945" s="98" t="s">
        <v>17110</v>
      </c>
      <c r="G945" s="99">
        <v>12</v>
      </c>
      <c r="H945" s="104">
        <v>45523</v>
      </c>
      <c r="I945" s="104">
        <v>45869</v>
      </c>
      <c r="J945" s="104">
        <v>45208</v>
      </c>
      <c r="L945" s="100">
        <v>1120</v>
      </c>
      <c r="M945" s="100">
        <v>934.13999999999999</v>
      </c>
      <c r="N945" s="98" t="s">
        <v>17111</v>
      </c>
      <c r="O945" s="98" t="s">
        <v>17112</v>
      </c>
      <c r="P945" s="100">
        <v>1120</v>
      </c>
      <c r="Q945" s="101">
        <v>0</v>
      </c>
      <c r="S945" s="100">
        <v>980</v>
      </c>
      <c r="T945" s="100">
        <f>P945</f>
      </c>
      <c r="U945" s="100">
        <v>1120</v>
      </c>
    </row>
    <row r="946">
      <c r="O946" s="98" t="s">
        <v>17113</v>
      </c>
      <c r="P946" s="100">
        <v>250</v>
      </c>
      <c r="T946" s="100">
        <f>P946</f>
      </c>
      <c r="U946" s="100">
        <v>250</v>
      </c>
    </row>
    <row r="947">
      <c r="O947" s="98" t="s">
        <v>17114</v>
      </c>
      <c r="P947" s="100">
        <v>-250</v>
      </c>
      <c r="T947" s="100">
        <f>P947</f>
      </c>
      <c r="U947" s="100">
        <v>-250</v>
      </c>
    </row>
    <row r="948">
      <c r="O948" s="96" t="s">
        <v>17115</v>
      </c>
      <c r="P948" s="84">
        <f>SUM(P945:P947)</f>
      </c>
    </row>
    <row r="949">
      <c r="A949" s="98" t="s">
        <v>17116</v>
      </c>
      <c r="B949" s="98" t="s">
        <v>17117</v>
      </c>
      <c r="C949" s="98" t="s">
        <v>17118</v>
      </c>
      <c r="D949" s="98" t="s">
        <v>17119</v>
      </c>
      <c r="E949" s="98" t="s">
        <v>17120</v>
      </c>
      <c r="F949" s="98" t="s">
        <v>17121</v>
      </c>
      <c r="G949" s="99">
        <v>12</v>
      </c>
      <c r="H949" s="104">
        <v>45505</v>
      </c>
      <c r="I949" s="104">
        <v>45869</v>
      </c>
      <c r="J949" s="104">
        <v>45195</v>
      </c>
      <c r="K949" s="104">
        <v>45197</v>
      </c>
      <c r="L949" s="100">
        <v>925</v>
      </c>
      <c r="M949" s="100">
        <v>934.13999999999999</v>
      </c>
      <c r="N949" s="98" t="s">
        <v>17122</v>
      </c>
      <c r="O949" s="98" t="s">
        <v>17123</v>
      </c>
      <c r="P949" s="100">
        <v>1050</v>
      </c>
      <c r="Q949" s="101">
        <v>0</v>
      </c>
      <c r="S949" s="100">
        <v>980</v>
      </c>
      <c r="T949" s="100">
        <f>P949</f>
      </c>
      <c r="U949" s="100">
        <v>1050</v>
      </c>
    </row>
    <row r="950">
      <c r="O950" s="96" t="s">
        <v>17124</v>
      </c>
      <c r="P950" s="84">
        <f>SUM(P949:P949)</f>
      </c>
    </row>
    <row r="951">
      <c r="A951" s="98" t="s">
        <v>17125</v>
      </c>
      <c r="B951" s="98" t="s">
        <v>17126</v>
      </c>
      <c r="C951" s="98" t="s">
        <v>17127</v>
      </c>
      <c r="D951" s="98" t="s">
        <v>17128</v>
      </c>
      <c r="E951" s="98" t="s">
        <v>17129</v>
      </c>
      <c r="F951" s="98" t="s">
        <v>17130</v>
      </c>
      <c r="G951" s="99">
        <v>12</v>
      </c>
      <c r="H951" s="104">
        <v>45505</v>
      </c>
      <c r="I951" s="104">
        <v>45869</v>
      </c>
      <c r="J951" s="104">
        <v>45301</v>
      </c>
      <c r="K951" s="104">
        <v>45315</v>
      </c>
      <c r="L951" s="100">
        <v>1250</v>
      </c>
      <c r="M951" s="100">
        <v>934.13999999999999</v>
      </c>
      <c r="N951" s="98" t="s">
        <v>17131</v>
      </c>
      <c r="O951" s="98" t="s">
        <v>17132</v>
      </c>
      <c r="P951" s="100">
        <v>1120</v>
      </c>
      <c r="Q951" s="101">
        <v>0</v>
      </c>
      <c r="S951" s="100">
        <v>1250</v>
      </c>
      <c r="T951" s="100">
        <f>P951</f>
      </c>
      <c r="U951" s="100">
        <v>1120</v>
      </c>
    </row>
    <row r="952">
      <c r="O952" s="96" t="s">
        <v>17133</v>
      </c>
      <c r="P952" s="84">
        <f>SUM(P951:P951)</f>
      </c>
    </row>
    <row r="953">
      <c r="A953" s="98" t="s">
        <v>17134</v>
      </c>
      <c r="B953" s="98" t="s">
        <v>17135</v>
      </c>
      <c r="C953" s="98" t="s">
        <v>17136</v>
      </c>
      <c r="D953" s="98" t="s">
        <v>17137</v>
      </c>
      <c r="E953" s="98" t="s">
        <v>17138</v>
      </c>
      <c r="F953" s="98" t="s">
        <v>17139</v>
      </c>
      <c r="G953" s="99">
        <v>12</v>
      </c>
      <c r="H953" s="104">
        <v>45523</v>
      </c>
      <c r="I953" s="104">
        <v>45869</v>
      </c>
      <c r="J953" s="104">
        <v>45210</v>
      </c>
      <c r="K953" s="104">
        <v>45217</v>
      </c>
      <c r="L953" s="100">
        <v>1120</v>
      </c>
      <c r="M953" s="100">
        <v>934.13999999999999</v>
      </c>
      <c r="N953" s="98" t="s">
        <v>17140</v>
      </c>
      <c r="O953" s="98" t="s">
        <v>17141</v>
      </c>
      <c r="P953" s="100">
        <v>1120</v>
      </c>
      <c r="Q953" s="101">
        <v>0</v>
      </c>
      <c r="S953" s="100">
        <v>1250</v>
      </c>
      <c r="T953" s="100">
        <f>P953</f>
      </c>
      <c r="U953" s="100">
        <v>1120</v>
      </c>
    </row>
    <row r="954">
      <c r="O954" s="96" t="s">
        <v>17142</v>
      </c>
      <c r="P954" s="84">
        <f>SUM(P953:P953)</f>
      </c>
    </row>
    <row r="955">
      <c r="A955" s="98" t="s">
        <v>17143</v>
      </c>
      <c r="B955" s="98" t="s">
        <v>17144</v>
      </c>
      <c r="C955" s="98" t="s">
        <v>17145</v>
      </c>
      <c r="D955" s="98" t="s">
        <v>17146</v>
      </c>
      <c r="E955" s="98" t="s">
        <v>17147</v>
      </c>
      <c r="F955" s="98" t="s">
        <v>17148</v>
      </c>
      <c r="G955" s="99">
        <v>12</v>
      </c>
      <c r="H955" s="104">
        <v>45524</v>
      </c>
      <c r="I955" s="104">
        <v>45869</v>
      </c>
      <c r="J955" s="104">
        <v>45373</v>
      </c>
      <c r="K955" s="104">
        <v>45378</v>
      </c>
      <c r="L955" s="100">
        <v>1120</v>
      </c>
      <c r="M955" s="100">
        <v>934.13999999999999</v>
      </c>
      <c r="N955" s="98" t="s">
        <v>17149</v>
      </c>
      <c r="O955" s="98" t="s">
        <v>17150</v>
      </c>
      <c r="P955" s="100">
        <v>1120</v>
      </c>
      <c r="Q955" s="101">
        <v>0</v>
      </c>
      <c r="S955" s="100">
        <v>1250</v>
      </c>
      <c r="T955" s="100">
        <f>P955</f>
      </c>
      <c r="U955" s="100">
        <v>1120</v>
      </c>
    </row>
    <row r="956">
      <c r="O956" s="98" t="s">
        <v>17151</v>
      </c>
      <c r="P956" s="100">
        <v>-250</v>
      </c>
      <c r="T956" s="100">
        <f>P956</f>
      </c>
      <c r="U956" s="100">
        <v>-250</v>
      </c>
    </row>
    <row r="957">
      <c r="O957" s="98" t="s">
        <v>17152</v>
      </c>
      <c r="P957" s="100">
        <v>250</v>
      </c>
      <c r="T957" s="100">
        <f>P957</f>
      </c>
      <c r="U957" s="100">
        <v>250</v>
      </c>
    </row>
    <row r="958">
      <c r="O958" s="96" t="s">
        <v>17153</v>
      </c>
      <c r="P958" s="84">
        <f>SUM(P955:P957)</f>
      </c>
    </row>
    <row r="959">
      <c r="A959" s="98" t="s">
        <v>17154</v>
      </c>
      <c r="B959" s="98" t="s">
        <v>17155</v>
      </c>
      <c r="C959" s="98" t="s">
        <v>17156</v>
      </c>
      <c r="D959" s="98" t="s">
        <v>17157</v>
      </c>
      <c r="E959" s="98" t="s">
        <v>17158</v>
      </c>
      <c r="F959" s="98" t="s">
        <v>17159</v>
      </c>
      <c r="G959" s="99">
        <v>12</v>
      </c>
      <c r="H959" s="104">
        <v>45524</v>
      </c>
      <c r="I959" s="104">
        <v>45869</v>
      </c>
      <c r="J959" s="104">
        <v>45375</v>
      </c>
      <c r="K959" s="104">
        <v>45377</v>
      </c>
      <c r="L959" s="100">
        <v>1120</v>
      </c>
      <c r="M959" s="100">
        <v>934.13999999999999</v>
      </c>
      <c r="N959" s="98" t="s">
        <v>17160</v>
      </c>
      <c r="O959" s="98" t="s">
        <v>17161</v>
      </c>
      <c r="P959" s="100">
        <v>-250</v>
      </c>
      <c r="Q959" s="101">
        <v>0</v>
      </c>
      <c r="S959" s="100">
        <v>865</v>
      </c>
      <c r="T959" s="100">
        <f>P959</f>
      </c>
      <c r="U959" s="100">
        <v>-250</v>
      </c>
    </row>
    <row r="960">
      <c r="O960" s="98" t="s">
        <v>17162</v>
      </c>
      <c r="P960" s="100">
        <v>250</v>
      </c>
      <c r="T960" s="100">
        <f>P960</f>
      </c>
      <c r="U960" s="100">
        <v>250</v>
      </c>
    </row>
    <row r="961">
      <c r="O961" s="98" t="s">
        <v>17163</v>
      </c>
      <c r="P961" s="100">
        <v>1120</v>
      </c>
      <c r="T961" s="100">
        <f>P961</f>
      </c>
      <c r="U961" s="100">
        <v>1120</v>
      </c>
    </row>
    <row r="962">
      <c r="O962" s="96" t="s">
        <v>17164</v>
      </c>
      <c r="P962" s="84">
        <f>SUM(P959:P961)</f>
      </c>
    </row>
    <row r="963">
      <c r="A963" s="98" t="s">
        <v>17165</v>
      </c>
      <c r="B963" s="98" t="s">
        <v>17166</v>
      </c>
      <c r="C963" s="98" t="s">
        <v>17167</v>
      </c>
      <c r="D963" s="98" t="s">
        <v>17168</v>
      </c>
      <c r="E963" s="98" t="s">
        <v>17169</v>
      </c>
      <c r="F963" s="98" t="s">
        <v>17170</v>
      </c>
      <c r="G963" s="99">
        <v>12</v>
      </c>
      <c r="H963" s="104">
        <v>45524</v>
      </c>
      <c r="I963" s="104">
        <v>45869</v>
      </c>
      <c r="J963" s="104">
        <v>45376</v>
      </c>
      <c r="K963" s="104">
        <v>45377</v>
      </c>
      <c r="L963" s="100">
        <v>1120</v>
      </c>
      <c r="M963" s="100">
        <v>934.13999999999999</v>
      </c>
      <c r="N963" s="98" t="s">
        <v>17171</v>
      </c>
      <c r="O963" s="98" t="s">
        <v>17172</v>
      </c>
      <c r="P963" s="100">
        <v>1120</v>
      </c>
      <c r="Q963" s="101">
        <v>0</v>
      </c>
      <c r="S963" s="100">
        <v>865</v>
      </c>
      <c r="T963" s="100">
        <f>P963</f>
      </c>
      <c r="U963" s="100">
        <v>1120</v>
      </c>
    </row>
    <row r="964">
      <c r="O964" s="98" t="s">
        <v>17173</v>
      </c>
      <c r="P964" s="100">
        <v>-250</v>
      </c>
      <c r="T964" s="100">
        <f>P964</f>
      </c>
      <c r="U964" s="100">
        <v>-250</v>
      </c>
    </row>
    <row r="965">
      <c r="O965" s="98" t="s">
        <v>17174</v>
      </c>
      <c r="P965" s="100">
        <v>250</v>
      </c>
      <c r="T965" s="100">
        <f>P965</f>
      </c>
      <c r="U965" s="100">
        <v>250</v>
      </c>
    </row>
    <row r="966">
      <c r="O966" s="96" t="s">
        <v>17175</v>
      </c>
      <c r="P966" s="84">
        <f>SUM(P963:P965)</f>
      </c>
    </row>
    <row r="967">
      <c r="A967" s="98" t="s">
        <v>17176</v>
      </c>
      <c r="B967" s="98" t="s">
        <v>17177</v>
      </c>
      <c r="C967" s="98" t="s">
        <v>17178</v>
      </c>
      <c r="D967" s="98" t="s">
        <v>17179</v>
      </c>
      <c r="E967" s="98" t="s">
        <v>17180</v>
      </c>
      <c r="F967" s="98" t="s">
        <v>17181</v>
      </c>
      <c r="G967" s="99">
        <v>12</v>
      </c>
      <c r="H967" s="104">
        <v>45524</v>
      </c>
      <c r="I967" s="104">
        <v>45869</v>
      </c>
      <c r="J967" s="104">
        <v>45378</v>
      </c>
      <c r="K967" s="104">
        <v>45378</v>
      </c>
      <c r="L967" s="100">
        <v>1120</v>
      </c>
      <c r="M967" s="100">
        <v>934.13999999999999</v>
      </c>
      <c r="N967" s="98" t="s">
        <v>17182</v>
      </c>
      <c r="O967" s="98" t="s">
        <v>17183</v>
      </c>
      <c r="P967" s="100">
        <v>250</v>
      </c>
      <c r="Q967" s="101">
        <v>0</v>
      </c>
      <c r="S967" s="100">
        <v>980</v>
      </c>
      <c r="T967" s="100">
        <f>P967</f>
      </c>
      <c r="U967" s="100">
        <v>250</v>
      </c>
    </row>
    <row r="968">
      <c r="O968" s="98" t="s">
        <v>17184</v>
      </c>
      <c r="P968" s="100">
        <v>-250</v>
      </c>
      <c r="T968" s="100">
        <f>P968</f>
      </c>
      <c r="U968" s="100">
        <v>-250</v>
      </c>
    </row>
    <row r="969">
      <c r="O969" s="98" t="s">
        <v>17185</v>
      </c>
      <c r="P969" s="100">
        <v>1120</v>
      </c>
      <c r="T969" s="100">
        <f>P969</f>
      </c>
      <c r="U969" s="100">
        <v>1120</v>
      </c>
    </row>
    <row r="970">
      <c r="O970" s="96" t="s">
        <v>17186</v>
      </c>
      <c r="P970" s="84">
        <f>SUM(P967:P969)</f>
      </c>
    </row>
    <row r="971">
      <c r="A971" s="98" t="s">
        <v>17187</v>
      </c>
      <c r="B971" s="98" t="s">
        <v>17188</v>
      </c>
      <c r="C971" s="98" t="s">
        <v>17189</v>
      </c>
      <c r="D971" s="98" t="s">
        <v>17190</v>
      </c>
      <c r="E971" s="98" t="s">
        <v>17191</v>
      </c>
      <c r="F971" s="98" t="s">
        <v>17192</v>
      </c>
      <c r="G971" s="99">
        <v>12</v>
      </c>
      <c r="H971" s="104">
        <v>45523</v>
      </c>
      <c r="I971" s="104">
        <v>45869</v>
      </c>
      <c r="J971" s="104">
        <v>45205</v>
      </c>
      <c r="K971" s="104">
        <v>45218</v>
      </c>
      <c r="L971" s="100">
        <v>1120</v>
      </c>
      <c r="M971" s="100">
        <v>934.13999999999999</v>
      </c>
      <c r="N971" s="98" t="s">
        <v>17193</v>
      </c>
      <c r="O971" s="98" t="s">
        <v>17194</v>
      </c>
      <c r="P971" s="100">
        <v>1120</v>
      </c>
      <c r="Q971" s="101">
        <v>0</v>
      </c>
      <c r="S971" s="100">
        <v>980</v>
      </c>
      <c r="T971" s="100">
        <f>P971</f>
      </c>
      <c r="U971" s="100">
        <v>1120</v>
      </c>
    </row>
    <row r="972">
      <c r="O972" s="96" t="s">
        <v>17195</v>
      </c>
      <c r="P972" s="84">
        <f>SUM(P971:P971)</f>
      </c>
    </row>
    <row r="973">
      <c r="A973" s="98" t="s">
        <v>17196</v>
      </c>
      <c r="B973" s="98" t="s">
        <v>17197</v>
      </c>
      <c r="C973" s="98" t="s">
        <v>17198</v>
      </c>
      <c r="D973" s="98" t="s">
        <v>17199</v>
      </c>
      <c r="E973" s="98" t="s">
        <v>17200</v>
      </c>
      <c r="F973" s="98" t="s">
        <v>17201</v>
      </c>
      <c r="G973" s="99">
        <v>12</v>
      </c>
      <c r="H973" s="104">
        <v>45523</v>
      </c>
      <c r="I973" s="104">
        <v>45869</v>
      </c>
      <c r="J973" s="104">
        <v>45204</v>
      </c>
      <c r="K973" s="104">
        <v>45218</v>
      </c>
      <c r="L973" s="100">
        <v>1120</v>
      </c>
      <c r="M973" s="100">
        <v>934.13999999999999</v>
      </c>
      <c r="N973" s="98" t="s">
        <v>17202</v>
      </c>
      <c r="O973" s="98" t="s">
        <v>17203</v>
      </c>
      <c r="P973" s="100">
        <v>1120</v>
      </c>
      <c r="Q973" s="101">
        <v>0</v>
      </c>
      <c r="S973" s="100">
        <v>980</v>
      </c>
      <c r="T973" s="100">
        <f>P973</f>
      </c>
      <c r="U973" s="100">
        <v>1120</v>
      </c>
    </row>
    <row r="974">
      <c r="O974" s="96" t="s">
        <v>17204</v>
      </c>
      <c r="P974" s="84">
        <f>SUM(P973:P973)</f>
      </c>
    </row>
    <row r="975">
      <c r="A975" s="98" t="s">
        <v>17205</v>
      </c>
      <c r="B975" s="98" t="s">
        <v>17206</v>
      </c>
      <c r="C975" s="98" t="s">
        <v>17207</v>
      </c>
      <c r="D975" s="98" t="s">
        <v>17208</v>
      </c>
      <c r="E975" s="98" t="s">
        <v>17209</v>
      </c>
      <c r="F975" s="98" t="s">
        <v>17210</v>
      </c>
      <c r="G975" s="99">
        <v>12</v>
      </c>
      <c r="H975" s="104">
        <v>45523</v>
      </c>
      <c r="I975" s="104">
        <v>45869</v>
      </c>
      <c r="J975" s="104">
        <v>45205</v>
      </c>
      <c r="K975" s="104">
        <v>45218</v>
      </c>
      <c r="L975" s="100">
        <v>1120</v>
      </c>
      <c r="M975" s="100">
        <v>934.13999999999999</v>
      </c>
      <c r="N975" s="98" t="s">
        <v>17211</v>
      </c>
      <c r="O975" s="98" t="s">
        <v>17212</v>
      </c>
      <c r="P975" s="100">
        <v>1120</v>
      </c>
      <c r="Q975" s="101">
        <v>0</v>
      </c>
      <c r="S975" s="100">
        <v>980</v>
      </c>
      <c r="T975" s="100">
        <f>P975</f>
      </c>
      <c r="U975" s="100">
        <v>1120</v>
      </c>
    </row>
    <row r="976">
      <c r="O976" s="96" t="s">
        <v>17213</v>
      </c>
      <c r="P976" s="84">
        <f>SUM(P975:P975)</f>
      </c>
    </row>
    <row r="977">
      <c r="A977" s="98" t="s">
        <v>17214</v>
      </c>
      <c r="B977" s="98" t="s">
        <v>17215</v>
      </c>
      <c r="C977" s="98" t="s">
        <v>17216</v>
      </c>
      <c r="D977" s="98" t="s">
        <v>17217</v>
      </c>
      <c r="E977" s="98" t="s">
        <v>17218</v>
      </c>
      <c r="F977" s="98" t="s">
        <v>17219</v>
      </c>
      <c r="G977" s="99">
        <v>12</v>
      </c>
      <c r="H977" s="104">
        <v>45523</v>
      </c>
      <c r="I977" s="104">
        <v>45869</v>
      </c>
      <c r="J977" s="104">
        <v>45216</v>
      </c>
      <c r="K977" s="104">
        <v>45218</v>
      </c>
      <c r="L977" s="100">
        <v>1120</v>
      </c>
      <c r="M977" s="100">
        <v>934.13999999999999</v>
      </c>
      <c r="N977" s="98" t="s">
        <v>17220</v>
      </c>
      <c r="O977" s="98" t="s">
        <v>17221</v>
      </c>
      <c r="P977" s="100">
        <v>1120</v>
      </c>
      <c r="Q977" s="101">
        <v>0</v>
      </c>
      <c r="S977" s="100">
        <v>865</v>
      </c>
      <c r="T977" s="100">
        <f>P977</f>
      </c>
      <c r="U977" s="100">
        <v>1120</v>
      </c>
    </row>
    <row r="978">
      <c r="O978" s="96" t="s">
        <v>17222</v>
      </c>
      <c r="P978" s="84">
        <f>SUM(P977:P977)</f>
      </c>
    </row>
    <row r="979">
      <c r="A979" s="98" t="s">
        <v>17223</v>
      </c>
      <c r="B979" s="98" t="s">
        <v>17224</v>
      </c>
      <c r="C979" s="98" t="s">
        <v>17225</v>
      </c>
      <c r="D979" s="98" t="s">
        <v>17226</v>
      </c>
      <c r="E979" s="98" t="s">
        <v>17227</v>
      </c>
      <c r="F979" s="98" t="s">
        <v>17228</v>
      </c>
      <c r="G979" s="99">
        <v>12</v>
      </c>
      <c r="H979" s="104">
        <v>45505</v>
      </c>
      <c r="I979" s="104">
        <v>45869</v>
      </c>
      <c r="J979" s="104">
        <v>45201</v>
      </c>
      <c r="K979" s="104">
        <v>45201</v>
      </c>
      <c r="L979" s="100">
        <v>0</v>
      </c>
      <c r="M979" s="100">
        <v>934.13999999999999</v>
      </c>
      <c r="N979" s="98" t="s">
        <v>17229</v>
      </c>
      <c r="O979" s="98" t="s">
        <v>17230</v>
      </c>
      <c r="P979" s="100">
        <v>1050</v>
      </c>
      <c r="Q979" s="101">
        <v>0</v>
      </c>
      <c r="S979" s="100">
        <v>980</v>
      </c>
      <c r="T979" s="100">
        <f>P979</f>
      </c>
      <c r="U979" s="100">
        <v>1050</v>
      </c>
    </row>
    <row r="980">
      <c r="O980" s="96" t="s">
        <v>17231</v>
      </c>
      <c r="P980" s="84">
        <f>SUM(P979:P979)</f>
      </c>
    </row>
    <row r="981">
      <c r="A981" s="98" t="s">
        <v>17232</v>
      </c>
      <c r="B981" s="98" t="s">
        <v>17233</v>
      </c>
      <c r="C981" s="98" t="s">
        <v>17234</v>
      </c>
      <c r="D981" s="98" t="s">
        <v>17235</v>
      </c>
      <c r="E981" s="98" t="s">
        <v>17236</v>
      </c>
      <c r="F981" s="98" t="s">
        <v>17237</v>
      </c>
      <c r="G981" s="99">
        <v>12</v>
      </c>
      <c r="H981" s="104">
        <v>45505</v>
      </c>
      <c r="I981" s="104">
        <v>45869</v>
      </c>
      <c r="J981" s="104">
        <v>45209</v>
      </c>
      <c r="K981" s="104">
        <v>45217</v>
      </c>
      <c r="L981" s="100">
        <v>0</v>
      </c>
      <c r="M981" s="100">
        <v>934.13999999999999</v>
      </c>
      <c r="N981" s="98" t="s">
        <v>17238</v>
      </c>
      <c r="O981" s="98" t="s">
        <v>17239</v>
      </c>
      <c r="P981" s="100">
        <v>1050</v>
      </c>
      <c r="Q981" s="101">
        <v>0</v>
      </c>
      <c r="S981" s="100">
        <v>980</v>
      </c>
      <c r="T981" s="100">
        <f>P981</f>
      </c>
      <c r="U981" s="100">
        <v>1050</v>
      </c>
    </row>
    <row r="982">
      <c r="O982" s="96" t="s">
        <v>17240</v>
      </c>
      <c r="P982" s="84">
        <f>SUM(P981:P981)</f>
      </c>
    </row>
    <row r="983">
      <c r="A983" s="98" t="s">
        <v>17241</v>
      </c>
      <c r="B983" s="98" t="s">
        <v>17242</v>
      </c>
      <c r="C983" s="98" t="s">
        <v>17243</v>
      </c>
      <c r="D983" s="98" t="s">
        <v>17244</v>
      </c>
      <c r="E983" s="98" t="s">
        <v>17245</v>
      </c>
      <c r="F983" s="98" t="s">
        <v>17246</v>
      </c>
      <c r="G983" s="99">
        <v>12</v>
      </c>
      <c r="H983" s="104">
        <v>45523</v>
      </c>
      <c r="I983" s="104">
        <v>45869</v>
      </c>
      <c r="J983" s="104">
        <v>45200</v>
      </c>
      <c r="K983" s="104">
        <v>45218</v>
      </c>
      <c r="L983" s="100">
        <v>0</v>
      </c>
      <c r="M983" s="100">
        <v>934.13999999999999</v>
      </c>
      <c r="N983" s="98" t="s">
        <v>17247</v>
      </c>
      <c r="O983" s="98" t="s">
        <v>17248</v>
      </c>
      <c r="P983" s="100">
        <v>1120</v>
      </c>
      <c r="Q983" s="101">
        <v>0</v>
      </c>
      <c r="S983" s="100">
        <v>865</v>
      </c>
      <c r="T983" s="100">
        <f>P983</f>
      </c>
      <c r="U983" s="100">
        <v>1120</v>
      </c>
    </row>
    <row r="984">
      <c r="O984" s="96" t="s">
        <v>17249</v>
      </c>
      <c r="P984" s="84">
        <f>SUM(P983:P983)</f>
      </c>
    </row>
    <row r="985">
      <c r="A985" s="98" t="s">
        <v>17250</v>
      </c>
      <c r="B985" s="98" t="s">
        <v>17251</v>
      </c>
      <c r="C985" s="98" t="s">
        <v>17252</v>
      </c>
      <c r="D985" s="98" t="s">
        <v>17253</v>
      </c>
      <c r="E985" s="98" t="s">
        <v>17254</v>
      </c>
      <c r="F985" s="98" t="s">
        <v>17255</v>
      </c>
      <c r="G985" s="99">
        <v>12</v>
      </c>
      <c r="H985" s="104">
        <v>45505</v>
      </c>
      <c r="I985" s="104">
        <v>45869</v>
      </c>
      <c r="J985" s="104">
        <v>45209</v>
      </c>
      <c r="K985" s="104">
        <v>45216</v>
      </c>
      <c r="L985" s="100">
        <v>0</v>
      </c>
      <c r="M985" s="100">
        <v>934.13999999999999</v>
      </c>
      <c r="N985" s="98" t="s">
        <v>17256</v>
      </c>
      <c r="O985" s="98" t="s">
        <v>17257</v>
      </c>
      <c r="P985" s="100">
        <v>1050</v>
      </c>
      <c r="Q985" s="101">
        <v>0</v>
      </c>
      <c r="S985" s="100">
        <v>939</v>
      </c>
      <c r="T985" s="100">
        <f>P985</f>
      </c>
      <c r="U985" s="100">
        <v>1050</v>
      </c>
    </row>
    <row r="986">
      <c r="O986" s="96" t="s">
        <v>17258</v>
      </c>
      <c r="P986" s="84">
        <f>SUM(P985:P985)</f>
      </c>
    </row>
    <row r="987">
      <c r="A987" s="98" t="s">
        <v>17259</v>
      </c>
      <c r="B987" s="98" t="s">
        <v>17260</v>
      </c>
      <c r="C987" s="98" t="s">
        <v>17261</v>
      </c>
      <c r="D987" s="98" t="s">
        <v>17262</v>
      </c>
      <c r="E987" s="98" t="s">
        <v>17263</v>
      </c>
      <c r="F987" s="98" t="s">
        <v>17264</v>
      </c>
      <c r="G987" s="99">
        <v>12</v>
      </c>
      <c r="H987" s="104">
        <v>45523</v>
      </c>
      <c r="I987" s="104">
        <v>45869</v>
      </c>
      <c r="J987" s="104">
        <v>45197</v>
      </c>
      <c r="K987" s="104">
        <v>45218</v>
      </c>
      <c r="L987" s="100">
        <v>0</v>
      </c>
      <c r="M987" s="100">
        <v>934.13999999999999</v>
      </c>
      <c r="N987" s="98" t="s">
        <v>17265</v>
      </c>
      <c r="O987" s="98" t="s">
        <v>17266</v>
      </c>
      <c r="P987" s="100">
        <v>1120</v>
      </c>
      <c r="Q987" s="101">
        <v>0</v>
      </c>
      <c r="S987" s="100">
        <v>1009</v>
      </c>
      <c r="T987" s="100">
        <f>P987</f>
      </c>
      <c r="U987" s="100">
        <v>1120</v>
      </c>
    </row>
    <row r="988">
      <c r="O988" s="96" t="s">
        <v>17267</v>
      </c>
      <c r="P988" s="84">
        <f>SUM(P987:P987)</f>
      </c>
    </row>
    <row r="989">
      <c r="A989" s="98" t="s">
        <v>17268</v>
      </c>
      <c r="B989" s="98" t="s">
        <v>17269</v>
      </c>
      <c r="C989" s="98" t="s">
        <v>17270</v>
      </c>
      <c r="D989" s="98" t="s">
        <v>17271</v>
      </c>
      <c r="E989" s="98" t="s">
        <v>17272</v>
      </c>
      <c r="F989" s="98" t="s">
        <v>17273</v>
      </c>
      <c r="G989" s="99">
        <v>12</v>
      </c>
      <c r="H989" s="104">
        <v>45523</v>
      </c>
      <c r="I989" s="104">
        <v>45869</v>
      </c>
      <c r="J989" s="104">
        <v>45197</v>
      </c>
      <c r="K989" s="104">
        <v>45218</v>
      </c>
      <c r="L989" s="100">
        <v>1120</v>
      </c>
      <c r="M989" s="100">
        <v>934.13999999999999</v>
      </c>
      <c r="N989" s="98" t="s">
        <v>17274</v>
      </c>
      <c r="O989" s="98" t="s">
        <v>17275</v>
      </c>
      <c r="P989" s="100">
        <v>1120</v>
      </c>
      <c r="Q989" s="101">
        <v>0</v>
      </c>
      <c r="S989" s="100">
        <v>1009</v>
      </c>
      <c r="T989" s="100">
        <f>P989</f>
      </c>
      <c r="U989" s="100">
        <v>1120</v>
      </c>
    </row>
    <row r="990">
      <c r="O990" s="96" t="s">
        <v>17276</v>
      </c>
      <c r="P990" s="84">
        <f>SUM(P989:P989)</f>
      </c>
    </row>
    <row r="991">
      <c r="A991" s="98" t="s">
        <v>17277</v>
      </c>
      <c r="B991" s="98" t="s">
        <v>17278</v>
      </c>
      <c r="C991" s="98" t="s">
        <v>17279</v>
      </c>
      <c r="D991" s="98" t="s">
        <v>17280</v>
      </c>
      <c r="E991" s="98" t="s">
        <v>17281</v>
      </c>
      <c r="F991" s="98" t="s">
        <v>17282</v>
      </c>
      <c r="G991" s="99">
        <v>12</v>
      </c>
      <c r="H991" s="104">
        <v>45524</v>
      </c>
      <c r="I991" s="104">
        <v>45869</v>
      </c>
      <c r="J991" s="104">
        <v>45357</v>
      </c>
      <c r="K991" s="104">
        <v>45358</v>
      </c>
      <c r="L991" s="100">
        <v>1120</v>
      </c>
      <c r="M991" s="100">
        <v>934.13999999999999</v>
      </c>
      <c r="N991" s="98" t="s">
        <v>17283</v>
      </c>
      <c r="O991" s="98" t="s">
        <v>17284</v>
      </c>
      <c r="P991" s="100">
        <v>1120</v>
      </c>
      <c r="Q991" s="101">
        <v>0</v>
      </c>
      <c r="S991" s="100">
        <v>1250</v>
      </c>
      <c r="T991" s="100">
        <f>P991</f>
      </c>
      <c r="U991" s="100">
        <v>1120</v>
      </c>
    </row>
    <row r="992">
      <c r="O992" s="96" t="s">
        <v>17285</v>
      </c>
      <c r="P992" s="84">
        <f>SUM(P991:P991)</f>
      </c>
    </row>
    <row r="993">
      <c r="A993" s="98" t="s">
        <v>17286</v>
      </c>
      <c r="B993" s="98" t="s">
        <v>17287</v>
      </c>
      <c r="C993" s="98" t="s">
        <v>17288</v>
      </c>
      <c r="D993" s="98" t="s">
        <v>17289</v>
      </c>
      <c r="E993" s="98" t="s">
        <v>17290</v>
      </c>
      <c r="F993" s="98" t="s">
        <v>17291</v>
      </c>
      <c r="G993" s="99">
        <v>12</v>
      </c>
      <c r="H993" s="104">
        <v>45524</v>
      </c>
      <c r="I993" s="104">
        <v>45869</v>
      </c>
      <c r="J993" s="104">
        <v>45365</v>
      </c>
      <c r="K993" s="104">
        <v>45365</v>
      </c>
      <c r="L993" s="100">
        <v>1120</v>
      </c>
      <c r="M993" s="100">
        <v>934.13999999999999</v>
      </c>
      <c r="N993" s="98" t="s">
        <v>17292</v>
      </c>
      <c r="O993" s="98" t="s">
        <v>17293</v>
      </c>
      <c r="P993" s="100">
        <v>1120</v>
      </c>
      <c r="Q993" s="101">
        <v>0</v>
      </c>
      <c r="S993" s="100">
        <v>939</v>
      </c>
      <c r="T993" s="100">
        <f>P993</f>
      </c>
      <c r="U993" s="100">
        <v>1120</v>
      </c>
    </row>
    <row r="994">
      <c r="O994" s="98" t="s">
        <v>17294</v>
      </c>
      <c r="P994" s="100">
        <v>250</v>
      </c>
      <c r="T994" s="100">
        <f>P994</f>
      </c>
      <c r="U994" s="100">
        <v>250</v>
      </c>
    </row>
    <row r="995">
      <c r="O995" s="98" t="s">
        <v>17295</v>
      </c>
      <c r="P995" s="100">
        <v>-250</v>
      </c>
      <c r="T995" s="100">
        <f>P995</f>
      </c>
      <c r="U995" s="100">
        <v>-250</v>
      </c>
    </row>
    <row r="996">
      <c r="O996" s="96" t="s">
        <v>17296</v>
      </c>
      <c r="P996" s="84">
        <f>SUM(P993:P995)</f>
      </c>
    </row>
    <row r="997">
      <c r="A997" s="98" t="s">
        <v>17297</v>
      </c>
      <c r="B997" s="98" t="s">
        <v>17298</v>
      </c>
      <c r="C997" s="98" t="s">
        <v>17299</v>
      </c>
      <c r="D997" s="98" t="s">
        <v>17300</v>
      </c>
      <c r="E997" s="98" t="s">
        <v>17301</v>
      </c>
      <c r="F997" s="98" t="s">
        <v>17302</v>
      </c>
      <c r="G997" s="99">
        <v>12</v>
      </c>
      <c r="H997" s="104">
        <v>45505</v>
      </c>
      <c r="I997" s="104">
        <v>45869</v>
      </c>
      <c r="J997" s="104">
        <v>45209</v>
      </c>
      <c r="K997" s="104">
        <v>45216</v>
      </c>
      <c r="L997" s="100">
        <v>0</v>
      </c>
      <c r="M997" s="100">
        <v>934.13999999999999</v>
      </c>
      <c r="N997" s="98" t="s">
        <v>17303</v>
      </c>
      <c r="O997" s="98" t="s">
        <v>17304</v>
      </c>
      <c r="P997" s="100">
        <v>175</v>
      </c>
      <c r="Q997" s="101">
        <v>0</v>
      </c>
      <c r="S997" s="100">
        <v>905</v>
      </c>
      <c r="T997" s="100">
        <f>P997</f>
      </c>
      <c r="U997" s="100">
        <v>175</v>
      </c>
    </row>
    <row r="998">
      <c r="O998" s="98" t="s">
        <v>17305</v>
      </c>
      <c r="P998" s="100">
        <v>1050</v>
      </c>
      <c r="T998" s="100">
        <f>P998</f>
      </c>
      <c r="U998" s="100">
        <v>1050</v>
      </c>
    </row>
    <row r="999">
      <c r="O999" s="96" t="s">
        <v>17306</v>
      </c>
      <c r="P999" s="84">
        <f>SUM(P997:P998)</f>
      </c>
    </row>
    <row r="1000">
      <c r="A1000" s="98" t="s">
        <v>17307</v>
      </c>
      <c r="B1000" s="98" t="s">
        <v>17308</v>
      </c>
      <c r="C1000" s="98" t="s">
        <v>17309</v>
      </c>
      <c r="D1000" s="98" t="s">
        <v>17310</v>
      </c>
      <c r="E1000" s="98" t="s">
        <v>17311</v>
      </c>
      <c r="F1000" s="98" t="s">
        <v>17312</v>
      </c>
      <c r="G1000" s="99">
        <v>12</v>
      </c>
      <c r="H1000" s="104">
        <v>45523</v>
      </c>
      <c r="I1000" s="104">
        <v>45869</v>
      </c>
      <c r="J1000" s="104">
        <v>45244</v>
      </c>
      <c r="K1000" s="104">
        <v>45245</v>
      </c>
      <c r="L1000" s="100">
        <v>1120</v>
      </c>
      <c r="M1000" s="100">
        <v>934.13999999999999</v>
      </c>
      <c r="N1000" s="98" t="s">
        <v>17313</v>
      </c>
      <c r="O1000" s="98" t="s">
        <v>17314</v>
      </c>
      <c r="P1000" s="100">
        <v>1120</v>
      </c>
      <c r="Q1000" s="101">
        <v>0</v>
      </c>
      <c r="S1000" s="100">
        <v>1009</v>
      </c>
      <c r="T1000" s="100">
        <f>P1000</f>
      </c>
      <c r="U1000" s="100">
        <v>1120</v>
      </c>
    </row>
    <row r="1001">
      <c r="O1001" s="96" t="s">
        <v>17315</v>
      </c>
      <c r="P1001" s="84">
        <f>SUM(P1000:P1000)</f>
      </c>
    </row>
    <row r="1002">
      <c r="A1002" s="98" t="s">
        <v>17316</v>
      </c>
      <c r="B1002" s="98" t="s">
        <v>17317</v>
      </c>
      <c r="C1002" s="98" t="s">
        <v>17318</v>
      </c>
      <c r="D1002" s="98" t="s">
        <v>17319</v>
      </c>
      <c r="E1002" s="98" t="s">
        <v>17320</v>
      </c>
      <c r="F1002" s="98" t="s">
        <v>17321</v>
      </c>
      <c r="G1002" s="99">
        <v>12</v>
      </c>
      <c r="H1002" s="104">
        <v>45505</v>
      </c>
      <c r="I1002" s="104">
        <v>45869</v>
      </c>
      <c r="J1002" s="104">
        <v>45196</v>
      </c>
      <c r="K1002" s="104">
        <v>45218</v>
      </c>
      <c r="L1002" s="100">
        <v>1250</v>
      </c>
      <c r="M1002" s="100">
        <v>934.13999999999999</v>
      </c>
      <c r="N1002" s="98" t="s">
        <v>17322</v>
      </c>
      <c r="O1002" s="98" t="s">
        <v>17323</v>
      </c>
      <c r="P1002" s="100">
        <v>1050</v>
      </c>
      <c r="Q1002" s="101">
        <v>0</v>
      </c>
      <c r="S1002" s="100">
        <v>1250</v>
      </c>
      <c r="T1002" s="100">
        <f>P1002</f>
      </c>
      <c r="U1002" s="100">
        <v>1050</v>
      </c>
    </row>
    <row r="1003">
      <c r="O1003" s="96" t="s">
        <v>17324</v>
      </c>
      <c r="P1003" s="84">
        <f>SUM(P1002:P1002)</f>
      </c>
    </row>
    <row r="1004">
      <c r="A1004" s="98" t="s">
        <v>17325</v>
      </c>
      <c r="B1004" s="98" t="s">
        <v>17326</v>
      </c>
      <c r="C1004" s="98" t="s">
        <v>17327</v>
      </c>
      <c r="D1004" s="98" t="s">
        <v>17328</v>
      </c>
      <c r="E1004" s="98" t="s">
        <v>17329</v>
      </c>
      <c r="F1004" s="98" t="s">
        <v>17330</v>
      </c>
      <c r="G1004" s="99">
        <v>12</v>
      </c>
      <c r="H1004" s="104">
        <v>45505</v>
      </c>
      <c r="I1004" s="104">
        <v>45869</v>
      </c>
      <c r="J1004" s="104">
        <v>45209</v>
      </c>
      <c r="K1004" s="104">
        <v>45216</v>
      </c>
      <c r="L1004" s="100">
        <v>0</v>
      </c>
      <c r="M1004" s="100">
        <v>934.13999999999999</v>
      </c>
      <c r="N1004" s="98" t="s">
        <v>17331</v>
      </c>
      <c r="O1004" s="98" t="s">
        <v>17332</v>
      </c>
      <c r="P1004" s="100">
        <v>1050</v>
      </c>
      <c r="Q1004" s="101">
        <v>0</v>
      </c>
      <c r="S1004" s="100">
        <v>1009</v>
      </c>
      <c r="T1004" s="100">
        <f>P1004</f>
      </c>
      <c r="U1004" s="100">
        <v>1050</v>
      </c>
    </row>
    <row r="1005">
      <c r="O1005" s="98" t="s">
        <v>17333</v>
      </c>
      <c r="P1005" s="100">
        <v>175</v>
      </c>
      <c r="T1005" s="100">
        <f>P1005</f>
      </c>
      <c r="U1005" s="100">
        <v>175</v>
      </c>
    </row>
    <row r="1006">
      <c r="O1006" s="96" t="s">
        <v>17334</v>
      </c>
      <c r="P1006" s="84">
        <f>SUM(P1004:P1005)</f>
      </c>
    </row>
    <row r="1007">
      <c r="A1007" s="98" t="s">
        <v>17335</v>
      </c>
      <c r="B1007" s="98" t="s">
        <v>17336</v>
      </c>
      <c r="C1007" s="98" t="s">
        <v>17337</v>
      </c>
      <c r="D1007" s="98" t="s">
        <v>17338</v>
      </c>
      <c r="E1007" s="98" t="s">
        <v>17339</v>
      </c>
      <c r="F1007" s="98" t="s">
        <v>17340</v>
      </c>
      <c r="G1007" s="99">
        <v>12</v>
      </c>
      <c r="H1007" s="104">
        <v>45505</v>
      </c>
      <c r="I1007" s="104">
        <v>45869</v>
      </c>
      <c r="J1007" s="104">
        <v>45196</v>
      </c>
      <c r="K1007" s="104">
        <v>45197</v>
      </c>
      <c r="L1007" s="100">
        <v>0</v>
      </c>
      <c r="M1007" s="100">
        <v>934.13999999999999</v>
      </c>
      <c r="N1007" s="98" t="s">
        <v>17341</v>
      </c>
      <c r="O1007" s="98" t="s">
        <v>17342</v>
      </c>
      <c r="P1007" s="100">
        <v>1050</v>
      </c>
      <c r="Q1007" s="101">
        <v>0</v>
      </c>
      <c r="S1007" s="100">
        <v>865</v>
      </c>
      <c r="T1007" s="100">
        <f>P1007</f>
      </c>
      <c r="U1007" s="100">
        <v>1050</v>
      </c>
    </row>
    <row r="1008">
      <c r="O1008" s="98" t="s">
        <v>17343</v>
      </c>
      <c r="P1008" s="100">
        <v>175</v>
      </c>
      <c r="T1008" s="100">
        <f>P1008</f>
      </c>
      <c r="U1008" s="100">
        <v>175</v>
      </c>
    </row>
    <row r="1009">
      <c r="O1009" s="96" t="s">
        <v>17344</v>
      </c>
      <c r="P1009" s="84">
        <f>SUM(P1007:P1008)</f>
      </c>
    </row>
    <row r="1010">
      <c r="A1010" s="98" t="s">
        <v>17345</v>
      </c>
      <c r="B1010" s="98" t="s">
        <v>17346</v>
      </c>
      <c r="C1010" s="98" t="s">
        <v>17347</v>
      </c>
      <c r="D1010" s="98" t="s">
        <v>17348</v>
      </c>
      <c r="E1010" s="98" t="s">
        <v>17349</v>
      </c>
      <c r="F1010" s="98" t="s">
        <v>17350</v>
      </c>
      <c r="G1010" s="99">
        <v>12</v>
      </c>
      <c r="H1010" s="104">
        <v>45505</v>
      </c>
      <c r="I1010" s="104">
        <v>45869</v>
      </c>
      <c r="J1010" s="104">
        <v>45272</v>
      </c>
      <c r="K1010" s="104">
        <v>45272</v>
      </c>
      <c r="L1010" s="100">
        <v>0</v>
      </c>
      <c r="M1010" s="100">
        <v>934.13999999999999</v>
      </c>
      <c r="N1010" s="98" t="s">
        <v>17351</v>
      </c>
      <c r="O1010" s="98" t="s">
        <v>17352</v>
      </c>
      <c r="P1010" s="100">
        <v>1120</v>
      </c>
      <c r="Q1010" s="101">
        <v>0</v>
      </c>
      <c r="S1010" s="100">
        <v>1250</v>
      </c>
      <c r="T1010" s="100">
        <f>P1010</f>
      </c>
      <c r="U1010" s="100">
        <v>1120</v>
      </c>
    </row>
    <row r="1011">
      <c r="O1011" s="96" t="s">
        <v>17353</v>
      </c>
      <c r="P1011" s="84">
        <f>SUM(P1010:P1010)</f>
      </c>
    </row>
    <row r="1012">
      <c r="A1012" s="98" t="s">
        <v>17354</v>
      </c>
      <c r="B1012" s="98" t="s">
        <v>17355</v>
      </c>
      <c r="C1012" s="98" t="s">
        <v>17356</v>
      </c>
      <c r="D1012" s="98" t="s">
        <v>17357</v>
      </c>
      <c r="E1012" s="98" t="s">
        <v>17358</v>
      </c>
      <c r="F1012" s="98" t="s">
        <v>17359</v>
      </c>
      <c r="G1012" s="99">
        <v>12</v>
      </c>
      <c r="H1012" s="104">
        <v>45505</v>
      </c>
      <c r="I1012" s="104">
        <v>45869</v>
      </c>
      <c r="J1012" s="104">
        <v>45196</v>
      </c>
      <c r="K1012" s="104">
        <v>45197</v>
      </c>
      <c r="L1012" s="100">
        <v>0</v>
      </c>
      <c r="M1012" s="100">
        <v>934.13999999999999</v>
      </c>
      <c r="N1012" s="98" t="s">
        <v>17360</v>
      </c>
      <c r="O1012" s="98" t="s">
        <v>17361</v>
      </c>
      <c r="P1012" s="100">
        <v>1050</v>
      </c>
      <c r="Q1012" s="101">
        <v>0</v>
      </c>
      <c r="S1012" s="100">
        <v>865</v>
      </c>
      <c r="T1012" s="100">
        <f>P1012</f>
      </c>
      <c r="U1012" s="100">
        <v>1050</v>
      </c>
    </row>
    <row r="1013">
      <c r="O1013" s="96" t="s">
        <v>17362</v>
      </c>
      <c r="P1013" s="84">
        <f>SUM(P1012:P1012)</f>
      </c>
    </row>
    <row r="1014">
      <c r="A1014" s="98" t="s">
        <v>17363</v>
      </c>
      <c r="B1014" s="98" t="s">
        <v>17364</v>
      </c>
      <c r="C1014" s="98" t="s">
        <v>17365</v>
      </c>
      <c r="D1014" s="98" t="s">
        <v>17366</v>
      </c>
      <c r="E1014" s="98" t="s">
        <v>17367</v>
      </c>
      <c r="F1014" s="98" t="s">
        <v>17368</v>
      </c>
      <c r="G1014" s="99">
        <v>12</v>
      </c>
      <c r="H1014" s="104">
        <v>45523</v>
      </c>
      <c r="I1014" s="104">
        <v>45869</v>
      </c>
      <c r="J1014" s="104">
        <v>45229</v>
      </c>
      <c r="K1014" s="104">
        <v>45233</v>
      </c>
      <c r="L1014" s="100">
        <v>1120</v>
      </c>
      <c r="M1014" s="100">
        <v>934.13999999999999</v>
      </c>
      <c r="N1014" s="98" t="s">
        <v>17369</v>
      </c>
      <c r="O1014" s="98" t="s">
        <v>17370</v>
      </c>
      <c r="P1014" s="100">
        <v>1120</v>
      </c>
      <c r="Q1014" s="101">
        <v>0</v>
      </c>
      <c r="S1014" s="100">
        <v>865</v>
      </c>
      <c r="T1014" s="100">
        <f>P1014</f>
      </c>
      <c r="U1014" s="100">
        <v>1120</v>
      </c>
    </row>
    <row r="1015">
      <c r="O1015" s="96" t="s">
        <v>17371</v>
      </c>
      <c r="P1015" s="84">
        <f>SUM(P1014:P1014)</f>
      </c>
    </row>
    <row r="1016">
      <c r="A1016" s="98" t="s">
        <v>17372</v>
      </c>
      <c r="B1016" s="98" t="s">
        <v>17373</v>
      </c>
      <c r="C1016" s="98" t="s">
        <v>17374</v>
      </c>
      <c r="D1016" s="98" t="s">
        <v>17375</v>
      </c>
      <c r="E1016" s="98" t="s">
        <v>17376</v>
      </c>
      <c r="F1016" s="98" t="s">
        <v>17377</v>
      </c>
      <c r="G1016" s="99">
        <v>12</v>
      </c>
      <c r="H1016" s="104">
        <v>45523</v>
      </c>
      <c r="I1016" s="104">
        <v>45869</v>
      </c>
      <c r="J1016" s="104">
        <v>45341</v>
      </c>
      <c r="K1016" s="104">
        <v>45341</v>
      </c>
      <c r="L1016" s="100">
        <v>1195</v>
      </c>
      <c r="M1016" s="100">
        <v>1009.14</v>
      </c>
      <c r="N1016" s="98" t="s">
        <v>17378</v>
      </c>
      <c r="O1016" s="98" t="s">
        <v>17379</v>
      </c>
      <c r="P1016" s="100">
        <v>1195</v>
      </c>
      <c r="Q1016" s="101">
        <v>0</v>
      </c>
      <c r="S1016" s="100">
        <v>975</v>
      </c>
      <c r="T1016" s="100">
        <f>P1016</f>
      </c>
      <c r="U1016" s="100">
        <v>1195</v>
      </c>
    </row>
    <row r="1017">
      <c r="O1017" s="96" t="s">
        <v>17380</v>
      </c>
      <c r="P1017" s="84">
        <f>SUM(P1016:P1016)</f>
      </c>
    </row>
    <row r="1018">
      <c r="A1018" s="98" t="s">
        <v>17381</v>
      </c>
      <c r="B1018" s="98" t="s">
        <v>17382</v>
      </c>
      <c r="C1018" s="98" t="s">
        <v>17383</v>
      </c>
      <c r="D1018" s="98" t="s">
        <v>17384</v>
      </c>
      <c r="E1018" s="98" t="s">
        <v>17385</v>
      </c>
      <c r="F1018" s="98" t="s">
        <v>17386</v>
      </c>
      <c r="G1018" s="99">
        <v>12</v>
      </c>
      <c r="H1018" s="104">
        <v>45505</v>
      </c>
      <c r="I1018" s="104">
        <v>45869</v>
      </c>
      <c r="J1018" s="104">
        <v>45194</v>
      </c>
      <c r="K1018" s="104">
        <v>45197</v>
      </c>
      <c r="L1018" s="100">
        <v>1000</v>
      </c>
      <c r="M1018" s="100">
        <v>1009.14</v>
      </c>
      <c r="N1018" s="98" t="s">
        <v>17387</v>
      </c>
      <c r="O1018" s="98" t="s">
        <v>17388</v>
      </c>
      <c r="P1018" s="100">
        <v>1125</v>
      </c>
      <c r="Q1018" s="101">
        <v>0</v>
      </c>
      <c r="S1018" s="100">
        <v>994</v>
      </c>
      <c r="T1018" s="100">
        <f>P1018</f>
      </c>
      <c r="U1018" s="100">
        <v>1125</v>
      </c>
    </row>
    <row r="1019">
      <c r="O1019" s="96" t="s">
        <v>17389</v>
      </c>
      <c r="P1019" s="84">
        <f>SUM(P1018:P1018)</f>
      </c>
    </row>
    <row r="1020">
      <c r="A1020" s="98" t="s">
        <v>17390</v>
      </c>
      <c r="B1020" s="98" t="s">
        <v>17391</v>
      </c>
      <c r="C1020" s="98" t="s">
        <v>17392</v>
      </c>
      <c r="D1020" s="98" t="s">
        <v>17393</v>
      </c>
      <c r="E1020" s="98" t="s">
        <v>17394</v>
      </c>
      <c r="F1020" s="98" t="s">
        <v>17395</v>
      </c>
      <c r="G1020" s="99">
        <v>12</v>
      </c>
      <c r="H1020" s="104">
        <v>45505</v>
      </c>
      <c r="I1020" s="104">
        <v>45869</v>
      </c>
      <c r="J1020" s="104">
        <v>45239</v>
      </c>
      <c r="K1020" s="104">
        <v>45245</v>
      </c>
      <c r="L1020" s="100">
        <v>1000</v>
      </c>
      <c r="M1020" s="100">
        <v>1009.14</v>
      </c>
      <c r="N1020" s="98" t="s">
        <v>17396</v>
      </c>
      <c r="O1020" s="98" t="s">
        <v>17397</v>
      </c>
      <c r="P1020" s="100">
        <v>1195</v>
      </c>
      <c r="Q1020" s="101">
        <v>0</v>
      </c>
      <c r="S1020" s="100">
        <v>994</v>
      </c>
      <c r="T1020" s="100">
        <f>P1020</f>
      </c>
      <c r="U1020" s="100">
        <v>1195</v>
      </c>
    </row>
    <row r="1021">
      <c r="O1021" s="96" t="s">
        <v>17398</v>
      </c>
      <c r="P1021" s="84">
        <f>SUM(P1020:P1020)</f>
      </c>
    </row>
    <row r="1022">
      <c r="A1022" s="98" t="s">
        <v>17399</v>
      </c>
      <c r="B1022" s="98" t="s">
        <v>17400</v>
      </c>
      <c r="C1022" s="98" t="s">
        <v>17401</v>
      </c>
      <c r="D1022" s="98" t="s">
        <v>17402</v>
      </c>
      <c r="E1022" s="98" t="s">
        <v>17403</v>
      </c>
      <c r="F1022" s="98" t="s">
        <v>17404</v>
      </c>
      <c r="G1022" s="99">
        <v>12</v>
      </c>
      <c r="H1022" s="104">
        <v>45505</v>
      </c>
      <c r="I1022" s="104">
        <v>45869</v>
      </c>
      <c r="J1022" s="104">
        <v>45194</v>
      </c>
      <c r="K1022" s="104">
        <v>45219</v>
      </c>
      <c r="L1022" s="100">
        <v>1000</v>
      </c>
      <c r="M1022" s="100">
        <v>1009.14</v>
      </c>
      <c r="N1022" s="98" t="s">
        <v>17405</v>
      </c>
      <c r="O1022" s="98" t="s">
        <v>17406</v>
      </c>
      <c r="P1022" s="100">
        <v>1125</v>
      </c>
      <c r="Q1022" s="101">
        <v>0</v>
      </c>
      <c r="S1022" s="100">
        <v>1014</v>
      </c>
      <c r="T1022" s="100">
        <f>P1022</f>
      </c>
      <c r="U1022" s="100">
        <v>1125</v>
      </c>
    </row>
    <row r="1023">
      <c r="O1023" s="96" t="s">
        <v>17407</v>
      </c>
      <c r="P1023" s="84">
        <f>SUM(P1022:P1022)</f>
      </c>
    </row>
    <row r="1024">
      <c r="A1024" s="98" t="s">
        <v>17408</v>
      </c>
      <c r="B1024" s="98" t="s">
        <v>17409</v>
      </c>
      <c r="C1024" s="98" t="s">
        <v>17410</v>
      </c>
      <c r="D1024" s="98" t="s">
        <v>17411</v>
      </c>
      <c r="E1024" s="98" t="s">
        <v>17412</v>
      </c>
      <c r="F1024" s="98" t="s">
        <v>17413</v>
      </c>
      <c r="G1024" s="99">
        <v>12</v>
      </c>
      <c r="H1024" s="104">
        <v>45523</v>
      </c>
      <c r="I1024" s="104">
        <v>45869</v>
      </c>
      <c r="J1024" s="104">
        <v>45203</v>
      </c>
      <c r="K1024" s="104">
        <v>45218</v>
      </c>
      <c r="L1024" s="100">
        <v>1220</v>
      </c>
      <c r="M1024" s="100">
        <v>1034.1400000000001</v>
      </c>
      <c r="N1024" s="98" t="s">
        <v>17414</v>
      </c>
      <c r="O1024" s="98" t="s">
        <v>17415</v>
      </c>
      <c r="P1024" s="100">
        <v>1220</v>
      </c>
      <c r="Q1024" s="101">
        <v>0</v>
      </c>
      <c r="S1024" s="100">
        <v>865</v>
      </c>
      <c r="T1024" s="100">
        <f>P1024</f>
      </c>
      <c r="U1024" s="100">
        <v>1220</v>
      </c>
    </row>
    <row r="1025">
      <c r="O1025" s="96" t="s">
        <v>17416</v>
      </c>
      <c r="P1025" s="84">
        <f>SUM(P1024:P1024)</f>
      </c>
    </row>
    <row r="1026">
      <c r="A1026" s="98" t="s">
        <v>17417</v>
      </c>
      <c r="B1026" s="98" t="s">
        <v>17418</v>
      </c>
      <c r="C1026" s="98" t="s">
        <v>17419</v>
      </c>
      <c r="D1026" s="98" t="s">
        <v>17420</v>
      </c>
      <c r="E1026" s="98" t="s">
        <v>17421</v>
      </c>
      <c r="F1026" s="98" t="s">
        <v>17422</v>
      </c>
      <c r="G1026" s="99">
        <v>12</v>
      </c>
      <c r="H1026" s="104">
        <v>45523</v>
      </c>
      <c r="I1026" s="104">
        <v>45869</v>
      </c>
      <c r="J1026" s="104">
        <v>45203</v>
      </c>
      <c r="K1026" s="104">
        <v>45218</v>
      </c>
      <c r="L1026" s="100">
        <v>1220</v>
      </c>
      <c r="M1026" s="100">
        <v>1034.22</v>
      </c>
      <c r="N1026" s="98" t="s">
        <v>17423</v>
      </c>
      <c r="O1026" s="98" t="s">
        <v>17424</v>
      </c>
      <c r="P1026" s="100">
        <v>1220</v>
      </c>
      <c r="Q1026" s="101">
        <v>0</v>
      </c>
      <c r="S1026" s="100">
        <v>1019</v>
      </c>
      <c r="T1026" s="100">
        <f>P1026</f>
      </c>
      <c r="U1026" s="100">
        <v>1220</v>
      </c>
    </row>
    <row r="1027">
      <c r="O1027" s="96" t="s">
        <v>17425</v>
      </c>
      <c r="P1027" s="84">
        <f>SUM(P1026:P1026)</f>
      </c>
    </row>
    <row r="1028">
      <c r="A1028" s="98" t="s">
        <v>17426</v>
      </c>
      <c r="B1028" s="98" t="s">
        <v>17427</v>
      </c>
      <c r="C1028" s="98" t="s">
        <v>17428</v>
      </c>
      <c r="D1028" s="98" t="s">
        <v>17429</v>
      </c>
      <c r="E1028" s="98" t="s">
        <v>17430</v>
      </c>
      <c r="F1028" s="98" t="s">
        <v>17431</v>
      </c>
      <c r="G1028" s="99">
        <v>12</v>
      </c>
      <c r="H1028" s="104">
        <v>45523</v>
      </c>
      <c r="I1028" s="104">
        <v>45869</v>
      </c>
      <c r="J1028" s="104">
        <v>45203</v>
      </c>
      <c r="K1028" s="104">
        <v>45218</v>
      </c>
      <c r="L1028" s="100">
        <v>1220</v>
      </c>
      <c r="M1028" s="100">
        <v>1034.22</v>
      </c>
      <c r="N1028" s="98" t="s">
        <v>17432</v>
      </c>
      <c r="O1028" s="98" t="s">
        <v>17433</v>
      </c>
      <c r="P1028" s="100">
        <v>1220</v>
      </c>
      <c r="Q1028" s="101">
        <v>0</v>
      </c>
      <c r="S1028" s="100">
        <v>1019</v>
      </c>
      <c r="T1028" s="100">
        <f>P1028</f>
      </c>
      <c r="U1028" s="100">
        <v>1220</v>
      </c>
    </row>
    <row r="1029">
      <c r="O1029" s="96" t="s">
        <v>17434</v>
      </c>
      <c r="P1029" s="84">
        <f>SUM(P1028:P1028)</f>
      </c>
    </row>
    <row r="1030">
      <c r="A1030" s="98" t="s">
        <v>17435</v>
      </c>
      <c r="B1030" s="98" t="s">
        <v>17436</v>
      </c>
      <c r="C1030" s="98" t="s">
        <v>17437</v>
      </c>
      <c r="D1030" s="98" t="s">
        <v>17438</v>
      </c>
      <c r="E1030" s="98" t="s">
        <v>17439</v>
      </c>
      <c r="F1030" s="98" t="s">
        <v>17440</v>
      </c>
      <c r="G1030" s="99">
        <v>12</v>
      </c>
      <c r="H1030" s="104">
        <v>45523</v>
      </c>
      <c r="I1030" s="104">
        <v>45869</v>
      </c>
      <c r="J1030" s="104">
        <v>45208</v>
      </c>
      <c r="K1030" s="104">
        <v>45217</v>
      </c>
      <c r="L1030" s="100">
        <v>1220</v>
      </c>
      <c r="M1030" s="100">
        <v>1034.1400000000001</v>
      </c>
      <c r="N1030" s="98" t="s">
        <v>17441</v>
      </c>
      <c r="O1030" s="98" t="s">
        <v>17442</v>
      </c>
      <c r="P1030" s="100">
        <v>1220</v>
      </c>
      <c r="Q1030" s="101">
        <v>0</v>
      </c>
      <c r="S1030" s="100">
        <v>1039</v>
      </c>
      <c r="T1030" s="100">
        <f>P1030</f>
      </c>
      <c r="U1030" s="100">
        <v>1220</v>
      </c>
    </row>
    <row r="1031">
      <c r="O1031" s="96" t="s">
        <v>17443</v>
      </c>
      <c r="P1031" s="84">
        <f>SUM(P1030:P1030)</f>
      </c>
    </row>
    <row r="1032">
      <c r="A1032" s="97" t="s">
        <v>17444</v>
      </c>
    </row>
    <row r="1033">
      <c r="A1033" s="98" t="s">
        <v>17445</v>
      </c>
      <c r="B1033" s="98" t="s">
        <v>17446</v>
      </c>
      <c r="C1033" s="98" t="s">
        <v>17447</v>
      </c>
      <c r="D1033" s="98" t="s">
        <v>17448</v>
      </c>
      <c r="E1033" s="98" t="s">
        <v>17449</v>
      </c>
      <c r="F1033" s="98" t="s">
        <v>17450</v>
      </c>
      <c r="G1033" s="99">
        <v>12</v>
      </c>
      <c r="H1033" s="104">
        <v>45523</v>
      </c>
      <c r="I1033" s="104">
        <v>45869</v>
      </c>
      <c r="J1033" s="104">
        <v>45238</v>
      </c>
      <c r="K1033" s="104">
        <v>45240</v>
      </c>
      <c r="L1033" s="100">
        <v>0</v>
      </c>
      <c r="M1033" s="100">
        <v>957.86000000000001</v>
      </c>
      <c r="N1033" s="98" t="s">
        <v>17451</v>
      </c>
      <c r="O1033" s="98" t="s">
        <v>17452</v>
      </c>
      <c r="P1033" s="100">
        <v>1145</v>
      </c>
      <c r="Q1033" s="101">
        <v>0</v>
      </c>
      <c r="S1033" s="100">
        <v>1010</v>
      </c>
      <c r="T1033" s="100">
        <f>P1033</f>
      </c>
      <c r="U1033" s="100">
        <v>1145</v>
      </c>
    </row>
    <row r="1034">
      <c r="O1034" s="96" t="s">
        <v>17453</v>
      </c>
      <c r="P1034" s="84">
        <f>SUM(P1033:P1033)</f>
      </c>
    </row>
    <row r="1035">
      <c r="A1035" s="98" t="s">
        <v>17454</v>
      </c>
      <c r="B1035" s="98" t="s">
        <v>17455</v>
      </c>
      <c r="C1035" s="98" t="s">
        <v>17456</v>
      </c>
      <c r="D1035" s="98" t="s">
        <v>17457</v>
      </c>
      <c r="E1035" s="98" t="s">
        <v>17458</v>
      </c>
      <c r="F1035" s="98" t="s">
        <v>17459</v>
      </c>
      <c r="G1035" s="99">
        <v>12</v>
      </c>
      <c r="H1035" s="104">
        <v>45523</v>
      </c>
      <c r="I1035" s="104">
        <v>45869</v>
      </c>
      <c r="J1035" s="104">
        <v>45238</v>
      </c>
      <c r="K1035" s="104">
        <v>45240</v>
      </c>
      <c r="L1035" s="100">
        <v>0</v>
      </c>
      <c r="M1035" s="100">
        <v>957.86000000000001</v>
      </c>
      <c r="N1035" s="98" t="s">
        <v>17460</v>
      </c>
      <c r="O1035" s="98" t="s">
        <v>17461</v>
      </c>
      <c r="P1035" s="100">
        <v>1145</v>
      </c>
      <c r="Q1035" s="101">
        <v>0</v>
      </c>
      <c r="S1035" s="100">
        <v>1035</v>
      </c>
      <c r="T1035" s="100">
        <f>P1035</f>
      </c>
      <c r="U1035" s="100">
        <v>1145</v>
      </c>
    </row>
    <row r="1036">
      <c r="O1036" s="98" t="s">
        <v>17462</v>
      </c>
      <c r="P1036" s="100">
        <v>100</v>
      </c>
      <c r="T1036" s="100">
        <f>P1036</f>
      </c>
      <c r="U1036" s="100">
        <v>100</v>
      </c>
    </row>
    <row r="1037">
      <c r="O1037" s="96" t="s">
        <v>17463</v>
      </c>
      <c r="P1037" s="84">
        <f>SUM(P1035:P1036)</f>
      </c>
    </row>
    <row r="1038">
      <c r="A1038" s="98" t="s">
        <v>17464</v>
      </c>
      <c r="B1038" s="98" t="s">
        <v>17465</v>
      </c>
      <c r="C1038" s="98" t="s">
        <v>17466</v>
      </c>
      <c r="D1038" s="98" t="s">
        <v>17467</v>
      </c>
      <c r="E1038" s="98" t="s">
        <v>17468</v>
      </c>
      <c r="F1038" s="98" t="s">
        <v>17469</v>
      </c>
      <c r="G1038" s="99">
        <v>12</v>
      </c>
      <c r="H1038" s="104">
        <v>45523</v>
      </c>
      <c r="I1038" s="104">
        <v>45869</v>
      </c>
      <c r="J1038" s="104">
        <v>45242</v>
      </c>
      <c r="K1038" s="104">
        <v>45245</v>
      </c>
      <c r="L1038" s="100">
        <v>0</v>
      </c>
      <c r="M1038" s="100">
        <v>957.86000000000001</v>
      </c>
      <c r="N1038" s="98" t="s">
        <v>17470</v>
      </c>
      <c r="O1038" s="98" t="s">
        <v>17471</v>
      </c>
      <c r="P1038" s="100">
        <v>1145</v>
      </c>
      <c r="Q1038" s="101">
        <v>0</v>
      </c>
      <c r="S1038" s="100">
        <v>1035</v>
      </c>
      <c r="T1038" s="100">
        <f>P1038</f>
      </c>
      <c r="U1038" s="100">
        <v>1145</v>
      </c>
    </row>
    <row r="1039">
      <c r="O1039" s="96" t="s">
        <v>17472</v>
      </c>
      <c r="P1039" s="84">
        <f>SUM(P1038:P1038)</f>
      </c>
    </row>
    <row r="1040">
      <c r="A1040" s="98" t="s">
        <v>17473</v>
      </c>
      <c r="B1040" s="98" t="s">
        <v>17474</v>
      </c>
      <c r="C1040" s="98" t="s">
        <v>17475</v>
      </c>
      <c r="D1040" s="98" t="s">
        <v>17476</v>
      </c>
      <c r="E1040" s="98" t="s">
        <v>17477</v>
      </c>
      <c r="F1040" s="98" t="s">
        <v>17478</v>
      </c>
      <c r="G1040" s="99">
        <v>12</v>
      </c>
      <c r="H1040" s="104">
        <v>45523</v>
      </c>
      <c r="I1040" s="104">
        <v>45869</v>
      </c>
      <c r="J1040" s="104">
        <v>45238</v>
      </c>
      <c r="K1040" s="104">
        <v>45240</v>
      </c>
      <c r="L1040" s="100">
        <v>0</v>
      </c>
      <c r="M1040" s="100">
        <v>957.86000000000001</v>
      </c>
      <c r="N1040" s="98" t="s">
        <v>17479</v>
      </c>
      <c r="O1040" s="98" t="s">
        <v>17480</v>
      </c>
      <c r="P1040" s="100">
        <v>1145</v>
      </c>
      <c r="Q1040" s="101">
        <v>0</v>
      </c>
      <c r="S1040" s="100">
        <v>899</v>
      </c>
      <c r="T1040" s="100">
        <f>P1040</f>
      </c>
      <c r="U1040" s="100">
        <v>1145</v>
      </c>
    </row>
    <row r="1041">
      <c r="O1041" s="98" t="s">
        <v>17481</v>
      </c>
      <c r="P1041" s="100">
        <v>100</v>
      </c>
      <c r="T1041" s="100">
        <f>P1041</f>
      </c>
      <c r="U1041" s="100">
        <v>100</v>
      </c>
    </row>
    <row r="1042">
      <c r="O1042" s="96" t="s">
        <v>17482</v>
      </c>
      <c r="P1042" s="84">
        <f>SUM(P1040:P1041)</f>
      </c>
    </row>
    <row r="1043">
      <c r="A1043" s="98" t="s">
        <v>17483</v>
      </c>
      <c r="B1043" s="98" t="s">
        <v>17484</v>
      </c>
      <c r="C1043" s="98" t="s">
        <v>17485</v>
      </c>
      <c r="D1043" s="98" t="s">
        <v>17486</v>
      </c>
      <c r="E1043" s="98" t="s">
        <v>17487</v>
      </c>
      <c r="F1043" s="98" t="s">
        <v>17488</v>
      </c>
      <c r="G1043" s="99">
        <v>12</v>
      </c>
      <c r="H1043" s="104">
        <v>45523</v>
      </c>
      <c r="I1043" s="104">
        <v>45869</v>
      </c>
      <c r="J1043" s="104">
        <v>45212</v>
      </c>
      <c r="K1043" s="104">
        <v>45217</v>
      </c>
      <c r="L1043" s="100">
        <v>1145</v>
      </c>
      <c r="M1043" s="100">
        <v>957.86000000000001</v>
      </c>
      <c r="N1043" s="98" t="s">
        <v>17489</v>
      </c>
      <c r="O1043" s="98" t="s">
        <v>17490</v>
      </c>
      <c r="P1043" s="100">
        <v>1145</v>
      </c>
      <c r="Q1043" s="101">
        <v>0</v>
      </c>
      <c r="S1043" s="100">
        <v>1010</v>
      </c>
      <c r="T1043" s="100">
        <f>P1043</f>
      </c>
      <c r="U1043" s="100">
        <v>1145</v>
      </c>
    </row>
    <row r="1044">
      <c r="O1044" s="96" t="s">
        <v>17491</v>
      </c>
      <c r="P1044" s="84">
        <f>SUM(P1043:P1043)</f>
      </c>
    </row>
    <row r="1045">
      <c r="A1045" s="98" t="s">
        <v>17492</v>
      </c>
      <c r="B1045" s="98" t="s">
        <v>17493</v>
      </c>
      <c r="C1045" s="98" t="s">
        <v>17494</v>
      </c>
      <c r="D1045" s="98" t="s">
        <v>17495</v>
      </c>
      <c r="E1045" s="98" t="s">
        <v>17496</v>
      </c>
      <c r="F1045" s="98" t="s">
        <v>17497</v>
      </c>
      <c r="G1045" s="99">
        <v>12</v>
      </c>
      <c r="H1045" s="104">
        <v>45523</v>
      </c>
      <c r="I1045" s="104">
        <v>45869</v>
      </c>
      <c r="J1045" s="104">
        <v>45212</v>
      </c>
      <c r="K1045" s="104">
        <v>45217</v>
      </c>
      <c r="L1045" s="100">
        <v>1145</v>
      </c>
      <c r="M1045" s="100">
        <v>957.86000000000001</v>
      </c>
      <c r="N1045" s="98" t="s">
        <v>17498</v>
      </c>
      <c r="O1045" s="98" t="s">
        <v>17499</v>
      </c>
      <c r="P1045" s="100">
        <v>1145</v>
      </c>
      <c r="Q1045" s="101">
        <v>0</v>
      </c>
      <c r="S1045" s="100">
        <v>1009</v>
      </c>
      <c r="T1045" s="100">
        <f>P1045</f>
      </c>
      <c r="U1045" s="100">
        <v>1145</v>
      </c>
    </row>
    <row r="1046">
      <c r="O1046" s="96" t="s">
        <v>17500</v>
      </c>
      <c r="P1046" s="84">
        <f>SUM(P1045:P1045)</f>
      </c>
    </row>
    <row r="1047">
      <c r="A1047" s="98" t="s">
        <v>17501</v>
      </c>
      <c r="B1047" s="98" t="s">
        <v>17502</v>
      </c>
      <c r="C1047" s="98" t="s">
        <v>17503</v>
      </c>
      <c r="D1047" s="98" t="s">
        <v>17504</v>
      </c>
      <c r="E1047" s="98" t="s">
        <v>17505</v>
      </c>
      <c r="F1047" s="98" t="s">
        <v>17506</v>
      </c>
      <c r="G1047" s="99">
        <v>12</v>
      </c>
      <c r="H1047" s="104">
        <v>45505</v>
      </c>
      <c r="I1047" s="104">
        <v>45869</v>
      </c>
      <c r="J1047" s="104">
        <v>45194</v>
      </c>
      <c r="K1047" s="104">
        <v>45219</v>
      </c>
      <c r="L1047" s="100">
        <v>1099</v>
      </c>
      <c r="M1047" s="100">
        <v>957.86000000000001</v>
      </c>
      <c r="N1047" s="98" t="s">
        <v>17507</v>
      </c>
      <c r="O1047" s="98" t="s">
        <v>17508</v>
      </c>
      <c r="P1047" s="100">
        <v>1075</v>
      </c>
      <c r="Q1047" s="101">
        <v>0</v>
      </c>
      <c r="S1047" s="100">
        <v>1035</v>
      </c>
      <c r="T1047" s="100">
        <f>P1047</f>
      </c>
      <c r="U1047" s="100">
        <v>1075</v>
      </c>
    </row>
    <row r="1048">
      <c r="O1048" s="98" t="s">
        <v>17509</v>
      </c>
      <c r="P1048" s="100">
        <v>-500</v>
      </c>
      <c r="T1048" s="100">
        <f>P1048</f>
      </c>
      <c r="U1048" s="100">
        <v>-500</v>
      </c>
    </row>
    <row r="1049">
      <c r="O1049" s="98" t="s">
        <v>17510</v>
      </c>
      <c r="P1049" s="100">
        <v>500</v>
      </c>
      <c r="T1049" s="100">
        <f>P1049</f>
      </c>
      <c r="U1049" s="100">
        <v>500</v>
      </c>
    </row>
    <row r="1050">
      <c r="O1050" s="96" t="s">
        <v>17511</v>
      </c>
      <c r="P1050" s="84">
        <f>SUM(P1047:P1049)</f>
      </c>
    </row>
    <row r="1051">
      <c r="A1051" s="98" t="s">
        <v>17512</v>
      </c>
      <c r="B1051" s="98" t="s">
        <v>17513</v>
      </c>
      <c r="C1051" s="98" t="s">
        <v>17514</v>
      </c>
      <c r="D1051" s="98" t="s">
        <v>17515</v>
      </c>
      <c r="E1051" s="98" t="s">
        <v>17516</v>
      </c>
      <c r="F1051" s="98" t="s">
        <v>17517</v>
      </c>
      <c r="G1051" s="99">
        <v>12</v>
      </c>
      <c r="H1051" s="104">
        <v>45523</v>
      </c>
      <c r="I1051" s="104">
        <v>45869</v>
      </c>
      <c r="J1051" s="104">
        <v>45212</v>
      </c>
      <c r="K1051" s="104">
        <v>45217</v>
      </c>
      <c r="L1051" s="100">
        <v>1145</v>
      </c>
      <c r="M1051" s="100">
        <v>957.86000000000001</v>
      </c>
      <c r="N1051" s="98" t="s">
        <v>17518</v>
      </c>
      <c r="O1051" s="98" t="s">
        <v>17519</v>
      </c>
      <c r="P1051" s="100">
        <v>1145</v>
      </c>
      <c r="Q1051" s="101">
        <v>0</v>
      </c>
      <c r="S1051" s="100">
        <v>1035</v>
      </c>
      <c r="T1051" s="100">
        <f>P1051</f>
      </c>
      <c r="U1051" s="100">
        <v>1145</v>
      </c>
    </row>
    <row r="1052">
      <c r="O1052" s="96" t="s">
        <v>17520</v>
      </c>
      <c r="P1052" s="84">
        <f>SUM(P1051:P1051)</f>
      </c>
    </row>
    <row r="1053">
      <c r="A1053" s="98" t="s">
        <v>17521</v>
      </c>
      <c r="B1053" s="98" t="s">
        <v>17522</v>
      </c>
      <c r="C1053" s="98" t="s">
        <v>17523</v>
      </c>
      <c r="D1053" s="98" t="s">
        <v>17524</v>
      </c>
      <c r="E1053" s="98" t="s">
        <v>17525</v>
      </c>
      <c r="F1053" s="98" t="s">
        <v>17526</v>
      </c>
      <c r="G1053" s="99">
        <v>12</v>
      </c>
      <c r="H1053" s="104">
        <v>45523</v>
      </c>
      <c r="I1053" s="104">
        <v>45869</v>
      </c>
      <c r="J1053" s="104">
        <v>45364</v>
      </c>
      <c r="K1053" s="104">
        <v>45365</v>
      </c>
      <c r="L1053" s="100">
        <v>0</v>
      </c>
      <c r="M1053" s="100">
        <v>957.86000000000001</v>
      </c>
      <c r="N1053" s="98" t="s">
        <v>17527</v>
      </c>
      <c r="O1053" s="98" t="s">
        <v>17528</v>
      </c>
      <c r="P1053" s="100">
        <v>1145</v>
      </c>
      <c r="Q1053" s="101">
        <v>0</v>
      </c>
      <c r="S1053" s="100">
        <v>899</v>
      </c>
      <c r="T1053" s="100">
        <f>P1053</f>
      </c>
      <c r="U1053" s="100">
        <v>1145</v>
      </c>
    </row>
    <row r="1054">
      <c r="O1054" s="96" t="s">
        <v>17529</v>
      </c>
      <c r="P1054" s="84">
        <f>SUM(P1053:P1053)</f>
      </c>
    </row>
    <row r="1055">
      <c r="A1055" s="98" t="s">
        <v>17530</v>
      </c>
      <c r="B1055" s="98" t="s">
        <v>17531</v>
      </c>
      <c r="C1055" s="98" t="s">
        <v>17532</v>
      </c>
      <c r="D1055" s="98" t="s">
        <v>17533</v>
      </c>
      <c r="E1055" s="98" t="s">
        <v>17534</v>
      </c>
      <c r="F1055" s="98" t="s">
        <v>17535</v>
      </c>
      <c r="G1055" s="99">
        <v>12</v>
      </c>
      <c r="H1055" s="104">
        <v>45523</v>
      </c>
      <c r="I1055" s="104">
        <v>45869</v>
      </c>
      <c r="J1055" s="104">
        <v>45364</v>
      </c>
      <c r="K1055" s="104">
        <v>45365</v>
      </c>
      <c r="L1055" s="100">
        <v>0</v>
      </c>
      <c r="M1055" s="100">
        <v>957.86000000000001</v>
      </c>
      <c r="N1055" s="98" t="s">
        <v>17536</v>
      </c>
      <c r="O1055" s="98" t="s">
        <v>17537</v>
      </c>
      <c r="P1055" s="100">
        <v>1145</v>
      </c>
      <c r="Q1055" s="101">
        <v>0</v>
      </c>
      <c r="S1055" s="100">
        <v>1275</v>
      </c>
      <c r="T1055" s="100">
        <f>P1055</f>
      </c>
      <c r="U1055" s="100">
        <v>1145</v>
      </c>
    </row>
    <row r="1056">
      <c r="O1056" s="96" t="s">
        <v>17538</v>
      </c>
      <c r="P1056" s="84">
        <f>SUM(P1055:P1055)</f>
      </c>
    </row>
    <row r="1057">
      <c r="A1057" s="98" t="s">
        <v>17539</v>
      </c>
      <c r="B1057" s="98" t="s">
        <v>17540</v>
      </c>
      <c r="C1057" s="98" t="s">
        <v>17541</v>
      </c>
      <c r="D1057" s="98" t="s">
        <v>17542</v>
      </c>
      <c r="E1057" s="98" t="s">
        <v>17543</v>
      </c>
      <c r="F1057" s="98" t="s">
        <v>17544</v>
      </c>
      <c r="G1057" s="99">
        <v>12</v>
      </c>
      <c r="H1057" s="104">
        <v>45524</v>
      </c>
      <c r="I1057" s="104">
        <v>45869</v>
      </c>
      <c r="J1057" s="104">
        <v>45370</v>
      </c>
      <c r="K1057" s="104">
        <v>45370</v>
      </c>
      <c r="L1057" s="100">
        <v>1145</v>
      </c>
      <c r="M1057" s="100">
        <v>957.86000000000001</v>
      </c>
      <c r="N1057" s="98" t="s">
        <v>17545</v>
      </c>
      <c r="O1057" s="98" t="s">
        <v>17546</v>
      </c>
      <c r="P1057" s="100">
        <v>-250</v>
      </c>
      <c r="Q1057" s="101">
        <v>0</v>
      </c>
      <c r="S1057" s="100">
        <v>1275</v>
      </c>
      <c r="T1057" s="100">
        <f>P1057</f>
      </c>
      <c r="U1057" s="100">
        <v>-250</v>
      </c>
    </row>
    <row r="1058">
      <c r="O1058" s="98" t="s">
        <v>17547</v>
      </c>
      <c r="P1058" s="100">
        <v>1145</v>
      </c>
      <c r="T1058" s="100">
        <f>P1058</f>
      </c>
      <c r="U1058" s="100">
        <v>1145</v>
      </c>
    </row>
    <row r="1059">
      <c r="O1059" s="98" t="s">
        <v>17548</v>
      </c>
      <c r="P1059" s="100">
        <v>175</v>
      </c>
      <c r="T1059" s="100">
        <f>P1059</f>
      </c>
      <c r="U1059" s="100">
        <v>175</v>
      </c>
    </row>
    <row r="1060">
      <c r="O1060" s="98" t="s">
        <v>17549</v>
      </c>
      <c r="P1060" s="100">
        <v>250</v>
      </c>
      <c r="T1060" s="100">
        <f>P1060</f>
      </c>
      <c r="U1060" s="100">
        <v>250</v>
      </c>
    </row>
    <row r="1061">
      <c r="O1061" s="96" t="s">
        <v>17550</v>
      </c>
      <c r="P1061" s="84">
        <f>SUM(P1057:P1060)</f>
      </c>
    </row>
    <row r="1062">
      <c r="A1062" s="98" t="s">
        <v>17551</v>
      </c>
      <c r="B1062" s="98" t="s">
        <v>17552</v>
      </c>
      <c r="C1062" s="98" t="s">
        <v>17553</v>
      </c>
      <c r="D1062" s="98" t="s">
        <v>17554</v>
      </c>
      <c r="E1062" s="98" t="s">
        <v>17555</v>
      </c>
      <c r="F1062" s="98" t="s">
        <v>17556</v>
      </c>
      <c r="G1062" s="99">
        <v>12</v>
      </c>
      <c r="H1062" s="104">
        <v>45505</v>
      </c>
      <c r="I1062" s="104">
        <v>45869</v>
      </c>
      <c r="J1062" s="104">
        <v>45328</v>
      </c>
      <c r="K1062" s="104">
        <v>45328</v>
      </c>
      <c r="L1062" s="100">
        <v>0</v>
      </c>
      <c r="M1062" s="100">
        <v>957.86000000000001</v>
      </c>
      <c r="N1062" s="98" t="s">
        <v>17557</v>
      </c>
      <c r="O1062" s="98" t="s">
        <v>17558</v>
      </c>
      <c r="P1062" s="100">
        <v>1145</v>
      </c>
      <c r="Q1062" s="101">
        <v>0</v>
      </c>
      <c r="S1062" s="100">
        <v>1275</v>
      </c>
      <c r="T1062" s="100">
        <f>P1062</f>
      </c>
      <c r="U1062" s="100">
        <v>1145</v>
      </c>
    </row>
    <row r="1063">
      <c r="O1063" s="96" t="s">
        <v>17559</v>
      </c>
      <c r="P1063" s="84">
        <f>SUM(P1062:P1062)</f>
      </c>
    </row>
    <row r="1064">
      <c r="A1064" s="98" t="s">
        <v>17560</v>
      </c>
      <c r="B1064" s="98" t="s">
        <v>17561</v>
      </c>
      <c r="C1064" s="98" t="s">
        <v>17562</v>
      </c>
      <c r="D1064" s="98" t="s">
        <v>17563</v>
      </c>
      <c r="E1064" s="98" t="s">
        <v>17564</v>
      </c>
      <c r="F1064" s="98" t="s">
        <v>17565</v>
      </c>
      <c r="G1064" s="99">
        <v>12</v>
      </c>
      <c r="H1064" s="104">
        <v>45523</v>
      </c>
      <c r="I1064" s="104">
        <v>45869</v>
      </c>
      <c r="J1064" s="104">
        <v>45223</v>
      </c>
      <c r="K1064" s="104">
        <v>45226</v>
      </c>
      <c r="L1064" s="100">
        <v>1145</v>
      </c>
      <c r="M1064" s="100">
        <v>957.86000000000001</v>
      </c>
      <c r="N1064" s="98" t="s">
        <v>17566</v>
      </c>
      <c r="O1064" s="98" t="s">
        <v>17567</v>
      </c>
      <c r="P1064" s="100">
        <v>1145</v>
      </c>
      <c r="Q1064" s="101">
        <v>0</v>
      </c>
      <c r="S1064" s="100">
        <v>1035</v>
      </c>
      <c r="T1064" s="100">
        <f>P1064</f>
      </c>
      <c r="U1064" s="100">
        <v>1145</v>
      </c>
    </row>
    <row r="1065">
      <c r="O1065" s="96" t="s">
        <v>17568</v>
      </c>
      <c r="P1065" s="84">
        <f>SUM(P1064:P1064)</f>
      </c>
    </row>
    <row r="1066">
      <c r="A1066" s="98" t="s">
        <v>17569</v>
      </c>
      <c r="B1066" s="98" t="s">
        <v>17570</v>
      </c>
      <c r="C1066" s="98" t="s">
        <v>17571</v>
      </c>
      <c r="D1066" s="98" t="s">
        <v>17572</v>
      </c>
      <c r="E1066" s="98" t="s">
        <v>17573</v>
      </c>
      <c r="F1066" s="98" t="s">
        <v>17574</v>
      </c>
      <c r="G1066" s="99">
        <v>12</v>
      </c>
      <c r="H1066" s="104">
        <v>45523</v>
      </c>
      <c r="I1066" s="104">
        <v>45869</v>
      </c>
      <c r="J1066" s="104">
        <v>45223</v>
      </c>
      <c r="K1066" s="104">
        <v>45226</v>
      </c>
      <c r="L1066" s="100">
        <v>1145</v>
      </c>
      <c r="M1066" s="100">
        <v>957.86000000000001</v>
      </c>
      <c r="N1066" s="98" t="s">
        <v>17575</v>
      </c>
      <c r="O1066" s="98" t="s">
        <v>17576</v>
      </c>
      <c r="P1066" s="100">
        <v>1145</v>
      </c>
      <c r="Q1066" s="101">
        <v>0</v>
      </c>
      <c r="S1066" s="100">
        <v>1010</v>
      </c>
      <c r="T1066" s="100">
        <f>P1066</f>
      </c>
      <c r="U1066" s="100">
        <v>1145</v>
      </c>
    </row>
    <row r="1067">
      <c r="O1067" s="96" t="s">
        <v>17577</v>
      </c>
      <c r="P1067" s="84">
        <f>SUM(P1066:P1066)</f>
      </c>
    </row>
    <row r="1068">
      <c r="A1068" s="98" t="s">
        <v>17578</v>
      </c>
      <c r="B1068" s="98" t="s">
        <v>17579</v>
      </c>
      <c r="C1068" s="98" t="s">
        <v>17580</v>
      </c>
      <c r="D1068" s="98" t="s">
        <v>17581</v>
      </c>
      <c r="E1068" s="98" t="s">
        <v>17582</v>
      </c>
      <c r="F1068" s="98" t="s">
        <v>17583</v>
      </c>
      <c r="G1068" s="99">
        <v>12</v>
      </c>
      <c r="H1068" s="104">
        <v>45523</v>
      </c>
      <c r="I1068" s="104">
        <v>45869</v>
      </c>
      <c r="J1068" s="104">
        <v>45224</v>
      </c>
      <c r="K1068" s="104">
        <v>45226</v>
      </c>
      <c r="L1068" s="100">
        <v>0</v>
      </c>
      <c r="M1068" s="100">
        <v>957.86000000000001</v>
      </c>
      <c r="N1068" s="98" t="s">
        <v>17584</v>
      </c>
      <c r="O1068" s="98" t="s">
        <v>17585</v>
      </c>
      <c r="P1068" s="100">
        <v>1145</v>
      </c>
      <c r="Q1068" s="101">
        <v>0</v>
      </c>
      <c r="S1068" s="100">
        <v>1035</v>
      </c>
      <c r="T1068" s="100">
        <f>P1068</f>
      </c>
      <c r="U1068" s="100">
        <v>1145</v>
      </c>
    </row>
    <row r="1069">
      <c r="O1069" s="96" t="s">
        <v>17586</v>
      </c>
      <c r="P1069" s="84">
        <f>SUM(P1068:P1068)</f>
      </c>
    </row>
    <row r="1070">
      <c r="A1070" s="98" t="s">
        <v>17587</v>
      </c>
      <c r="B1070" s="98" t="s">
        <v>17588</v>
      </c>
      <c r="C1070" s="98" t="s">
        <v>17589</v>
      </c>
      <c r="D1070" s="98" t="s">
        <v>17590</v>
      </c>
      <c r="E1070" s="98" t="s">
        <v>17591</v>
      </c>
      <c r="F1070" s="98" t="s">
        <v>17592</v>
      </c>
      <c r="G1070" s="99">
        <v>12</v>
      </c>
      <c r="H1070" s="104">
        <v>45524</v>
      </c>
      <c r="I1070" s="104">
        <v>45869</v>
      </c>
      <c r="J1070" s="104">
        <v>45429</v>
      </c>
      <c r="K1070" s="104">
        <v>45430</v>
      </c>
      <c r="L1070" s="100">
        <v>1145</v>
      </c>
      <c r="M1070" s="100">
        <v>957.86000000000001</v>
      </c>
      <c r="N1070" s="98" t="s">
        <v>17593</v>
      </c>
      <c r="O1070" s="98" t="s">
        <v>17594</v>
      </c>
      <c r="P1070" s="100">
        <v>1145</v>
      </c>
      <c r="Q1070" s="101">
        <v>0</v>
      </c>
      <c r="S1070" s="100">
        <v>1035</v>
      </c>
      <c r="T1070" s="100">
        <f>P1070</f>
      </c>
      <c r="U1070" s="100">
        <v>1145</v>
      </c>
    </row>
    <row r="1071">
      <c r="O1071" s="96" t="s">
        <v>17595</v>
      </c>
      <c r="P1071" s="84">
        <f>SUM(P1070:P1070)</f>
      </c>
    </row>
    <row r="1072">
      <c r="A1072" s="98" t="s">
        <v>17596</v>
      </c>
      <c r="B1072" s="98" t="s">
        <v>17597</v>
      </c>
      <c r="C1072" s="98" t="s">
        <v>17598</v>
      </c>
      <c r="D1072" s="98" t="s">
        <v>17599</v>
      </c>
      <c r="E1072" s="98" t="s">
        <v>17600</v>
      </c>
      <c r="F1072" s="98" t="s">
        <v>17601</v>
      </c>
      <c r="G1072" s="99">
        <v>12</v>
      </c>
      <c r="H1072" s="104">
        <v>45523</v>
      </c>
      <c r="I1072" s="104">
        <v>45869</v>
      </c>
      <c r="J1072" s="104">
        <v>45216</v>
      </c>
      <c r="K1072" s="104">
        <v>45218</v>
      </c>
      <c r="L1072" s="100">
        <v>1145</v>
      </c>
      <c r="M1072" s="100">
        <v>957.86000000000001</v>
      </c>
      <c r="N1072" s="98" t="s">
        <v>17602</v>
      </c>
      <c r="O1072" s="98" t="s">
        <v>17603</v>
      </c>
      <c r="P1072" s="100">
        <v>1145</v>
      </c>
      <c r="Q1072" s="101">
        <v>0</v>
      </c>
      <c r="S1072" s="100">
        <v>1035</v>
      </c>
      <c r="T1072" s="100">
        <f>P1072</f>
      </c>
      <c r="U1072" s="100">
        <v>1145</v>
      </c>
    </row>
    <row r="1073">
      <c r="O1073" s="96" t="s">
        <v>17604</v>
      </c>
      <c r="P1073" s="84">
        <f>SUM(P1072:P1072)</f>
      </c>
    </row>
    <row r="1074">
      <c r="A1074" s="98" t="s">
        <v>17605</v>
      </c>
      <c r="B1074" s="98" t="s">
        <v>17606</v>
      </c>
      <c r="C1074" s="98" t="s">
        <v>17607</v>
      </c>
      <c r="D1074" s="98" t="s">
        <v>17608</v>
      </c>
      <c r="E1074" s="98" t="s">
        <v>17609</v>
      </c>
      <c r="F1074" s="98" t="s">
        <v>17610</v>
      </c>
      <c r="G1074" s="99">
        <v>12</v>
      </c>
      <c r="H1074" s="104">
        <v>45523</v>
      </c>
      <c r="I1074" s="104">
        <v>45869</v>
      </c>
      <c r="J1074" s="104">
        <v>45216</v>
      </c>
      <c r="K1074" s="104">
        <v>45218</v>
      </c>
      <c r="L1074" s="100">
        <v>1145</v>
      </c>
      <c r="M1074" s="100">
        <v>957.86000000000001</v>
      </c>
      <c r="N1074" s="98" t="s">
        <v>17611</v>
      </c>
      <c r="O1074" s="98" t="s">
        <v>17612</v>
      </c>
      <c r="P1074" s="100">
        <v>1145</v>
      </c>
      <c r="Q1074" s="101">
        <v>0</v>
      </c>
      <c r="S1074" s="100">
        <v>1010</v>
      </c>
      <c r="T1074" s="100">
        <f>P1074</f>
      </c>
      <c r="U1074" s="100">
        <v>1145</v>
      </c>
    </row>
    <row r="1075">
      <c r="O1075" s="96" t="s">
        <v>17613</v>
      </c>
      <c r="P1075" s="84">
        <f>SUM(P1074:P1074)</f>
      </c>
    </row>
    <row r="1076">
      <c r="A1076" s="98" t="s">
        <v>17614</v>
      </c>
      <c r="B1076" s="98" t="s">
        <v>17615</v>
      </c>
      <c r="C1076" s="98" t="s">
        <v>17616</v>
      </c>
      <c r="D1076" s="98" t="s">
        <v>17617</v>
      </c>
      <c r="E1076" s="98" t="s">
        <v>17618</v>
      </c>
      <c r="F1076" s="98" t="s">
        <v>17619</v>
      </c>
      <c r="G1076" s="99">
        <v>12</v>
      </c>
      <c r="H1076" s="104">
        <v>45523</v>
      </c>
      <c r="I1076" s="104">
        <v>45869</v>
      </c>
      <c r="J1076" s="104">
        <v>45364</v>
      </c>
      <c r="K1076" s="104">
        <v>45365</v>
      </c>
      <c r="L1076" s="100">
        <v>0</v>
      </c>
      <c r="M1076" s="100">
        <v>957.86000000000001</v>
      </c>
      <c r="N1076" s="98" t="s">
        <v>17620</v>
      </c>
      <c r="O1076" s="98" t="s">
        <v>17621</v>
      </c>
      <c r="P1076" s="100">
        <v>1145</v>
      </c>
      <c r="Q1076" s="101">
        <v>0</v>
      </c>
      <c r="S1076" s="100">
        <v>1010</v>
      </c>
      <c r="T1076" s="100">
        <f>P1076</f>
      </c>
      <c r="U1076" s="100">
        <v>1145</v>
      </c>
    </row>
    <row r="1077">
      <c r="O1077" s="96" t="s">
        <v>17622</v>
      </c>
      <c r="P1077" s="84">
        <f>SUM(P1076:P1076)</f>
      </c>
    </row>
    <row r="1078">
      <c r="A1078" s="98" t="s">
        <v>17623</v>
      </c>
      <c r="B1078" s="98" t="s">
        <v>17624</v>
      </c>
      <c r="C1078" s="98" t="s">
        <v>17625</v>
      </c>
      <c r="D1078" s="98" t="s">
        <v>17626</v>
      </c>
      <c r="E1078" s="98" t="s">
        <v>17627</v>
      </c>
      <c r="F1078" s="98" t="s">
        <v>17628</v>
      </c>
      <c r="G1078" s="99">
        <v>12</v>
      </c>
      <c r="H1078" s="104">
        <v>45524</v>
      </c>
      <c r="I1078" s="104">
        <v>45869</v>
      </c>
      <c r="J1078" s="104">
        <v>45365</v>
      </c>
      <c r="K1078" s="104">
        <v>45365</v>
      </c>
      <c r="L1078" s="100">
        <v>1145</v>
      </c>
      <c r="M1078" s="100">
        <v>957.86000000000001</v>
      </c>
      <c r="N1078" s="98" t="s">
        <v>17629</v>
      </c>
      <c r="O1078" s="98" t="s">
        <v>17630</v>
      </c>
      <c r="P1078" s="100">
        <v>1145</v>
      </c>
      <c r="Q1078" s="101">
        <v>0</v>
      </c>
      <c r="S1078" s="100">
        <v>1010</v>
      </c>
      <c r="T1078" s="100">
        <f>P1078</f>
      </c>
      <c r="U1078" s="100">
        <v>1145</v>
      </c>
    </row>
    <row r="1079">
      <c r="O1079" s="98" t="s">
        <v>17631</v>
      </c>
      <c r="P1079" s="100">
        <v>250</v>
      </c>
      <c r="T1079" s="100">
        <f>P1079</f>
      </c>
      <c r="U1079" s="100">
        <v>250</v>
      </c>
    </row>
    <row r="1080">
      <c r="O1080" s="98" t="s">
        <v>17632</v>
      </c>
      <c r="P1080" s="100">
        <v>-250</v>
      </c>
      <c r="T1080" s="100">
        <f>P1080</f>
      </c>
      <c r="U1080" s="100">
        <v>-250</v>
      </c>
    </row>
    <row r="1081">
      <c r="O1081" s="96" t="s">
        <v>17633</v>
      </c>
      <c r="P1081" s="84">
        <f>SUM(P1078:P1080)</f>
      </c>
    </row>
    <row r="1082">
      <c r="A1082" s="98" t="s">
        <v>17634</v>
      </c>
      <c r="B1082" s="98" t="s">
        <v>17635</v>
      </c>
      <c r="C1082" s="98" t="s">
        <v>17636</v>
      </c>
      <c r="D1082" s="98" t="s">
        <v>17637</v>
      </c>
      <c r="E1082" s="98" t="s">
        <v>17638</v>
      </c>
      <c r="F1082" s="98" t="s">
        <v>17639</v>
      </c>
      <c r="G1082" s="99">
        <v>12</v>
      </c>
      <c r="H1082" s="104">
        <v>45523</v>
      </c>
      <c r="I1082" s="104">
        <v>45869</v>
      </c>
      <c r="J1082" s="104">
        <v>45250</v>
      </c>
      <c r="K1082" s="104">
        <v>45251</v>
      </c>
      <c r="L1082" s="100">
        <v>1145</v>
      </c>
      <c r="M1082" s="100">
        <v>957.86000000000001</v>
      </c>
      <c r="N1082" s="98" t="s">
        <v>17640</v>
      </c>
      <c r="O1082" s="98" t="s">
        <v>17641</v>
      </c>
      <c r="P1082" s="100">
        <v>1145</v>
      </c>
      <c r="Q1082" s="101">
        <v>0</v>
      </c>
      <c r="S1082" s="100">
        <v>1010</v>
      </c>
      <c r="T1082" s="100">
        <f>P1082</f>
      </c>
      <c r="U1082" s="100">
        <v>1145</v>
      </c>
    </row>
    <row r="1083">
      <c r="O1083" s="96" t="s">
        <v>17642</v>
      </c>
      <c r="P1083" s="84">
        <f>SUM(P1082:P1082)</f>
      </c>
    </row>
    <row r="1084">
      <c r="A1084" s="98" t="s">
        <v>17643</v>
      </c>
      <c r="B1084" s="98" t="s">
        <v>17644</v>
      </c>
      <c r="C1084" s="98" t="s">
        <v>17645</v>
      </c>
      <c r="D1084" s="98" t="s">
        <v>17646</v>
      </c>
      <c r="E1084" s="98" t="s">
        <v>17647</v>
      </c>
      <c r="F1084" s="98" t="s">
        <v>17648</v>
      </c>
      <c r="G1084" s="99">
        <v>12</v>
      </c>
      <c r="H1084" s="104">
        <v>45524</v>
      </c>
      <c r="I1084" s="104">
        <v>45869</v>
      </c>
      <c r="J1084" s="104">
        <v>45335</v>
      </c>
      <c r="K1084" s="104">
        <v>45336</v>
      </c>
      <c r="L1084" s="100">
        <v>1145</v>
      </c>
      <c r="M1084" s="100">
        <v>957.86000000000001</v>
      </c>
      <c r="N1084" s="98" t="s">
        <v>17649</v>
      </c>
      <c r="O1084" s="98" t="s">
        <v>17650</v>
      </c>
      <c r="P1084" s="100">
        <v>-250</v>
      </c>
      <c r="Q1084" s="101">
        <v>0</v>
      </c>
      <c r="S1084" s="100">
        <v>1275</v>
      </c>
      <c r="T1084" s="100">
        <f>P1084</f>
      </c>
      <c r="U1084" s="100">
        <v>-250</v>
      </c>
    </row>
    <row r="1085">
      <c r="O1085" s="98" t="s">
        <v>17651</v>
      </c>
      <c r="P1085" s="100">
        <v>1145</v>
      </c>
      <c r="T1085" s="100">
        <f>P1085</f>
      </c>
      <c r="U1085" s="100">
        <v>1145</v>
      </c>
    </row>
    <row r="1086">
      <c r="O1086" s="98" t="s">
        <v>17652</v>
      </c>
      <c r="P1086" s="100">
        <v>250</v>
      </c>
      <c r="T1086" s="100">
        <f>P1086</f>
      </c>
      <c r="U1086" s="100">
        <v>250</v>
      </c>
    </row>
    <row r="1087">
      <c r="O1087" s="96" t="s">
        <v>17653</v>
      </c>
      <c r="P1087" s="84">
        <f>SUM(P1084:P1086)</f>
      </c>
    </row>
    <row r="1088">
      <c r="A1088" s="98" t="s">
        <v>17654</v>
      </c>
      <c r="B1088" s="98" t="s">
        <v>17655</v>
      </c>
      <c r="C1088" s="98" t="s">
        <v>17656</v>
      </c>
      <c r="D1088" s="98" t="s">
        <v>17657</v>
      </c>
      <c r="E1088" s="98" t="s">
        <v>17658</v>
      </c>
      <c r="F1088" s="98" t="s">
        <v>17659</v>
      </c>
      <c r="G1088" s="99">
        <v>12</v>
      </c>
      <c r="H1088" s="104">
        <v>45524</v>
      </c>
      <c r="I1088" s="104">
        <v>45869</v>
      </c>
      <c r="J1088" s="104">
        <v>45336</v>
      </c>
      <c r="K1088" s="104">
        <v>45337</v>
      </c>
      <c r="L1088" s="100">
        <v>1145</v>
      </c>
      <c r="M1088" s="100">
        <v>957.86000000000001</v>
      </c>
      <c r="N1088" s="98" t="s">
        <v>17660</v>
      </c>
      <c r="O1088" s="98" t="s">
        <v>17661</v>
      </c>
      <c r="P1088" s="100">
        <v>-250</v>
      </c>
      <c r="Q1088" s="101">
        <v>0</v>
      </c>
      <c r="S1088" s="100">
        <v>1275</v>
      </c>
      <c r="T1088" s="100">
        <f>P1088</f>
      </c>
      <c r="U1088" s="100">
        <v>-250</v>
      </c>
    </row>
    <row r="1089">
      <c r="O1089" s="98" t="s">
        <v>17662</v>
      </c>
      <c r="P1089" s="100">
        <v>250</v>
      </c>
      <c r="T1089" s="100">
        <f>P1089</f>
      </c>
      <c r="U1089" s="100">
        <v>250</v>
      </c>
    </row>
    <row r="1090">
      <c r="O1090" s="98" t="s">
        <v>17663</v>
      </c>
      <c r="P1090" s="100">
        <v>1145</v>
      </c>
      <c r="T1090" s="100">
        <f>P1090</f>
      </c>
      <c r="U1090" s="100">
        <v>1145</v>
      </c>
    </row>
    <row r="1091">
      <c r="O1091" s="96" t="s">
        <v>17664</v>
      </c>
      <c r="P1091" s="84">
        <f>SUM(P1088:P1090)</f>
      </c>
    </row>
    <row r="1092">
      <c r="A1092" s="98" t="s">
        <v>17665</v>
      </c>
      <c r="B1092" s="98" t="s">
        <v>17666</v>
      </c>
      <c r="C1092" s="98" t="s">
        <v>17667</v>
      </c>
      <c r="D1092" s="98" t="s">
        <v>17668</v>
      </c>
      <c r="E1092" s="98" t="s">
        <v>17669</v>
      </c>
      <c r="F1092" s="98" t="s">
        <v>17670</v>
      </c>
      <c r="G1092" s="99">
        <v>12</v>
      </c>
      <c r="H1092" s="104">
        <v>45524</v>
      </c>
      <c r="I1092" s="104">
        <v>45869</v>
      </c>
      <c r="J1092" s="104">
        <v>45349</v>
      </c>
      <c r="K1092" s="104">
        <v>45349</v>
      </c>
      <c r="L1092" s="100">
        <v>1145</v>
      </c>
      <c r="M1092" s="100">
        <v>957.86000000000001</v>
      </c>
      <c r="N1092" s="98" t="s">
        <v>17671</v>
      </c>
      <c r="O1092" s="98" t="s">
        <v>17672</v>
      </c>
      <c r="P1092" s="100">
        <v>250</v>
      </c>
      <c r="Q1092" s="101">
        <v>0</v>
      </c>
      <c r="S1092" s="100">
        <v>1035</v>
      </c>
      <c r="T1092" s="100">
        <f>P1092</f>
      </c>
      <c r="U1092" s="100">
        <v>250</v>
      </c>
    </row>
    <row r="1093">
      <c r="O1093" s="98" t="s">
        <v>17673</v>
      </c>
      <c r="P1093" s="100">
        <v>1145</v>
      </c>
      <c r="T1093" s="100">
        <f>P1093</f>
      </c>
      <c r="U1093" s="100">
        <v>1145</v>
      </c>
    </row>
    <row r="1094">
      <c r="O1094" s="98" t="s">
        <v>17674</v>
      </c>
      <c r="P1094" s="100">
        <v>-250</v>
      </c>
      <c r="T1094" s="100">
        <f>P1094</f>
      </c>
      <c r="U1094" s="100">
        <v>-250</v>
      </c>
    </row>
    <row r="1095">
      <c r="O1095" s="96" t="s">
        <v>17675</v>
      </c>
      <c r="P1095" s="84">
        <f>SUM(P1092:P1094)</f>
      </c>
    </row>
    <row r="1096">
      <c r="A1096" s="98" t="s">
        <v>17676</v>
      </c>
      <c r="B1096" s="98" t="s">
        <v>17677</v>
      </c>
      <c r="C1096" s="98" t="s">
        <v>17678</v>
      </c>
      <c r="D1096" s="98" t="s">
        <v>17679</v>
      </c>
      <c r="E1096" s="98" t="s">
        <v>17680</v>
      </c>
      <c r="F1096" s="98" t="s">
        <v>17681</v>
      </c>
      <c r="G1096" s="99">
        <v>12</v>
      </c>
      <c r="H1096" s="104">
        <v>45505</v>
      </c>
      <c r="I1096" s="104">
        <v>45869</v>
      </c>
      <c r="J1096" s="104">
        <v>45196</v>
      </c>
      <c r="K1096" s="104">
        <v>45197</v>
      </c>
      <c r="L1096" s="100">
        <v>0</v>
      </c>
      <c r="M1096" s="100">
        <v>957.86000000000001</v>
      </c>
      <c r="N1096" s="98" t="s">
        <v>17682</v>
      </c>
      <c r="O1096" s="98" t="s">
        <v>17683</v>
      </c>
      <c r="P1096" s="100">
        <v>250</v>
      </c>
      <c r="Q1096" s="101">
        <v>0</v>
      </c>
      <c r="S1096" s="100">
        <v>899</v>
      </c>
      <c r="T1096" s="100">
        <f>P1096</f>
      </c>
      <c r="U1096" s="100">
        <v>250</v>
      </c>
    </row>
    <row r="1097">
      <c r="O1097" s="98" t="s">
        <v>17684</v>
      </c>
      <c r="P1097" s="100">
        <v>-250</v>
      </c>
      <c r="T1097" s="100">
        <f>P1097</f>
      </c>
      <c r="U1097" s="100">
        <v>-250</v>
      </c>
    </row>
    <row r="1098">
      <c r="O1098" s="98" t="s">
        <v>17685</v>
      </c>
      <c r="P1098" s="100">
        <v>1075</v>
      </c>
      <c r="T1098" s="100">
        <f>P1098</f>
      </c>
      <c r="U1098" s="100">
        <v>1075</v>
      </c>
    </row>
    <row r="1099">
      <c r="O1099" s="96" t="s">
        <v>17686</v>
      </c>
      <c r="P1099" s="84">
        <f>SUM(P1096:P1098)</f>
      </c>
    </row>
    <row r="1100">
      <c r="A1100" s="98" t="s">
        <v>17687</v>
      </c>
      <c r="B1100" s="98" t="s">
        <v>17688</v>
      </c>
      <c r="C1100" s="98" t="s">
        <v>17689</v>
      </c>
      <c r="D1100" s="98" t="s">
        <v>17690</v>
      </c>
      <c r="E1100" s="98" t="s">
        <v>17691</v>
      </c>
      <c r="F1100" s="98" t="s">
        <v>17692</v>
      </c>
      <c r="G1100" s="99">
        <v>12</v>
      </c>
      <c r="H1100" s="104">
        <v>45505</v>
      </c>
      <c r="I1100" s="104">
        <v>45869</v>
      </c>
      <c r="J1100" s="104">
        <v>45237</v>
      </c>
      <c r="K1100" s="104">
        <v>45237</v>
      </c>
      <c r="L1100" s="100">
        <v>0</v>
      </c>
      <c r="M1100" s="100">
        <v>957.86000000000001</v>
      </c>
      <c r="N1100" s="98" t="s">
        <v>17693</v>
      </c>
      <c r="O1100" s="98" t="s">
        <v>17694</v>
      </c>
      <c r="P1100" s="100">
        <v>1075</v>
      </c>
      <c r="Q1100" s="101">
        <v>0</v>
      </c>
      <c r="S1100" s="100">
        <v>1035</v>
      </c>
      <c r="T1100" s="100">
        <f>P1100</f>
      </c>
      <c r="U1100" s="100">
        <v>1075</v>
      </c>
    </row>
    <row r="1101">
      <c r="O1101" s="98" t="s">
        <v>17695</v>
      </c>
      <c r="P1101" s="100">
        <v>250</v>
      </c>
      <c r="T1101" s="100">
        <f>P1101</f>
      </c>
      <c r="U1101" s="100">
        <v>250</v>
      </c>
    </row>
    <row r="1102">
      <c r="O1102" s="98" t="s">
        <v>17696</v>
      </c>
      <c r="P1102" s="100">
        <v>-250</v>
      </c>
      <c r="T1102" s="100">
        <f>P1102</f>
      </c>
      <c r="U1102" s="100">
        <v>-250</v>
      </c>
    </row>
    <row r="1103">
      <c r="O1103" s="96" t="s">
        <v>17697</v>
      </c>
      <c r="P1103" s="84">
        <f>SUM(P1100:P1102)</f>
      </c>
    </row>
    <row r="1104">
      <c r="A1104" s="98" t="s">
        <v>17698</v>
      </c>
      <c r="B1104" s="98" t="s">
        <v>17699</v>
      </c>
      <c r="C1104" s="98" t="s">
        <v>17700</v>
      </c>
      <c r="D1104" s="98" t="s">
        <v>17701</v>
      </c>
      <c r="E1104" s="98" t="s">
        <v>17702</v>
      </c>
      <c r="F1104" s="98" t="s">
        <v>17703</v>
      </c>
      <c r="G1104" s="99">
        <v>12</v>
      </c>
      <c r="H1104" s="104">
        <v>45505</v>
      </c>
      <c r="I1104" s="104">
        <v>45869</v>
      </c>
      <c r="J1104" s="104">
        <v>45196</v>
      </c>
      <c r="K1104" s="104">
        <v>45197</v>
      </c>
      <c r="L1104" s="100">
        <v>0</v>
      </c>
      <c r="M1104" s="100">
        <v>957.86000000000001</v>
      </c>
      <c r="N1104" s="98" t="s">
        <v>17704</v>
      </c>
      <c r="O1104" s="98" t="s">
        <v>17705</v>
      </c>
      <c r="P1104" s="100">
        <v>-250</v>
      </c>
      <c r="Q1104" s="101">
        <v>0</v>
      </c>
      <c r="S1104" s="100">
        <v>899</v>
      </c>
      <c r="T1104" s="100">
        <f>P1104</f>
      </c>
      <c r="U1104" s="100">
        <v>-250</v>
      </c>
    </row>
    <row r="1105">
      <c r="O1105" s="98" t="s">
        <v>17706</v>
      </c>
      <c r="P1105" s="100">
        <v>250</v>
      </c>
      <c r="T1105" s="100">
        <f>P1105</f>
      </c>
      <c r="U1105" s="100">
        <v>250</v>
      </c>
    </row>
    <row r="1106">
      <c r="O1106" s="98" t="s">
        <v>17707</v>
      </c>
      <c r="P1106" s="100">
        <v>1075</v>
      </c>
      <c r="T1106" s="100">
        <f>P1106</f>
      </c>
      <c r="U1106" s="100">
        <v>1075</v>
      </c>
    </row>
    <row r="1107">
      <c r="O1107" s="96" t="s">
        <v>17708</v>
      </c>
      <c r="P1107" s="84">
        <f>SUM(P1104:P1106)</f>
      </c>
    </row>
    <row r="1108">
      <c r="A1108" s="98" t="s">
        <v>17709</v>
      </c>
      <c r="B1108" s="98" t="s">
        <v>17710</v>
      </c>
      <c r="C1108" s="98" t="s">
        <v>17711</v>
      </c>
      <c r="D1108" s="98" t="s">
        <v>17712</v>
      </c>
      <c r="E1108" s="98" t="s">
        <v>17713</v>
      </c>
      <c r="F1108" s="98" t="s">
        <v>17714</v>
      </c>
      <c r="G1108" s="99">
        <v>12</v>
      </c>
      <c r="H1108" s="104">
        <v>45505</v>
      </c>
      <c r="I1108" s="104">
        <v>45869</v>
      </c>
      <c r="J1108" s="104">
        <v>45237</v>
      </c>
      <c r="K1108" s="104">
        <v>45237</v>
      </c>
      <c r="L1108" s="100">
        <v>0</v>
      </c>
      <c r="M1108" s="100">
        <v>957.86000000000001</v>
      </c>
      <c r="N1108" s="98" t="s">
        <v>17715</v>
      </c>
      <c r="O1108" s="98" t="s">
        <v>17716</v>
      </c>
      <c r="P1108" s="100">
        <v>-250</v>
      </c>
      <c r="Q1108" s="101">
        <v>0</v>
      </c>
      <c r="S1108" s="100">
        <v>1035</v>
      </c>
      <c r="T1108" s="100">
        <f>P1108</f>
      </c>
      <c r="U1108" s="100">
        <v>-250</v>
      </c>
    </row>
    <row r="1109">
      <c r="O1109" s="98" t="s">
        <v>17717</v>
      </c>
      <c r="P1109" s="100">
        <v>1075</v>
      </c>
      <c r="T1109" s="100">
        <f>P1109</f>
      </c>
      <c r="U1109" s="100">
        <v>1075</v>
      </c>
    </row>
    <row r="1110">
      <c r="O1110" s="98" t="s">
        <v>17718</v>
      </c>
      <c r="P1110" s="100">
        <v>250</v>
      </c>
      <c r="T1110" s="100">
        <f>P1110</f>
      </c>
      <c r="U1110" s="100">
        <v>250</v>
      </c>
    </row>
    <row r="1111">
      <c r="O1111" s="96" t="s">
        <v>17719</v>
      </c>
      <c r="P1111" s="84">
        <f>SUM(P1108:P1110)</f>
      </c>
    </row>
    <row r="1112">
      <c r="A1112" s="98" t="s">
        <v>17720</v>
      </c>
      <c r="B1112" s="98" t="s">
        <v>17721</v>
      </c>
      <c r="C1112" s="98" t="s">
        <v>17722</v>
      </c>
      <c r="D1112" s="98" t="s">
        <v>17723</v>
      </c>
      <c r="E1112" s="98" t="s">
        <v>17724</v>
      </c>
      <c r="F1112" s="98" t="s">
        <v>17725</v>
      </c>
      <c r="G1112" s="99">
        <v>12</v>
      </c>
      <c r="H1112" s="104">
        <v>45523</v>
      </c>
      <c r="I1112" s="104">
        <v>45869</v>
      </c>
      <c r="J1112" s="104">
        <v>45211</v>
      </c>
      <c r="K1112" s="104">
        <v>45217</v>
      </c>
      <c r="L1112" s="100">
        <v>1145</v>
      </c>
      <c r="M1112" s="100">
        <v>957.86000000000001</v>
      </c>
      <c r="N1112" s="98" t="s">
        <v>17726</v>
      </c>
      <c r="O1112" s="98" t="s">
        <v>17727</v>
      </c>
      <c r="P1112" s="100">
        <v>1145</v>
      </c>
      <c r="Q1112" s="101">
        <v>0</v>
      </c>
      <c r="S1112" s="100">
        <v>899</v>
      </c>
      <c r="T1112" s="100">
        <f>P1112</f>
      </c>
      <c r="U1112" s="100">
        <v>1145</v>
      </c>
    </row>
    <row r="1113">
      <c r="O1113" s="96" t="s">
        <v>17728</v>
      </c>
      <c r="P1113" s="84">
        <f>SUM(P1112:P1112)</f>
      </c>
    </row>
    <row r="1114">
      <c r="A1114" s="98" t="s">
        <v>17729</v>
      </c>
      <c r="B1114" s="98" t="s">
        <v>17730</v>
      </c>
      <c r="C1114" s="98" t="s">
        <v>17731</v>
      </c>
      <c r="D1114" s="98" t="s">
        <v>17732</v>
      </c>
      <c r="E1114" s="98" t="s">
        <v>17733</v>
      </c>
      <c r="F1114" s="98" t="s">
        <v>17734</v>
      </c>
      <c r="G1114" s="99">
        <v>12</v>
      </c>
      <c r="H1114" s="104">
        <v>45523</v>
      </c>
      <c r="I1114" s="104">
        <v>45869</v>
      </c>
      <c r="J1114" s="104">
        <v>45212</v>
      </c>
      <c r="K1114" s="104">
        <v>45217</v>
      </c>
      <c r="L1114" s="100">
        <v>1145</v>
      </c>
      <c r="M1114" s="100">
        <v>957.86000000000001</v>
      </c>
      <c r="N1114" s="98" t="s">
        <v>17735</v>
      </c>
      <c r="O1114" s="98" t="s">
        <v>17736</v>
      </c>
      <c r="P1114" s="100">
        <v>1145</v>
      </c>
      <c r="Q1114" s="101">
        <v>0</v>
      </c>
      <c r="S1114" s="100">
        <v>1035</v>
      </c>
      <c r="T1114" s="100">
        <f>P1114</f>
      </c>
      <c r="U1114" s="100">
        <v>1145</v>
      </c>
    </row>
    <row r="1115">
      <c r="O1115" s="96" t="s">
        <v>17737</v>
      </c>
      <c r="P1115" s="84">
        <f>SUM(P1114:P1114)</f>
      </c>
    </row>
    <row r="1116">
      <c r="A1116" s="98" t="s">
        <v>17738</v>
      </c>
      <c r="B1116" s="98" t="s">
        <v>17739</v>
      </c>
      <c r="C1116" s="98" t="s">
        <v>17740</v>
      </c>
      <c r="D1116" s="98" t="s">
        <v>17741</v>
      </c>
      <c r="E1116" s="98" t="s">
        <v>17742</v>
      </c>
      <c r="F1116" s="98" t="s">
        <v>17743</v>
      </c>
      <c r="G1116" s="99">
        <v>12</v>
      </c>
      <c r="H1116" s="104">
        <v>45524</v>
      </c>
      <c r="I1116" s="104">
        <v>45869</v>
      </c>
      <c r="J1116" s="104">
        <v>45211</v>
      </c>
      <c r="K1116" s="104">
        <v>45226</v>
      </c>
      <c r="L1116" s="100">
        <v>0</v>
      </c>
      <c r="M1116" s="100">
        <v>957.86000000000001</v>
      </c>
      <c r="N1116" s="98" t="s">
        <v>17744</v>
      </c>
      <c r="O1116" s="98" t="s">
        <v>17745</v>
      </c>
      <c r="P1116" s="100">
        <v>1145</v>
      </c>
      <c r="Q1116" s="101">
        <v>0</v>
      </c>
      <c r="S1116" s="100">
        <v>934</v>
      </c>
      <c r="T1116" s="100">
        <f>P1116</f>
      </c>
      <c r="U1116" s="100">
        <v>1145</v>
      </c>
    </row>
    <row r="1117">
      <c r="O1117" s="96" t="s">
        <v>17746</v>
      </c>
      <c r="P1117" s="84">
        <f>SUM(P1116:P1116)</f>
      </c>
    </row>
    <row r="1118">
      <c r="A1118" s="98" t="s">
        <v>17747</v>
      </c>
      <c r="B1118" s="98" t="s">
        <v>17748</v>
      </c>
      <c r="C1118" s="98" t="s">
        <v>17749</v>
      </c>
      <c r="D1118" s="98" t="s">
        <v>17750</v>
      </c>
      <c r="E1118" s="98" t="s">
        <v>17751</v>
      </c>
      <c r="F1118" s="98" t="s">
        <v>17752</v>
      </c>
      <c r="G1118" s="99">
        <v>12</v>
      </c>
      <c r="H1118" s="104">
        <v>45505</v>
      </c>
      <c r="I1118" s="104">
        <v>45869</v>
      </c>
      <c r="J1118" s="104">
        <v>45196</v>
      </c>
      <c r="K1118" s="104">
        <v>45218</v>
      </c>
      <c r="L1118" s="100">
        <v>0</v>
      </c>
      <c r="M1118" s="100">
        <v>957.86000000000001</v>
      </c>
      <c r="N1118" s="98" t="s">
        <v>17753</v>
      </c>
      <c r="O1118" s="98" t="s">
        <v>17754</v>
      </c>
      <c r="P1118" s="100">
        <v>250</v>
      </c>
      <c r="Q1118" s="101">
        <v>0</v>
      </c>
      <c r="S1118" s="100">
        <v>934</v>
      </c>
      <c r="T1118" s="100">
        <f>P1118</f>
      </c>
      <c r="U1118" s="100">
        <v>250</v>
      </c>
    </row>
    <row r="1119">
      <c r="O1119" s="98" t="s">
        <v>17755</v>
      </c>
      <c r="P1119" s="100">
        <v>1075</v>
      </c>
      <c r="T1119" s="100">
        <f>P1119</f>
      </c>
      <c r="U1119" s="100">
        <v>1075</v>
      </c>
    </row>
    <row r="1120">
      <c r="O1120" s="98" t="s">
        <v>17756</v>
      </c>
      <c r="P1120" s="100">
        <v>-250</v>
      </c>
      <c r="T1120" s="100">
        <f>P1120</f>
      </c>
      <c r="U1120" s="100">
        <v>-250</v>
      </c>
    </row>
    <row r="1121">
      <c r="O1121" s="96" t="s">
        <v>17757</v>
      </c>
      <c r="P1121" s="84">
        <f>SUM(P1118:P1120)</f>
      </c>
    </row>
    <row r="1122">
      <c r="A1122" s="98" t="s">
        <v>17758</v>
      </c>
      <c r="B1122" s="98" t="s">
        <v>17759</v>
      </c>
      <c r="C1122" s="98" t="s">
        <v>17760</v>
      </c>
      <c r="D1122" s="98" t="s">
        <v>17761</v>
      </c>
      <c r="E1122" s="98" t="s">
        <v>17762</v>
      </c>
      <c r="F1122" s="98" t="s">
        <v>17763</v>
      </c>
      <c r="G1122" s="99">
        <v>12</v>
      </c>
      <c r="H1122" s="104">
        <v>45505</v>
      </c>
      <c r="I1122" s="104">
        <v>45869</v>
      </c>
      <c r="J1122" s="104">
        <v>45250</v>
      </c>
      <c r="K1122" s="104">
        <v>45250</v>
      </c>
      <c r="L1122" s="100">
        <v>0</v>
      </c>
      <c r="M1122" s="100">
        <v>957.86000000000001</v>
      </c>
      <c r="N1122" s="98" t="s">
        <v>17764</v>
      </c>
      <c r="O1122" s="98" t="s">
        <v>17765</v>
      </c>
      <c r="P1122" s="100">
        <v>1145</v>
      </c>
      <c r="Q1122" s="101">
        <v>0</v>
      </c>
      <c r="S1122" s="100">
        <v>1010</v>
      </c>
      <c r="T1122" s="100">
        <f>P1122</f>
      </c>
      <c r="U1122" s="100">
        <v>1145</v>
      </c>
    </row>
    <row r="1123">
      <c r="O1123" s="98" t="s">
        <v>17766</v>
      </c>
      <c r="P1123" s="100">
        <v>-250</v>
      </c>
      <c r="T1123" s="100">
        <f>P1123</f>
      </c>
      <c r="U1123" s="100">
        <v>-250</v>
      </c>
    </row>
    <row r="1124">
      <c r="O1124" s="98" t="s">
        <v>17767</v>
      </c>
      <c r="P1124" s="100">
        <v>250</v>
      </c>
      <c r="T1124" s="100">
        <f>P1124</f>
      </c>
      <c r="U1124" s="100">
        <v>250</v>
      </c>
    </row>
    <row r="1125">
      <c r="O1125" s="96" t="s">
        <v>17768</v>
      </c>
      <c r="P1125" s="84">
        <f>SUM(P1122:P1124)</f>
      </c>
    </row>
    <row r="1126">
      <c r="A1126" s="98" t="s">
        <v>17769</v>
      </c>
      <c r="B1126" s="98" t="s">
        <v>17770</v>
      </c>
      <c r="C1126" s="98" t="s">
        <v>17771</v>
      </c>
      <c r="D1126" s="98" t="s">
        <v>17772</v>
      </c>
      <c r="E1126" s="98" t="s">
        <v>17773</v>
      </c>
      <c r="F1126" s="98" t="s">
        <v>17774</v>
      </c>
      <c r="G1126" s="99">
        <v>12</v>
      </c>
      <c r="H1126" s="104">
        <v>45505</v>
      </c>
      <c r="I1126" s="104">
        <v>45869</v>
      </c>
      <c r="J1126" s="104">
        <v>45219</v>
      </c>
      <c r="K1126" s="104">
        <v>45222</v>
      </c>
      <c r="L1126" s="100">
        <v>0</v>
      </c>
      <c r="M1126" s="100">
        <v>957.86000000000001</v>
      </c>
      <c r="N1126" s="98" t="s">
        <v>17775</v>
      </c>
      <c r="O1126" s="98" t="s">
        <v>17776</v>
      </c>
      <c r="P1126" s="100">
        <v>250</v>
      </c>
      <c r="Q1126" s="101">
        <v>0</v>
      </c>
      <c r="S1126" s="100">
        <v>934</v>
      </c>
      <c r="T1126" s="100">
        <f>P1126</f>
      </c>
      <c r="U1126" s="100">
        <v>250</v>
      </c>
    </row>
    <row r="1127">
      <c r="O1127" s="98" t="s">
        <v>17777</v>
      </c>
      <c r="P1127" s="100">
        <v>1145</v>
      </c>
      <c r="T1127" s="100">
        <f>P1127</f>
      </c>
      <c r="U1127" s="100">
        <v>1145</v>
      </c>
    </row>
    <row r="1128">
      <c r="O1128" s="98" t="s">
        <v>17778</v>
      </c>
      <c r="P1128" s="100">
        <v>-250</v>
      </c>
      <c r="T1128" s="100">
        <f>P1128</f>
      </c>
      <c r="U1128" s="100">
        <v>-250</v>
      </c>
    </row>
    <row r="1129">
      <c r="O1129" s="96" t="s">
        <v>17779</v>
      </c>
      <c r="P1129" s="84">
        <f>SUM(P1126:P1128)</f>
      </c>
    </row>
    <row r="1130">
      <c r="A1130" s="98" t="s">
        <v>17780</v>
      </c>
      <c r="B1130" s="98" t="s">
        <v>17781</v>
      </c>
      <c r="C1130" s="98" t="s">
        <v>17782</v>
      </c>
      <c r="D1130" s="98" t="s">
        <v>17783</v>
      </c>
      <c r="E1130" s="98" t="s">
        <v>17784</v>
      </c>
      <c r="F1130" s="98" t="s">
        <v>17785</v>
      </c>
      <c r="G1130" s="99">
        <v>12</v>
      </c>
      <c r="H1130" s="104">
        <v>45505</v>
      </c>
      <c r="I1130" s="104">
        <v>45869</v>
      </c>
      <c r="J1130" s="104">
        <v>45209</v>
      </c>
      <c r="K1130" s="104">
        <v>45216</v>
      </c>
      <c r="L1130" s="100">
        <v>0</v>
      </c>
      <c r="M1130" s="100">
        <v>957.86000000000001</v>
      </c>
      <c r="N1130" s="98" t="s">
        <v>17786</v>
      </c>
      <c r="O1130" s="98" t="s">
        <v>17787</v>
      </c>
      <c r="P1130" s="100">
        <v>1075</v>
      </c>
      <c r="Q1130" s="101">
        <v>0</v>
      </c>
      <c r="S1130" s="100">
        <v>934</v>
      </c>
      <c r="T1130" s="100">
        <f>P1130</f>
      </c>
      <c r="U1130" s="100">
        <v>1075</v>
      </c>
    </row>
    <row r="1131">
      <c r="O1131" s="98" t="s">
        <v>17788</v>
      </c>
      <c r="P1131" s="100">
        <v>250</v>
      </c>
      <c r="T1131" s="100">
        <f>P1131</f>
      </c>
      <c r="U1131" s="100">
        <v>250</v>
      </c>
    </row>
    <row r="1132">
      <c r="O1132" s="98" t="s">
        <v>17789</v>
      </c>
      <c r="P1132" s="100">
        <v>-250</v>
      </c>
      <c r="T1132" s="100">
        <f>P1132</f>
      </c>
      <c r="U1132" s="100">
        <v>-250</v>
      </c>
    </row>
    <row r="1133">
      <c r="O1133" s="96" t="s">
        <v>17790</v>
      </c>
      <c r="P1133" s="84">
        <f>SUM(P1130:P1132)</f>
      </c>
    </row>
    <row r="1134">
      <c r="A1134" s="98" t="s">
        <v>17791</v>
      </c>
      <c r="B1134" s="98" t="s">
        <v>17792</v>
      </c>
      <c r="C1134" s="98" t="s">
        <v>17793</v>
      </c>
      <c r="D1134" s="98" t="s">
        <v>17794</v>
      </c>
      <c r="E1134" s="98" t="s">
        <v>17795</v>
      </c>
      <c r="F1134" s="98" t="s">
        <v>17796</v>
      </c>
      <c r="G1134" s="99">
        <v>12</v>
      </c>
      <c r="H1134" s="104">
        <v>45505</v>
      </c>
      <c r="I1134" s="104">
        <v>45869</v>
      </c>
      <c r="J1134" s="104">
        <v>45216</v>
      </c>
      <c r="K1134" s="104">
        <v>45216</v>
      </c>
      <c r="L1134" s="100">
        <v>0</v>
      </c>
      <c r="M1134" s="100">
        <v>957.86000000000001</v>
      </c>
      <c r="N1134" s="98" t="s">
        <v>17797</v>
      </c>
      <c r="O1134" s="98" t="s">
        <v>17798</v>
      </c>
      <c r="P1134" s="100">
        <v>1075</v>
      </c>
      <c r="Q1134" s="101">
        <v>0</v>
      </c>
      <c r="S1134" s="100">
        <v>934</v>
      </c>
      <c r="T1134" s="100">
        <f>P1134</f>
      </c>
      <c r="U1134" s="100">
        <v>1075</v>
      </c>
    </row>
    <row r="1135">
      <c r="O1135" s="98" t="s">
        <v>17799</v>
      </c>
      <c r="P1135" s="100">
        <v>-500</v>
      </c>
      <c r="T1135" s="100">
        <f>P1135</f>
      </c>
      <c r="U1135" s="100">
        <v>-500</v>
      </c>
    </row>
    <row r="1136">
      <c r="O1136" s="98" t="s">
        <v>17800</v>
      </c>
      <c r="P1136" s="100">
        <v>500</v>
      </c>
      <c r="T1136" s="100">
        <f>P1136</f>
      </c>
      <c r="U1136" s="100">
        <v>500</v>
      </c>
    </row>
    <row r="1137">
      <c r="O1137" s="96" t="s">
        <v>17801</v>
      </c>
      <c r="P1137" s="84">
        <f>SUM(P1134:P1136)</f>
      </c>
    </row>
    <row r="1138">
      <c r="A1138" s="98" t="s">
        <v>17802</v>
      </c>
      <c r="B1138" s="98" t="s">
        <v>17803</v>
      </c>
      <c r="C1138" s="98" t="s">
        <v>17804</v>
      </c>
      <c r="D1138" s="98" t="s">
        <v>17805</v>
      </c>
      <c r="E1138" s="98" t="s">
        <v>17806</v>
      </c>
      <c r="F1138" s="98" t="s">
        <v>17807</v>
      </c>
      <c r="G1138" s="99">
        <v>12</v>
      </c>
      <c r="H1138" s="104">
        <v>45505</v>
      </c>
      <c r="I1138" s="104">
        <v>45869</v>
      </c>
      <c r="J1138" s="104">
        <v>45198</v>
      </c>
      <c r="K1138" s="104">
        <v>45201</v>
      </c>
      <c r="L1138" s="100">
        <v>945</v>
      </c>
      <c r="M1138" s="100">
        <v>957.86000000000001</v>
      </c>
      <c r="N1138" s="98" t="s">
        <v>17808</v>
      </c>
      <c r="O1138" s="98" t="s">
        <v>17809</v>
      </c>
      <c r="P1138" s="100">
        <v>1075</v>
      </c>
      <c r="Q1138" s="101">
        <v>0</v>
      </c>
      <c r="S1138" s="100">
        <v>934</v>
      </c>
      <c r="T1138" s="100">
        <f>P1138</f>
      </c>
      <c r="U1138" s="100">
        <v>1075</v>
      </c>
    </row>
    <row r="1139">
      <c r="O1139" s="98" t="s">
        <v>17810</v>
      </c>
      <c r="P1139" s="100">
        <v>-500</v>
      </c>
      <c r="T1139" s="100">
        <f>P1139</f>
      </c>
      <c r="U1139" s="100">
        <v>-500</v>
      </c>
    </row>
    <row r="1140">
      <c r="O1140" s="98" t="s">
        <v>17811</v>
      </c>
      <c r="P1140" s="100">
        <v>500</v>
      </c>
      <c r="T1140" s="100">
        <f>P1140</f>
      </c>
      <c r="U1140" s="100">
        <v>500</v>
      </c>
    </row>
    <row r="1141">
      <c r="O1141" s="96" t="s">
        <v>17812</v>
      </c>
      <c r="P1141" s="84">
        <f>SUM(P1138:P1140)</f>
      </c>
    </row>
    <row r="1142">
      <c r="A1142" s="98" t="s">
        <v>17813</v>
      </c>
      <c r="B1142" s="98" t="s">
        <v>17814</v>
      </c>
      <c r="C1142" s="98" t="s">
        <v>17815</v>
      </c>
      <c r="D1142" s="98" t="s">
        <v>17816</v>
      </c>
      <c r="E1142" s="98" t="s">
        <v>17817</v>
      </c>
      <c r="F1142" s="98" t="s">
        <v>17818</v>
      </c>
      <c r="G1142" s="99">
        <v>12</v>
      </c>
      <c r="H1142" s="104">
        <v>45524</v>
      </c>
      <c r="I1142" s="104">
        <v>45869</v>
      </c>
      <c r="J1142" s="104">
        <v>45379</v>
      </c>
      <c r="K1142" s="104">
        <v>45380</v>
      </c>
      <c r="L1142" s="100">
        <v>1145</v>
      </c>
      <c r="M1142" s="100">
        <v>957.86000000000001</v>
      </c>
      <c r="N1142" s="98" t="s">
        <v>17819</v>
      </c>
      <c r="O1142" s="98" t="s">
        <v>17820</v>
      </c>
      <c r="P1142" s="100">
        <v>-250</v>
      </c>
      <c r="Q1142" s="101">
        <v>0</v>
      </c>
      <c r="S1142" s="100">
        <v>899</v>
      </c>
      <c r="T1142" s="100">
        <f>P1142</f>
      </c>
      <c r="U1142" s="100">
        <v>-250</v>
      </c>
    </row>
    <row r="1143">
      <c r="O1143" s="98" t="s">
        <v>17821</v>
      </c>
      <c r="P1143" s="100">
        <v>250</v>
      </c>
      <c r="T1143" s="100">
        <f>P1143</f>
      </c>
      <c r="U1143" s="100">
        <v>250</v>
      </c>
    </row>
    <row r="1144">
      <c r="O1144" s="98" t="s">
        <v>17822</v>
      </c>
      <c r="P1144" s="100">
        <v>1145</v>
      </c>
      <c r="T1144" s="100">
        <f>P1144</f>
      </c>
      <c r="U1144" s="100">
        <v>1145</v>
      </c>
    </row>
    <row r="1145">
      <c r="O1145" s="96" t="s">
        <v>17823</v>
      </c>
      <c r="P1145" s="84">
        <f>SUM(P1142:P1144)</f>
      </c>
    </row>
    <row r="1146">
      <c r="A1146" s="98" t="s">
        <v>17824</v>
      </c>
      <c r="B1146" s="98" t="s">
        <v>17825</v>
      </c>
      <c r="C1146" s="98" t="s">
        <v>17826</v>
      </c>
      <c r="D1146" s="98" t="s">
        <v>17827</v>
      </c>
      <c r="E1146" s="98" t="s">
        <v>17828</v>
      </c>
      <c r="F1146" s="98" t="s">
        <v>17829</v>
      </c>
      <c r="G1146" s="99">
        <v>12</v>
      </c>
      <c r="H1146" s="104">
        <v>45523</v>
      </c>
      <c r="I1146" s="104">
        <v>45869</v>
      </c>
      <c r="J1146" s="104">
        <v>45205</v>
      </c>
      <c r="K1146" s="104">
        <v>45218</v>
      </c>
      <c r="L1146" s="100">
        <v>0</v>
      </c>
      <c r="M1146" s="100">
        <v>957.86000000000001</v>
      </c>
      <c r="N1146" s="98" t="s">
        <v>17830</v>
      </c>
      <c r="O1146" s="98" t="s">
        <v>17831</v>
      </c>
      <c r="P1146" s="100">
        <v>1145</v>
      </c>
      <c r="Q1146" s="101">
        <v>0</v>
      </c>
      <c r="S1146" s="100">
        <v>899</v>
      </c>
      <c r="T1146" s="100">
        <f>P1146</f>
      </c>
      <c r="U1146" s="100">
        <v>1145</v>
      </c>
    </row>
    <row r="1147">
      <c r="O1147" s="96" t="s">
        <v>17832</v>
      </c>
      <c r="P1147" s="84">
        <f>SUM(P1146:P1146)</f>
      </c>
    </row>
    <row r="1148">
      <c r="A1148" s="98" t="s">
        <v>17833</v>
      </c>
      <c r="B1148" s="98" t="s">
        <v>17834</v>
      </c>
      <c r="C1148" s="98" t="s">
        <v>17835</v>
      </c>
      <c r="D1148" s="98" t="s">
        <v>17836</v>
      </c>
      <c r="E1148" s="98" t="s">
        <v>17837</v>
      </c>
      <c r="F1148" s="98" t="s">
        <v>17838</v>
      </c>
      <c r="G1148" s="99">
        <v>12</v>
      </c>
      <c r="H1148" s="104">
        <v>45523</v>
      </c>
      <c r="I1148" s="104">
        <v>45869</v>
      </c>
      <c r="J1148" s="104">
        <v>45197</v>
      </c>
      <c r="K1148" s="104">
        <v>45217</v>
      </c>
      <c r="L1148" s="100">
        <v>1145</v>
      </c>
      <c r="M1148" s="100">
        <v>957.86000000000001</v>
      </c>
      <c r="N1148" s="98" t="s">
        <v>17839</v>
      </c>
      <c r="O1148" s="98" t="s">
        <v>17840</v>
      </c>
      <c r="P1148" s="100">
        <v>1145</v>
      </c>
      <c r="Q1148" s="101">
        <v>0</v>
      </c>
      <c r="S1148" s="100">
        <v>899</v>
      </c>
      <c r="T1148" s="100">
        <f>P1148</f>
      </c>
      <c r="U1148" s="100">
        <v>1145</v>
      </c>
    </row>
    <row r="1149">
      <c r="O1149" s="98" t="s">
        <v>17841</v>
      </c>
      <c r="P1149" s="100">
        <v>175</v>
      </c>
      <c r="T1149" s="100">
        <f>P1149</f>
      </c>
      <c r="U1149" s="100">
        <v>175</v>
      </c>
    </row>
    <row r="1150">
      <c r="O1150" s="96" t="s">
        <v>17842</v>
      </c>
      <c r="P1150" s="84">
        <f>SUM(P1148:P1149)</f>
      </c>
    </row>
    <row r="1151">
      <c r="A1151" s="98" t="s">
        <v>17843</v>
      </c>
      <c r="B1151" s="98" t="s">
        <v>17844</v>
      </c>
      <c r="C1151" s="98" t="s">
        <v>17845</v>
      </c>
      <c r="D1151" s="98" t="s">
        <v>17846</v>
      </c>
      <c r="E1151" s="98" t="s">
        <v>17847</v>
      </c>
      <c r="F1151" s="98" t="s">
        <v>17848</v>
      </c>
      <c r="G1151" s="99">
        <v>12</v>
      </c>
      <c r="H1151" s="104">
        <v>45523</v>
      </c>
      <c r="I1151" s="104">
        <v>45869</v>
      </c>
      <c r="J1151" s="104">
        <v>45210</v>
      </c>
      <c r="K1151" s="104">
        <v>45217</v>
      </c>
      <c r="L1151" s="100">
        <v>1145</v>
      </c>
      <c r="M1151" s="100">
        <v>957.86000000000001</v>
      </c>
      <c r="N1151" s="98" t="s">
        <v>17849</v>
      </c>
      <c r="O1151" s="98" t="s">
        <v>17850</v>
      </c>
      <c r="P1151" s="100">
        <v>1145</v>
      </c>
      <c r="Q1151" s="101">
        <v>0</v>
      </c>
      <c r="S1151" s="100">
        <v>899</v>
      </c>
      <c r="T1151" s="100">
        <f>P1151</f>
      </c>
      <c r="U1151" s="100">
        <v>1145</v>
      </c>
    </row>
    <row r="1152">
      <c r="O1152" s="96" t="s">
        <v>17851</v>
      </c>
      <c r="P1152" s="84">
        <f>SUM(P1151:P1151)</f>
      </c>
    </row>
    <row r="1153">
      <c r="A1153" s="98" t="s">
        <v>17852</v>
      </c>
      <c r="B1153" s="98" t="s">
        <v>17853</v>
      </c>
      <c r="C1153" s="98" t="s">
        <v>17854</v>
      </c>
      <c r="D1153" s="98" t="s">
        <v>17855</v>
      </c>
      <c r="E1153" s="98" t="s">
        <v>17856</v>
      </c>
      <c r="F1153" s="98" t="s">
        <v>17857</v>
      </c>
      <c r="G1153" s="99">
        <v>12</v>
      </c>
      <c r="H1153" s="104">
        <v>45523</v>
      </c>
      <c r="I1153" s="104">
        <v>45869</v>
      </c>
      <c r="J1153" s="104">
        <v>45224</v>
      </c>
      <c r="K1153" s="104">
        <v>45226</v>
      </c>
      <c r="L1153" s="100">
        <v>1145</v>
      </c>
      <c r="M1153" s="100">
        <v>957.86000000000001</v>
      </c>
      <c r="N1153" s="98" t="s">
        <v>17858</v>
      </c>
      <c r="O1153" s="98" t="s">
        <v>17859</v>
      </c>
      <c r="P1153" s="100">
        <v>1145</v>
      </c>
      <c r="Q1153" s="101">
        <v>0</v>
      </c>
      <c r="S1153" s="100">
        <v>899</v>
      </c>
      <c r="T1153" s="100">
        <f>P1153</f>
      </c>
      <c r="U1153" s="100">
        <v>1145</v>
      </c>
    </row>
    <row r="1154">
      <c r="O1154" s="96" t="s">
        <v>17860</v>
      </c>
      <c r="P1154" s="84">
        <f>SUM(P1153:P1153)</f>
      </c>
    </row>
    <row r="1155">
      <c r="A1155" s="98" t="s">
        <v>17861</v>
      </c>
      <c r="B1155" s="98" t="s">
        <v>17862</v>
      </c>
      <c r="C1155" s="98" t="s">
        <v>17863</v>
      </c>
      <c r="D1155" s="98" t="s">
        <v>17864</v>
      </c>
      <c r="E1155" s="98" t="s">
        <v>17865</v>
      </c>
      <c r="F1155" s="98" t="s">
        <v>17866</v>
      </c>
      <c r="G1155" s="99">
        <v>12</v>
      </c>
      <c r="H1155" s="104">
        <v>45505</v>
      </c>
      <c r="I1155" s="104">
        <v>45869</v>
      </c>
      <c r="J1155" s="104">
        <v>45216</v>
      </c>
      <c r="K1155" s="104">
        <v>45216</v>
      </c>
      <c r="L1155" s="100">
        <v>0</v>
      </c>
      <c r="M1155" s="100">
        <v>957.86000000000001</v>
      </c>
      <c r="N1155" s="98" t="s">
        <v>17867</v>
      </c>
      <c r="O1155" s="98" t="s">
        <v>17868</v>
      </c>
      <c r="P1155" s="100">
        <v>1145</v>
      </c>
      <c r="Q1155" s="101">
        <v>0</v>
      </c>
      <c r="S1155" s="100">
        <v>1035</v>
      </c>
      <c r="T1155" s="100">
        <f>P1155</f>
      </c>
      <c r="U1155" s="100">
        <v>1145</v>
      </c>
    </row>
    <row r="1156">
      <c r="O1156" s="96" t="s">
        <v>17869</v>
      </c>
      <c r="P1156" s="84">
        <f>SUM(P1155:P1155)</f>
      </c>
    </row>
    <row r="1157">
      <c r="A1157" s="98" t="s">
        <v>17870</v>
      </c>
      <c r="B1157" s="98" t="s">
        <v>17871</v>
      </c>
      <c r="C1157" s="98" t="s">
        <v>17872</v>
      </c>
      <c r="D1157" s="98" t="s">
        <v>17873</v>
      </c>
      <c r="E1157" s="98" t="s">
        <v>17874</v>
      </c>
      <c r="F1157" s="98" t="s">
        <v>17875</v>
      </c>
      <c r="G1157" s="99">
        <v>12</v>
      </c>
      <c r="H1157" s="104">
        <v>45505</v>
      </c>
      <c r="I1157" s="104">
        <v>45869</v>
      </c>
      <c r="J1157" s="104">
        <v>45216</v>
      </c>
      <c r="K1157" s="104">
        <v>45216</v>
      </c>
      <c r="L1157" s="100">
        <v>0</v>
      </c>
      <c r="M1157" s="100">
        <v>957.86000000000001</v>
      </c>
      <c r="N1157" s="98" t="s">
        <v>17876</v>
      </c>
      <c r="O1157" s="98" t="s">
        <v>17877</v>
      </c>
      <c r="P1157" s="100">
        <v>1145</v>
      </c>
      <c r="Q1157" s="101">
        <v>0</v>
      </c>
      <c r="S1157" s="100">
        <v>1035</v>
      </c>
      <c r="T1157" s="100">
        <f>P1157</f>
      </c>
      <c r="U1157" s="100">
        <v>1145</v>
      </c>
    </row>
    <row r="1158">
      <c r="O1158" s="96" t="s">
        <v>17878</v>
      </c>
      <c r="P1158" s="84">
        <f>SUM(P1157:P1157)</f>
      </c>
    </row>
    <row r="1159">
      <c r="A1159" s="98" t="s">
        <v>17879</v>
      </c>
      <c r="B1159" s="98" t="s">
        <v>17880</v>
      </c>
      <c r="C1159" s="98" t="s">
        <v>17881</v>
      </c>
      <c r="D1159" s="98" t="s">
        <v>17882</v>
      </c>
      <c r="E1159" s="98" t="s">
        <v>17883</v>
      </c>
      <c r="F1159" s="98" t="s">
        <v>17884</v>
      </c>
      <c r="G1159" s="99">
        <v>12</v>
      </c>
      <c r="H1159" s="104">
        <v>45505</v>
      </c>
      <c r="I1159" s="104">
        <v>45869</v>
      </c>
      <c r="J1159" s="104">
        <v>45211</v>
      </c>
      <c r="K1159" s="104">
        <v>45216</v>
      </c>
      <c r="L1159" s="100">
        <v>0</v>
      </c>
      <c r="M1159" s="100">
        <v>957.86000000000001</v>
      </c>
      <c r="N1159" s="98" t="s">
        <v>17885</v>
      </c>
      <c r="O1159" s="98" t="s">
        <v>17886</v>
      </c>
      <c r="P1159" s="100">
        <v>1145</v>
      </c>
      <c r="Q1159" s="101">
        <v>0</v>
      </c>
      <c r="S1159" s="100">
        <v>1035</v>
      </c>
      <c r="T1159" s="100">
        <f>P1159</f>
      </c>
      <c r="U1159" s="100">
        <v>1145</v>
      </c>
    </row>
    <row r="1160">
      <c r="O1160" s="96" t="s">
        <v>17887</v>
      </c>
      <c r="P1160" s="84">
        <f>SUM(P1159:P1159)</f>
      </c>
    </row>
    <row r="1161">
      <c r="A1161" s="98" t="s">
        <v>17888</v>
      </c>
      <c r="B1161" s="98" t="s">
        <v>17889</v>
      </c>
      <c r="C1161" s="98" t="s">
        <v>17890</v>
      </c>
      <c r="D1161" s="98" t="s">
        <v>17891</v>
      </c>
      <c r="E1161" s="98" t="s">
        <v>17892</v>
      </c>
      <c r="F1161" s="98" t="s">
        <v>17893</v>
      </c>
      <c r="G1161" s="99">
        <v>12</v>
      </c>
      <c r="H1161" s="104">
        <v>45505</v>
      </c>
      <c r="I1161" s="104">
        <v>45869</v>
      </c>
      <c r="J1161" s="104">
        <v>45216</v>
      </c>
      <c r="K1161" s="104">
        <v>45216</v>
      </c>
      <c r="L1161" s="100">
        <v>0</v>
      </c>
      <c r="M1161" s="100">
        <v>957.86000000000001</v>
      </c>
      <c r="N1161" s="98" t="s">
        <v>17894</v>
      </c>
      <c r="O1161" s="98" t="s">
        <v>17895</v>
      </c>
      <c r="P1161" s="100">
        <v>1145</v>
      </c>
      <c r="Q1161" s="101">
        <v>0</v>
      </c>
      <c r="S1161" s="100">
        <v>1035</v>
      </c>
      <c r="T1161" s="100">
        <f>P1161</f>
      </c>
      <c r="U1161" s="100">
        <v>1145</v>
      </c>
    </row>
    <row r="1162">
      <c r="O1162" s="96" t="s">
        <v>17896</v>
      </c>
      <c r="P1162" s="84">
        <f>SUM(P1161:P1161)</f>
      </c>
    </row>
    <row r="1163">
      <c r="A1163" s="98" t="s">
        <v>17897</v>
      </c>
      <c r="B1163" s="98" t="s">
        <v>17898</v>
      </c>
      <c r="C1163" s="98" t="s">
        <v>17899</v>
      </c>
      <c r="D1163" s="98" t="s">
        <v>17900</v>
      </c>
      <c r="E1163" s="98" t="s">
        <v>17901</v>
      </c>
      <c r="F1163" s="98" t="s">
        <v>17902</v>
      </c>
      <c r="G1163" s="99">
        <v>12</v>
      </c>
      <c r="H1163" s="104">
        <v>45505</v>
      </c>
      <c r="I1163" s="104">
        <v>45869</v>
      </c>
      <c r="J1163" s="104">
        <v>45216</v>
      </c>
      <c r="K1163" s="104">
        <v>45216</v>
      </c>
      <c r="L1163" s="100">
        <v>0</v>
      </c>
      <c r="M1163" s="100">
        <v>1032.8599999999999</v>
      </c>
      <c r="N1163" s="98" t="s">
        <v>17903</v>
      </c>
      <c r="O1163" s="98" t="s">
        <v>17904</v>
      </c>
      <c r="P1163" s="100">
        <v>1150</v>
      </c>
      <c r="Q1163" s="101">
        <v>0</v>
      </c>
      <c r="S1163" s="100">
        <v>1010</v>
      </c>
      <c r="T1163" s="100">
        <f>P1163</f>
      </c>
      <c r="U1163" s="100">
        <v>1150</v>
      </c>
    </row>
    <row r="1164">
      <c r="O1164" s="96" t="s">
        <v>17905</v>
      </c>
      <c r="P1164" s="84">
        <f>SUM(P1163:P1163)</f>
      </c>
    </row>
    <row r="1165">
      <c r="A1165" s="98" t="s">
        <v>17906</v>
      </c>
      <c r="B1165" s="98" t="s">
        <v>17907</v>
      </c>
      <c r="C1165" s="98" t="s">
        <v>17908</v>
      </c>
      <c r="D1165" s="98" t="s">
        <v>17909</v>
      </c>
      <c r="E1165" s="98" t="s">
        <v>17910</v>
      </c>
      <c r="F1165" s="98" t="s">
        <v>17911</v>
      </c>
      <c r="G1165" s="99">
        <v>12</v>
      </c>
      <c r="H1165" s="104">
        <v>45505</v>
      </c>
      <c r="I1165" s="104">
        <v>45869</v>
      </c>
      <c r="J1165" s="104">
        <v>45196</v>
      </c>
      <c r="K1165" s="104">
        <v>45197</v>
      </c>
      <c r="L1165" s="100">
        <v>0</v>
      </c>
      <c r="M1165" s="100">
        <v>1032.8599999999999</v>
      </c>
      <c r="N1165" s="98" t="s">
        <v>17912</v>
      </c>
      <c r="O1165" s="98" t="s">
        <v>17913</v>
      </c>
      <c r="P1165" s="100">
        <v>1150</v>
      </c>
      <c r="Q1165" s="101">
        <v>0</v>
      </c>
      <c r="S1165" s="100">
        <v>1010</v>
      </c>
      <c r="T1165" s="100">
        <f>P1165</f>
      </c>
      <c r="U1165" s="100">
        <v>1150</v>
      </c>
    </row>
    <row r="1166">
      <c r="O1166" s="96" t="s">
        <v>17914</v>
      </c>
      <c r="P1166" s="84">
        <f>SUM(P1165:P1165)</f>
      </c>
    </row>
    <row r="1167">
      <c r="A1167" s="98" t="s">
        <v>17915</v>
      </c>
      <c r="B1167" s="98" t="s">
        <v>17916</v>
      </c>
      <c r="C1167" s="98" t="s">
        <v>17917</v>
      </c>
      <c r="D1167" s="98" t="s">
        <v>17918</v>
      </c>
      <c r="E1167" s="98" t="s">
        <v>17919</v>
      </c>
      <c r="F1167" s="98" t="s">
        <v>17920</v>
      </c>
      <c r="G1167" s="99">
        <v>12</v>
      </c>
      <c r="H1167" s="104">
        <v>45505</v>
      </c>
      <c r="I1167" s="104">
        <v>45869</v>
      </c>
      <c r="J1167" s="104">
        <v>45197</v>
      </c>
      <c r="K1167" s="104">
        <v>45218</v>
      </c>
      <c r="L1167" s="100">
        <v>1000</v>
      </c>
      <c r="M1167" s="100">
        <v>1032.8599999999999</v>
      </c>
      <c r="N1167" s="98" t="s">
        <v>17921</v>
      </c>
      <c r="O1167" s="98" t="s">
        <v>17922</v>
      </c>
      <c r="P1167" s="100">
        <v>1150</v>
      </c>
      <c r="Q1167" s="101">
        <v>0</v>
      </c>
      <c r="S1167" s="100">
        <v>1035</v>
      </c>
      <c r="T1167" s="100">
        <f>P1167</f>
      </c>
      <c r="U1167" s="100">
        <v>1150</v>
      </c>
    </row>
    <row r="1168">
      <c r="O1168" s="96" t="s">
        <v>17923</v>
      </c>
      <c r="P1168" s="84">
        <f>SUM(P1167:P1167)</f>
      </c>
    </row>
    <row r="1169">
      <c r="A1169" s="98" t="s">
        <v>17924</v>
      </c>
      <c r="B1169" s="98" t="s">
        <v>17925</v>
      </c>
      <c r="C1169" s="98" t="s">
        <v>17926</v>
      </c>
      <c r="D1169" s="98" t="s">
        <v>17927</v>
      </c>
      <c r="E1169" s="98" t="s">
        <v>17928</v>
      </c>
      <c r="F1169" s="98" t="s">
        <v>17929</v>
      </c>
      <c r="G1169" s="99">
        <v>12</v>
      </c>
      <c r="H1169" s="104">
        <v>45524</v>
      </c>
      <c r="I1169" s="104">
        <v>45869</v>
      </c>
      <c r="J1169" s="104">
        <v>45426</v>
      </c>
      <c r="K1169" s="104">
        <v>45427</v>
      </c>
      <c r="L1169" s="100">
        <v>1150</v>
      </c>
      <c r="M1169" s="100">
        <v>1032.8599999999999</v>
      </c>
      <c r="N1169" s="98" t="s">
        <v>17930</v>
      </c>
      <c r="O1169" s="98" t="s">
        <v>17931</v>
      </c>
      <c r="P1169" s="100">
        <v>1150</v>
      </c>
      <c r="Q1169" s="101">
        <v>0</v>
      </c>
      <c r="S1169" s="100">
        <v>1010</v>
      </c>
      <c r="T1169" s="100">
        <f>P1169</f>
      </c>
      <c r="U1169" s="100">
        <v>1150</v>
      </c>
    </row>
    <row r="1170">
      <c r="O1170" s="96" t="s">
        <v>17932</v>
      </c>
      <c r="P1170" s="84">
        <f>SUM(P1169:P1169)</f>
      </c>
    </row>
    <row r="1171">
      <c r="A1171" s="98" t="s">
        <v>17933</v>
      </c>
      <c r="B1171" s="98" t="s">
        <v>17934</v>
      </c>
      <c r="C1171" s="98" t="s">
        <v>17935</v>
      </c>
      <c r="D1171" s="98" t="s">
        <v>17936</v>
      </c>
      <c r="E1171" s="98" t="s">
        <v>17937</v>
      </c>
      <c r="F1171" s="98" t="s">
        <v>17938</v>
      </c>
      <c r="G1171" s="99">
        <v>12</v>
      </c>
      <c r="H1171" s="104">
        <v>45505</v>
      </c>
      <c r="I1171" s="104">
        <v>45869</v>
      </c>
      <c r="J1171" s="104">
        <v>45195</v>
      </c>
      <c r="K1171" s="104">
        <v>45197</v>
      </c>
      <c r="L1171" s="100">
        <v>1045</v>
      </c>
      <c r="M1171" s="100">
        <v>1057.78</v>
      </c>
      <c r="N1171" s="98" t="s">
        <v>17939</v>
      </c>
      <c r="O1171" s="98" t="s">
        <v>17940</v>
      </c>
      <c r="P1171" s="100">
        <v>1175</v>
      </c>
      <c r="Q1171" s="101">
        <v>0</v>
      </c>
      <c r="S1171" s="100">
        <v>1035</v>
      </c>
      <c r="T1171" s="100">
        <f>P1171</f>
      </c>
      <c r="U1171" s="100">
        <v>1175</v>
      </c>
    </row>
    <row r="1172">
      <c r="O1172" s="96" t="s">
        <v>17941</v>
      </c>
      <c r="P1172" s="84">
        <f>SUM(P1171:P1171)</f>
      </c>
    </row>
    <row r="1173">
      <c r="A1173" s="98" t="s">
        <v>17942</v>
      </c>
      <c r="B1173" s="98" t="s">
        <v>17943</v>
      </c>
      <c r="C1173" s="98" t="s">
        <v>17944</v>
      </c>
      <c r="D1173" s="98" t="s">
        <v>17945</v>
      </c>
      <c r="E1173" s="98" t="s">
        <v>17946</v>
      </c>
      <c r="F1173" s="98" t="s">
        <v>17947</v>
      </c>
      <c r="G1173" s="99">
        <v>12</v>
      </c>
      <c r="H1173" s="104">
        <v>45505</v>
      </c>
      <c r="I1173" s="104">
        <v>45869</v>
      </c>
      <c r="J1173" s="104">
        <v>45196</v>
      </c>
      <c r="K1173" s="104">
        <v>45197</v>
      </c>
      <c r="L1173" s="100">
        <v>0</v>
      </c>
      <c r="M1173" s="100">
        <v>1057.78</v>
      </c>
      <c r="N1173" s="98" t="s">
        <v>17948</v>
      </c>
      <c r="O1173" s="98" t="s">
        <v>17949</v>
      </c>
      <c r="P1173" s="100">
        <v>1175</v>
      </c>
      <c r="Q1173" s="101">
        <v>0</v>
      </c>
      <c r="S1173" s="100">
        <v>935</v>
      </c>
      <c r="T1173" s="100">
        <f>P1173</f>
      </c>
      <c r="U1173" s="100">
        <v>1175</v>
      </c>
    </row>
    <row r="1174">
      <c r="O1174" s="96" t="s">
        <v>17950</v>
      </c>
      <c r="P1174" s="84">
        <f>SUM(P1173:P1173)</f>
      </c>
    </row>
    <row r="1175">
      <c r="A1175" s="98" t="s">
        <v>17951</v>
      </c>
      <c r="B1175" s="98" t="s">
        <v>17952</v>
      </c>
      <c r="C1175" s="98" t="s">
        <v>17953</v>
      </c>
      <c r="D1175" s="98" t="s">
        <v>17954</v>
      </c>
      <c r="E1175" s="98" t="s">
        <v>17955</v>
      </c>
      <c r="F1175" s="98" t="s">
        <v>17956</v>
      </c>
      <c r="G1175" s="99">
        <v>12</v>
      </c>
      <c r="H1175" s="104">
        <v>45505</v>
      </c>
      <c r="I1175" s="104">
        <v>45869</v>
      </c>
      <c r="J1175" s="104">
        <v>45194</v>
      </c>
      <c r="K1175" s="104">
        <v>45219</v>
      </c>
      <c r="L1175" s="100">
        <v>1045</v>
      </c>
      <c r="M1175" s="100">
        <v>1057.8599999999999</v>
      </c>
      <c r="N1175" s="98" t="s">
        <v>17957</v>
      </c>
      <c r="O1175" s="98" t="s">
        <v>17958</v>
      </c>
      <c r="P1175" s="100">
        <v>1175</v>
      </c>
      <c r="Q1175" s="101">
        <v>0</v>
      </c>
      <c r="S1175" s="100">
        <v>899</v>
      </c>
      <c r="T1175" s="100">
        <f>P1175</f>
      </c>
      <c r="U1175" s="100">
        <v>1175</v>
      </c>
    </row>
    <row r="1176">
      <c r="O1176" s="98" t="s">
        <v>17959</v>
      </c>
      <c r="P1176" s="100">
        <v>175</v>
      </c>
      <c r="T1176" s="100">
        <f>P1176</f>
      </c>
      <c r="U1176" s="100">
        <v>175</v>
      </c>
    </row>
    <row r="1177">
      <c r="O1177" s="96" t="s">
        <v>17960</v>
      </c>
      <c r="P1177" s="84">
        <f>SUM(P1175:P1176)</f>
      </c>
    </row>
    <row r="1178">
      <c r="A1178" s="97" t="s">
        <v>17961</v>
      </c>
    </row>
    <row r="1179">
      <c r="A1179" s="98" t="s">
        <v>17962</v>
      </c>
      <c r="B1179" s="98" t="s">
        <v>17963</v>
      </c>
      <c r="C1179" s="98" t="s">
        <v>17964</v>
      </c>
      <c r="D1179" s="98" t="s">
        <v>17965</v>
      </c>
      <c r="E1179" s="98" t="s">
        <v>17966</v>
      </c>
      <c r="F1179" s="98" t="s">
        <v>17967</v>
      </c>
      <c r="G1179" s="99">
        <v>12</v>
      </c>
      <c r="H1179" s="104">
        <v>45505</v>
      </c>
      <c r="I1179" s="104">
        <v>45869</v>
      </c>
      <c r="J1179" s="104">
        <v>45200</v>
      </c>
      <c r="K1179" s="104">
        <v>45218</v>
      </c>
      <c r="L1179" s="100">
        <v>1425</v>
      </c>
      <c r="M1179" s="100">
        <v>1269.3299999999999</v>
      </c>
      <c r="N1179" s="98" t="s">
        <v>17968</v>
      </c>
      <c r="O1179" s="98" t="s">
        <v>17969</v>
      </c>
      <c r="P1179" s="100">
        <v>1570</v>
      </c>
      <c r="Q1179" s="101">
        <v>0</v>
      </c>
      <c r="S1179" s="100">
        <v>1169</v>
      </c>
      <c r="T1179" s="100">
        <f>P1179</f>
      </c>
      <c r="U1179" s="100">
        <v>1570</v>
      </c>
    </row>
    <row r="1180">
      <c r="O1180" s="96" t="s">
        <v>17970</v>
      </c>
      <c r="P1180" s="84">
        <f>SUM(P1179:P1179)</f>
      </c>
    </row>
    <row r="1181">
      <c r="A1181" s="98" t="s">
        <v>17971</v>
      </c>
      <c r="B1181" s="98" t="s">
        <v>17972</v>
      </c>
      <c r="C1181" s="98" t="s">
        <v>17973</v>
      </c>
      <c r="D1181" s="98" t="s">
        <v>17974</v>
      </c>
      <c r="E1181" s="98" t="s">
        <v>17975</v>
      </c>
      <c r="F1181" s="98" t="s">
        <v>17976</v>
      </c>
      <c r="G1181" s="99">
        <v>12</v>
      </c>
      <c r="H1181" s="104">
        <v>45524</v>
      </c>
      <c r="I1181" s="104">
        <v>45869</v>
      </c>
      <c r="J1181" s="104">
        <v>45433</v>
      </c>
      <c r="K1181" s="104">
        <v>45434</v>
      </c>
      <c r="L1181" s="100">
        <v>1600</v>
      </c>
      <c r="M1181" s="100">
        <v>1269.3299999999999</v>
      </c>
      <c r="N1181" s="98" t="s">
        <v>17977</v>
      </c>
      <c r="O1181" s="98" t="s">
        <v>17978</v>
      </c>
      <c r="P1181" s="100">
        <v>1600</v>
      </c>
      <c r="Q1181" s="101">
        <v>0</v>
      </c>
      <c r="S1181" s="100">
        <v>1169</v>
      </c>
      <c r="T1181" s="100">
        <f>P1181</f>
      </c>
      <c r="U1181" s="100">
        <v>1600</v>
      </c>
    </row>
    <row r="1182">
      <c r="O1182" s="96" t="s">
        <v>17979</v>
      </c>
      <c r="P1182" s="84">
        <f>SUM(P1181:P1181)</f>
      </c>
    </row>
    <row r="1183">
      <c r="A1183" s="98" t="s">
        <v>17980</v>
      </c>
      <c r="B1183" s="98" t="s">
        <v>17981</v>
      </c>
      <c r="C1183" s="98" t="s">
        <v>17982</v>
      </c>
      <c r="D1183" s="98" t="s">
        <v>17983</v>
      </c>
      <c r="E1183" s="98" t="s">
        <v>17984</v>
      </c>
      <c r="F1183" s="98" t="s">
        <v>17985</v>
      </c>
      <c r="G1183" s="99">
        <v>12</v>
      </c>
      <c r="H1183" s="104">
        <v>45524</v>
      </c>
      <c r="I1183" s="104">
        <v>45869</v>
      </c>
      <c r="J1183" s="104">
        <v>45433</v>
      </c>
      <c r="K1183" s="104">
        <v>45434</v>
      </c>
      <c r="L1183" s="100">
        <v>1600</v>
      </c>
      <c r="M1183" s="100">
        <v>1269.3299999999999</v>
      </c>
      <c r="N1183" s="98" t="s">
        <v>17986</v>
      </c>
      <c r="O1183" s="98" t="s">
        <v>17987</v>
      </c>
      <c r="P1183" s="100">
        <v>1600</v>
      </c>
      <c r="Q1183" s="101">
        <v>0</v>
      </c>
      <c r="S1183" s="100">
        <v>1274</v>
      </c>
      <c r="T1183" s="100">
        <f>P1183</f>
      </c>
      <c r="U1183" s="100">
        <v>1600</v>
      </c>
    </row>
    <row r="1184">
      <c r="O1184" s="98" t="s">
        <v>17988</v>
      </c>
      <c r="P1184" s="100">
        <v>-300</v>
      </c>
      <c r="T1184" s="100">
        <f>P1184</f>
      </c>
      <c r="U1184" s="100">
        <v>-300</v>
      </c>
    </row>
    <row r="1185">
      <c r="O1185" s="98" t="s">
        <v>17989</v>
      </c>
      <c r="P1185" s="100">
        <v>300</v>
      </c>
      <c r="T1185" s="100">
        <f>P1185</f>
      </c>
      <c r="U1185" s="100">
        <v>300</v>
      </c>
    </row>
    <row r="1186">
      <c r="O1186" s="96" t="s">
        <v>17990</v>
      </c>
      <c r="P1186" s="84">
        <f>SUM(P1183:P1185)</f>
      </c>
    </row>
    <row r="1187">
      <c r="A1187" s="98" t="s">
        <v>17991</v>
      </c>
      <c r="B1187" s="98" t="s">
        <v>17992</v>
      </c>
      <c r="C1187" s="98" t="s">
        <v>17993</v>
      </c>
      <c r="D1187" s="98" t="s">
        <v>17994</v>
      </c>
      <c r="E1187" s="98" t="s">
        <v>17995</v>
      </c>
      <c r="F1187" s="98" t="s">
        <v>17996</v>
      </c>
      <c r="G1187" s="99">
        <v>12</v>
      </c>
      <c r="H1187" s="104">
        <v>45505</v>
      </c>
      <c r="I1187" s="104">
        <v>45869</v>
      </c>
      <c r="J1187" s="104">
        <v>45194</v>
      </c>
      <c r="K1187" s="104">
        <v>45218</v>
      </c>
      <c r="L1187" s="100">
        <v>1699</v>
      </c>
      <c r="M1187" s="100">
        <v>1269.3299999999999</v>
      </c>
      <c r="N1187" s="98" t="s">
        <v>17997</v>
      </c>
      <c r="O1187" s="98" t="s">
        <v>17998</v>
      </c>
      <c r="P1187" s="100">
        <v>1570</v>
      </c>
      <c r="Q1187" s="101">
        <v>0</v>
      </c>
      <c r="S1187" s="100">
        <v>1199</v>
      </c>
      <c r="T1187" s="100">
        <f>P1187</f>
      </c>
      <c r="U1187" s="100">
        <v>1570</v>
      </c>
    </row>
    <row r="1188">
      <c r="O1188" s="96" t="s">
        <v>17999</v>
      </c>
      <c r="P1188" s="84">
        <f>SUM(P1187:P1187)</f>
      </c>
    </row>
    <row r="1189">
      <c r="A1189" s="98" t="s">
        <v>18000</v>
      </c>
      <c r="B1189" s="98" t="s">
        <v>18001</v>
      </c>
      <c r="C1189" s="98" t="s">
        <v>18002</v>
      </c>
      <c r="D1189" s="98" t="s">
        <v>18003</v>
      </c>
      <c r="E1189" s="98" t="s">
        <v>18004</v>
      </c>
      <c r="F1189" s="98" t="s">
        <v>18005</v>
      </c>
      <c r="G1189" s="99">
        <v>12</v>
      </c>
      <c r="H1189" s="104">
        <v>45505</v>
      </c>
      <c r="I1189" s="104">
        <v>45869</v>
      </c>
      <c r="J1189" s="104">
        <v>45412</v>
      </c>
      <c r="K1189" s="104">
        <v>45412</v>
      </c>
      <c r="L1189" s="100">
        <v>1699</v>
      </c>
      <c r="M1189" s="100">
        <v>1269.3299999999999</v>
      </c>
      <c r="N1189" s="98" t="s">
        <v>18006</v>
      </c>
      <c r="O1189" s="98" t="s">
        <v>18007</v>
      </c>
      <c r="P1189" s="100">
        <v>1600</v>
      </c>
      <c r="Q1189" s="101">
        <v>0</v>
      </c>
      <c r="S1189" s="100">
        <v>1169</v>
      </c>
      <c r="T1189" s="100">
        <f>P1189</f>
      </c>
      <c r="U1189" s="100">
        <v>1600</v>
      </c>
    </row>
    <row r="1190">
      <c r="O1190" s="96" t="s">
        <v>18008</v>
      </c>
      <c r="P1190" s="84">
        <f>SUM(P1189:P1189)</f>
      </c>
    </row>
    <row r="1191">
      <c r="A1191" s="98" t="s">
        <v>18009</v>
      </c>
      <c r="B1191" s="98" t="s">
        <v>18010</v>
      </c>
      <c r="C1191" s="98" t="s">
        <v>18011</v>
      </c>
      <c r="D1191" s="98" t="s">
        <v>18012</v>
      </c>
      <c r="E1191" s="98" t="s">
        <v>18013</v>
      </c>
      <c r="F1191" s="98" t="s">
        <v>18014</v>
      </c>
      <c r="G1191" s="99">
        <v>12</v>
      </c>
      <c r="H1191" s="104">
        <v>45505</v>
      </c>
      <c r="I1191" s="104">
        <v>45869</v>
      </c>
      <c r="J1191" s="104">
        <v>45219</v>
      </c>
      <c r="K1191" s="104">
        <v>45222</v>
      </c>
      <c r="L1191" s="100">
        <v>0</v>
      </c>
      <c r="M1191" s="100">
        <v>1269.3299999999999</v>
      </c>
      <c r="N1191" s="98" t="s">
        <v>18015</v>
      </c>
      <c r="O1191" s="98" t="s">
        <v>18016</v>
      </c>
      <c r="P1191" s="100">
        <v>1570</v>
      </c>
      <c r="Q1191" s="101">
        <v>0</v>
      </c>
      <c r="S1191" s="100">
        <v>1169</v>
      </c>
      <c r="T1191" s="100">
        <f>P1191</f>
      </c>
      <c r="U1191" s="100">
        <v>1570</v>
      </c>
    </row>
    <row r="1192">
      <c r="O1192" s="96" t="s">
        <v>18017</v>
      </c>
      <c r="P1192" s="84">
        <f>SUM(P1191:P1191)</f>
      </c>
    </row>
    <row r="1193">
      <c r="A1193" s="98" t="s">
        <v>18018</v>
      </c>
      <c r="B1193" s="98" t="s">
        <v>18019</v>
      </c>
      <c r="C1193" s="98" t="s">
        <v>18020</v>
      </c>
      <c r="D1193" s="98" t="s">
        <v>18021</v>
      </c>
      <c r="E1193" s="98" t="s">
        <v>18022</v>
      </c>
      <c r="F1193" s="98" t="s">
        <v>18023</v>
      </c>
      <c r="G1193" s="99">
        <v>12</v>
      </c>
      <c r="H1193" s="104">
        <v>45524</v>
      </c>
      <c r="I1193" s="104">
        <v>45869</v>
      </c>
      <c r="J1193" s="104">
        <v>45428</v>
      </c>
      <c r="K1193" s="104">
        <v>45428</v>
      </c>
      <c r="L1193" s="100">
        <v>1600</v>
      </c>
      <c r="M1193" s="100">
        <v>1269.3299999999999</v>
      </c>
      <c r="N1193" s="98" t="s">
        <v>18024</v>
      </c>
      <c r="O1193" s="98" t="s">
        <v>18025</v>
      </c>
      <c r="P1193" s="100">
        <v>1600</v>
      </c>
      <c r="Q1193" s="101">
        <v>0</v>
      </c>
      <c r="S1193" s="100">
        <v>1169</v>
      </c>
      <c r="T1193" s="100">
        <f>P1193</f>
      </c>
      <c r="U1193" s="100">
        <v>1600</v>
      </c>
    </row>
    <row r="1194">
      <c r="O1194" s="98" t="s">
        <v>18026</v>
      </c>
      <c r="P1194" s="100">
        <v>300</v>
      </c>
      <c r="T1194" s="100">
        <f>P1194</f>
      </c>
      <c r="U1194" s="100">
        <v>300</v>
      </c>
    </row>
    <row r="1195">
      <c r="O1195" s="98" t="s">
        <v>18027</v>
      </c>
      <c r="P1195" s="100">
        <v>-300</v>
      </c>
      <c r="T1195" s="100">
        <f>P1195</f>
      </c>
      <c r="U1195" s="100">
        <v>-300</v>
      </c>
    </row>
    <row r="1196">
      <c r="O1196" s="96" t="s">
        <v>18028</v>
      </c>
      <c r="P1196" s="84">
        <f>SUM(P1193:P1195)</f>
      </c>
    </row>
    <row r="1197">
      <c r="A1197" s="98" t="s">
        <v>18029</v>
      </c>
      <c r="B1197" s="98" t="s">
        <v>18030</v>
      </c>
      <c r="C1197" s="98" t="s">
        <v>18031</v>
      </c>
      <c r="D1197" s="98" t="s">
        <v>18032</v>
      </c>
      <c r="E1197" s="98" t="s">
        <v>18033</v>
      </c>
      <c r="F1197" s="98" t="s">
        <v>18034</v>
      </c>
      <c r="G1197" s="99">
        <v>12</v>
      </c>
      <c r="H1197" s="104">
        <v>45524</v>
      </c>
      <c r="I1197" s="104">
        <v>45869</v>
      </c>
      <c r="J1197" s="104">
        <v>45432</v>
      </c>
      <c r="K1197" s="104">
        <v>45434</v>
      </c>
      <c r="L1197" s="100">
        <v>1600</v>
      </c>
      <c r="M1197" s="100">
        <v>1269.3299999999999</v>
      </c>
      <c r="N1197" s="98" t="s">
        <v>18035</v>
      </c>
      <c r="O1197" s="98" t="s">
        <v>18036</v>
      </c>
      <c r="P1197" s="100">
        <v>1600</v>
      </c>
      <c r="Q1197" s="101">
        <v>0</v>
      </c>
      <c r="S1197" s="100">
        <v>1215</v>
      </c>
      <c r="T1197" s="100">
        <f>P1197</f>
      </c>
      <c r="U1197" s="100">
        <v>1600</v>
      </c>
    </row>
    <row r="1198">
      <c r="O1198" s="96" t="s">
        <v>18037</v>
      </c>
      <c r="P1198" s="84">
        <f>SUM(P1197:P1197)</f>
      </c>
    </row>
    <row r="1199">
      <c r="A1199" s="98" t="s">
        <v>18038</v>
      </c>
      <c r="B1199" s="98" t="s">
        <v>18039</v>
      </c>
      <c r="C1199" s="98" t="s">
        <v>18040</v>
      </c>
      <c r="D1199" s="98" t="s">
        <v>18041</v>
      </c>
      <c r="E1199" s="98" t="s">
        <v>18042</v>
      </c>
      <c r="F1199" s="98" t="s">
        <v>18043</v>
      </c>
      <c r="G1199" s="99">
        <v>12</v>
      </c>
      <c r="H1199" s="104">
        <v>45523</v>
      </c>
      <c r="I1199" s="104">
        <v>45869</v>
      </c>
      <c r="J1199" s="104">
        <v>45383</v>
      </c>
      <c r="K1199" s="104">
        <v>45384</v>
      </c>
      <c r="L1199" s="100">
        <v>1820</v>
      </c>
      <c r="M1199" s="100">
        <v>1269.3299999999999</v>
      </c>
      <c r="N1199" s="98" t="s">
        <v>18044</v>
      </c>
      <c r="O1199" s="98" t="s">
        <v>18045</v>
      </c>
      <c r="P1199" s="100">
        <v>1820</v>
      </c>
      <c r="Q1199" s="101">
        <v>0</v>
      </c>
      <c r="S1199" s="100">
        <v>1169</v>
      </c>
      <c r="T1199" s="100">
        <f>P1199</f>
      </c>
      <c r="U1199" s="100">
        <v>1820</v>
      </c>
    </row>
    <row r="1200">
      <c r="O1200" s="96" t="s">
        <v>18046</v>
      </c>
      <c r="P1200" s="84">
        <f>SUM(P1199:P1199)</f>
      </c>
    </row>
    <row r="1201">
      <c r="A1201" s="98" t="s">
        <v>18047</v>
      </c>
      <c r="B1201" s="98" t="s">
        <v>18048</v>
      </c>
      <c r="C1201" s="98" t="s">
        <v>18049</v>
      </c>
      <c r="D1201" s="98" t="s">
        <v>18050</v>
      </c>
      <c r="E1201" s="98" t="s">
        <v>18051</v>
      </c>
      <c r="F1201" s="98" t="s">
        <v>18052</v>
      </c>
      <c r="G1201" s="99">
        <v>12</v>
      </c>
      <c r="H1201" s="104">
        <v>45524</v>
      </c>
      <c r="I1201" s="104">
        <v>45869</v>
      </c>
      <c r="J1201" s="104">
        <v>45426</v>
      </c>
      <c r="K1201" s="104">
        <v>45426</v>
      </c>
      <c r="L1201" s="100">
        <v>1600</v>
      </c>
      <c r="M1201" s="100">
        <v>1269.3299999999999</v>
      </c>
      <c r="N1201" s="98" t="s">
        <v>18053</v>
      </c>
      <c r="O1201" s="98" t="s">
        <v>18054</v>
      </c>
      <c r="P1201" s="100">
        <v>-300</v>
      </c>
      <c r="Q1201" s="101">
        <v>0</v>
      </c>
      <c r="S1201" s="100">
        <v>1195</v>
      </c>
      <c r="T1201" s="100">
        <f>P1201</f>
      </c>
      <c r="U1201" s="100">
        <v>-300</v>
      </c>
    </row>
    <row r="1202">
      <c r="O1202" s="98" t="s">
        <v>18055</v>
      </c>
      <c r="P1202" s="100">
        <v>300</v>
      </c>
      <c r="T1202" s="100">
        <f>P1202</f>
      </c>
      <c r="U1202" s="100">
        <v>300</v>
      </c>
    </row>
    <row r="1203">
      <c r="O1203" s="98" t="s">
        <v>18056</v>
      </c>
      <c r="P1203" s="100">
        <v>1600</v>
      </c>
      <c r="T1203" s="100">
        <f>P1203</f>
      </c>
      <c r="U1203" s="100">
        <v>1600</v>
      </c>
    </row>
    <row r="1204">
      <c r="O1204" s="96" t="s">
        <v>18057</v>
      </c>
      <c r="P1204" s="84">
        <f>SUM(P1201:P1203)</f>
      </c>
    </row>
    <row r="1205">
      <c r="A1205" s="98" t="s">
        <v>18058</v>
      </c>
      <c r="B1205" s="98" t="s">
        <v>18059</v>
      </c>
      <c r="C1205" s="98" t="s">
        <v>18060</v>
      </c>
      <c r="D1205" s="98" t="s">
        <v>18061</v>
      </c>
      <c r="E1205" s="98" t="s">
        <v>18062</v>
      </c>
      <c r="F1205" s="98" t="s">
        <v>18063</v>
      </c>
      <c r="G1205" s="99">
        <v>12</v>
      </c>
      <c r="H1205" s="104">
        <v>45524</v>
      </c>
      <c r="I1205" s="104">
        <v>45869</v>
      </c>
      <c r="J1205" s="104">
        <v>45432</v>
      </c>
      <c r="K1205" s="104">
        <v>45434</v>
      </c>
      <c r="L1205" s="100">
        <v>0</v>
      </c>
      <c r="M1205" s="100">
        <v>1269.3299999999999</v>
      </c>
      <c r="N1205" s="98" t="s">
        <v>18064</v>
      </c>
      <c r="O1205" s="98" t="s">
        <v>18065</v>
      </c>
      <c r="P1205" s="100">
        <v>1600</v>
      </c>
      <c r="Q1205" s="101">
        <v>0</v>
      </c>
      <c r="S1205" s="100">
        <v>1169</v>
      </c>
      <c r="T1205" s="100">
        <f>P1205</f>
      </c>
      <c r="U1205" s="100">
        <v>1600</v>
      </c>
    </row>
    <row r="1206">
      <c r="O1206" s="96" t="s">
        <v>18066</v>
      </c>
      <c r="P1206" s="84">
        <f>SUM(P1205:P1205)</f>
      </c>
    </row>
    <row r="1207">
      <c r="A1207" s="98" t="s">
        <v>18067</v>
      </c>
      <c r="B1207" s="98" t="s">
        <v>18068</v>
      </c>
      <c r="C1207" s="98" t="s">
        <v>18069</v>
      </c>
      <c r="D1207" s="98" t="s">
        <v>18070</v>
      </c>
      <c r="E1207" s="98" t="s">
        <v>18071</v>
      </c>
      <c r="F1207" s="98" t="s">
        <v>18072</v>
      </c>
      <c r="G1207" s="99">
        <v>12</v>
      </c>
      <c r="H1207" s="104">
        <v>45524</v>
      </c>
      <c r="I1207" s="104">
        <v>45869</v>
      </c>
      <c r="J1207" s="104">
        <v>45414</v>
      </c>
      <c r="K1207" s="104">
        <v>45416</v>
      </c>
      <c r="L1207" s="100">
        <v>1600</v>
      </c>
      <c r="M1207" s="100">
        <v>1269.3299999999999</v>
      </c>
      <c r="N1207" s="98" t="s">
        <v>18073</v>
      </c>
      <c r="O1207" s="98" t="s">
        <v>18074</v>
      </c>
      <c r="P1207" s="100">
        <v>1600</v>
      </c>
      <c r="Q1207" s="101">
        <v>0</v>
      </c>
      <c r="S1207" s="100">
        <v>1274</v>
      </c>
      <c r="T1207" s="100">
        <f>P1207</f>
      </c>
      <c r="U1207" s="100">
        <v>1600</v>
      </c>
    </row>
    <row r="1208">
      <c r="O1208" s="98" t="s">
        <v>18075</v>
      </c>
      <c r="P1208" s="100">
        <v>-300</v>
      </c>
      <c r="T1208" s="100">
        <f>P1208</f>
      </c>
      <c r="U1208" s="100">
        <v>-300</v>
      </c>
    </row>
    <row r="1209">
      <c r="O1209" s="98" t="s">
        <v>18076</v>
      </c>
      <c r="P1209" s="100">
        <v>300</v>
      </c>
      <c r="T1209" s="100">
        <f>P1209</f>
      </c>
      <c r="U1209" s="100">
        <v>300</v>
      </c>
    </row>
    <row r="1210">
      <c r="O1210" s="96" t="s">
        <v>18077</v>
      </c>
      <c r="P1210" s="84">
        <f>SUM(P1207:P1209)</f>
      </c>
    </row>
    <row r="1211">
      <c r="A1211" s="98" t="s">
        <v>18078</v>
      </c>
      <c r="B1211" s="98" t="s">
        <v>18079</v>
      </c>
      <c r="C1211" s="98" t="s">
        <v>18080</v>
      </c>
      <c r="D1211" s="98" t="s">
        <v>18081</v>
      </c>
      <c r="E1211" s="98" t="s">
        <v>18082</v>
      </c>
      <c r="F1211" s="98" t="s">
        <v>18083</v>
      </c>
      <c r="G1211" s="99">
        <v>12</v>
      </c>
      <c r="H1211" s="104">
        <v>45524</v>
      </c>
      <c r="I1211" s="104">
        <v>45869</v>
      </c>
      <c r="J1211" s="104">
        <v>45418</v>
      </c>
      <c r="K1211" s="104">
        <v>45418</v>
      </c>
      <c r="L1211" s="100">
        <v>1600</v>
      </c>
      <c r="M1211" s="100">
        <v>1269.3299999999999</v>
      </c>
      <c r="N1211" s="98" t="s">
        <v>18084</v>
      </c>
      <c r="O1211" s="98" t="s">
        <v>18085</v>
      </c>
      <c r="P1211" s="100">
        <v>1600</v>
      </c>
      <c r="Q1211" s="101">
        <v>0</v>
      </c>
      <c r="S1211" s="100">
        <v>1299</v>
      </c>
      <c r="T1211" s="100">
        <f>P1211</f>
      </c>
      <c r="U1211" s="100">
        <v>1600</v>
      </c>
    </row>
    <row r="1212">
      <c r="O1212" s="98" t="s">
        <v>18086</v>
      </c>
      <c r="P1212" s="100">
        <v>300</v>
      </c>
      <c r="T1212" s="100">
        <f>P1212</f>
      </c>
      <c r="U1212" s="100">
        <v>300</v>
      </c>
    </row>
    <row r="1213">
      <c r="O1213" s="98" t="s">
        <v>18087</v>
      </c>
      <c r="P1213" s="100">
        <v>-300</v>
      </c>
      <c r="T1213" s="100">
        <f>P1213</f>
      </c>
      <c r="U1213" s="100">
        <v>-300</v>
      </c>
    </row>
    <row r="1214">
      <c r="O1214" s="96" t="s">
        <v>18088</v>
      </c>
      <c r="P1214" s="84">
        <f>SUM(P1211:P1213)</f>
      </c>
    </row>
    <row r="1215">
      <c r="A1215" s="98" t="s">
        <v>18089</v>
      </c>
      <c r="B1215" s="98" t="s">
        <v>18090</v>
      </c>
      <c r="C1215" s="98" t="s">
        <v>18091</v>
      </c>
      <c r="D1215" s="98" t="s">
        <v>18092</v>
      </c>
      <c r="E1215" s="98" t="s">
        <v>18093</v>
      </c>
      <c r="F1215" s="98" t="s">
        <v>18094</v>
      </c>
      <c r="G1215" s="99">
        <v>12</v>
      </c>
      <c r="H1215" s="104">
        <v>45505</v>
      </c>
      <c r="I1215" s="104">
        <v>45869</v>
      </c>
      <c r="J1215" s="104">
        <v>45189</v>
      </c>
      <c r="K1215" s="104">
        <v>45190</v>
      </c>
      <c r="L1215" s="100">
        <v>1425</v>
      </c>
      <c r="M1215" s="100">
        <v>1269.3299999999999</v>
      </c>
      <c r="N1215" s="98" t="s">
        <v>18095</v>
      </c>
      <c r="O1215" s="98" t="s">
        <v>18096</v>
      </c>
      <c r="P1215" s="100">
        <v>1570</v>
      </c>
      <c r="Q1215" s="101">
        <v>0</v>
      </c>
      <c r="S1215" s="100">
        <v>1299</v>
      </c>
      <c r="T1215" s="100">
        <f>P1215</f>
      </c>
      <c r="U1215" s="100">
        <v>1570</v>
      </c>
    </row>
    <row r="1216">
      <c r="O1216" s="96" t="s">
        <v>18097</v>
      </c>
      <c r="P1216" s="84">
        <f>SUM(P1215:P1215)</f>
      </c>
    </row>
    <row r="1217">
      <c r="A1217" s="98" t="s">
        <v>18098</v>
      </c>
      <c r="B1217" s="98" t="s">
        <v>18099</v>
      </c>
      <c r="C1217" s="98" t="s">
        <v>18100</v>
      </c>
      <c r="D1217" s="98" t="s">
        <v>18101</v>
      </c>
      <c r="E1217" s="98" t="s">
        <v>18102</v>
      </c>
      <c r="F1217" s="98" t="s">
        <v>18103</v>
      </c>
      <c r="G1217" s="99">
        <v>12</v>
      </c>
      <c r="H1217" s="104">
        <v>45524</v>
      </c>
      <c r="I1217" s="104">
        <v>45869</v>
      </c>
      <c r="J1217" s="104">
        <v>45410</v>
      </c>
      <c r="K1217" s="104">
        <v>45412</v>
      </c>
      <c r="L1217" s="100">
        <v>1600</v>
      </c>
      <c r="M1217" s="100">
        <v>1269.3299999999999</v>
      </c>
      <c r="N1217" s="98" t="s">
        <v>18104</v>
      </c>
      <c r="O1217" s="98" t="s">
        <v>18105</v>
      </c>
      <c r="P1217" s="100">
        <v>300</v>
      </c>
      <c r="Q1217" s="101">
        <v>0</v>
      </c>
      <c r="S1217" s="100">
        <v>1299</v>
      </c>
      <c r="T1217" s="100">
        <f>P1217</f>
      </c>
      <c r="U1217" s="100">
        <v>300</v>
      </c>
    </row>
    <row r="1218">
      <c r="O1218" s="98" t="s">
        <v>18106</v>
      </c>
      <c r="P1218" s="100">
        <v>1600</v>
      </c>
      <c r="T1218" s="100">
        <f>P1218</f>
      </c>
      <c r="U1218" s="100">
        <v>1600</v>
      </c>
    </row>
    <row r="1219">
      <c r="O1219" s="98" t="s">
        <v>18107</v>
      </c>
      <c r="P1219" s="100">
        <v>-300</v>
      </c>
      <c r="T1219" s="100">
        <f>P1219</f>
      </c>
      <c r="U1219" s="100">
        <v>-300</v>
      </c>
    </row>
    <row r="1220">
      <c r="O1220" s="96" t="s">
        <v>18108</v>
      </c>
      <c r="P1220" s="84">
        <f>SUM(P1217:P1219)</f>
      </c>
    </row>
    <row r="1221">
      <c r="A1221" s="98" t="s">
        <v>18109</v>
      </c>
      <c r="B1221" s="98" t="s">
        <v>18110</v>
      </c>
      <c r="C1221" s="98" t="s">
        <v>18111</v>
      </c>
      <c r="D1221" s="98" t="s">
        <v>18112</v>
      </c>
      <c r="E1221" s="98" t="s">
        <v>18113</v>
      </c>
      <c r="F1221" s="98" t="s">
        <v>18114</v>
      </c>
      <c r="G1221" s="99">
        <v>12</v>
      </c>
      <c r="H1221" s="104">
        <v>45524</v>
      </c>
      <c r="I1221" s="104">
        <v>45869</v>
      </c>
      <c r="J1221" s="104">
        <v>45414</v>
      </c>
      <c r="K1221" s="104">
        <v>45416</v>
      </c>
      <c r="L1221" s="100">
        <v>1600</v>
      </c>
      <c r="M1221" s="100">
        <v>1269.3299999999999</v>
      </c>
      <c r="N1221" s="98" t="s">
        <v>18115</v>
      </c>
      <c r="O1221" s="98" t="s">
        <v>18116</v>
      </c>
      <c r="P1221" s="100">
        <v>1600</v>
      </c>
      <c r="Q1221" s="101">
        <v>0</v>
      </c>
      <c r="S1221" s="100">
        <v>1299</v>
      </c>
      <c r="T1221" s="100">
        <f>P1221</f>
      </c>
      <c r="U1221" s="100">
        <v>1600</v>
      </c>
    </row>
    <row r="1222">
      <c r="O1222" s="98" t="s">
        <v>18117</v>
      </c>
      <c r="P1222" s="100">
        <v>300</v>
      </c>
      <c r="T1222" s="100">
        <f>P1222</f>
      </c>
      <c r="U1222" s="100">
        <v>300</v>
      </c>
    </row>
    <row r="1223">
      <c r="O1223" s="98" t="s">
        <v>18118</v>
      </c>
      <c r="P1223" s="100">
        <v>175</v>
      </c>
      <c r="T1223" s="100">
        <f>P1223</f>
      </c>
      <c r="U1223" s="100">
        <v>175</v>
      </c>
    </row>
    <row r="1224">
      <c r="O1224" s="98" t="s">
        <v>18119</v>
      </c>
      <c r="P1224" s="100">
        <v>-300</v>
      </c>
      <c r="T1224" s="100">
        <f>P1224</f>
      </c>
      <c r="U1224" s="100">
        <v>-300</v>
      </c>
    </row>
    <row r="1225">
      <c r="O1225" s="96" t="s">
        <v>18120</v>
      </c>
      <c r="P1225" s="84">
        <f>SUM(P1221:P1224)</f>
      </c>
    </row>
    <row r="1226">
      <c r="A1226" s="98" t="s">
        <v>18121</v>
      </c>
      <c r="B1226" s="98" t="s">
        <v>18122</v>
      </c>
      <c r="C1226" s="98" t="s">
        <v>18123</v>
      </c>
      <c r="D1226" s="98" t="s">
        <v>18124</v>
      </c>
      <c r="E1226" s="98" t="s">
        <v>18125</v>
      </c>
      <c r="F1226" s="98" t="s">
        <v>18126</v>
      </c>
      <c r="G1226" s="99">
        <v>12</v>
      </c>
      <c r="H1226" s="104">
        <v>45505</v>
      </c>
      <c r="I1226" s="104">
        <v>45869</v>
      </c>
      <c r="J1226" s="104">
        <v>45188</v>
      </c>
      <c r="K1226" s="104">
        <v>45189</v>
      </c>
      <c r="L1226" s="100">
        <v>1250</v>
      </c>
      <c r="M1226" s="100">
        <v>1269.3299999999999</v>
      </c>
      <c r="N1226" s="98" t="s">
        <v>18127</v>
      </c>
      <c r="O1226" s="98" t="s">
        <v>18128</v>
      </c>
      <c r="P1226" s="100">
        <v>1570</v>
      </c>
      <c r="Q1226" s="101">
        <v>0</v>
      </c>
      <c r="S1226" s="100">
        <v>1299</v>
      </c>
      <c r="T1226" s="100">
        <f>P1226</f>
      </c>
      <c r="U1226" s="100">
        <v>1570</v>
      </c>
    </row>
    <row r="1227">
      <c r="O1227" s="98" t="s">
        <v>18129</v>
      </c>
      <c r="P1227" s="100">
        <v>500</v>
      </c>
      <c r="T1227" s="100">
        <f>P1227</f>
      </c>
      <c r="U1227" s="100">
        <v>500</v>
      </c>
    </row>
    <row r="1228">
      <c r="O1228" s="98" t="s">
        <v>18130</v>
      </c>
      <c r="P1228" s="100">
        <v>-500</v>
      </c>
      <c r="T1228" s="100">
        <f>P1228</f>
      </c>
      <c r="U1228" s="100">
        <v>-500</v>
      </c>
    </row>
    <row r="1229">
      <c r="O1229" s="96" t="s">
        <v>18131</v>
      </c>
      <c r="P1229" s="84">
        <f>SUM(P1226:P1228)</f>
      </c>
    </row>
    <row r="1230">
      <c r="A1230" s="98" t="s">
        <v>18132</v>
      </c>
      <c r="B1230" s="98" t="s">
        <v>18133</v>
      </c>
      <c r="C1230" s="98" t="s">
        <v>18134</v>
      </c>
      <c r="D1230" s="98" t="s">
        <v>18135</v>
      </c>
      <c r="E1230" s="98" t="s">
        <v>18136</v>
      </c>
      <c r="F1230" s="98" t="s">
        <v>18137</v>
      </c>
      <c r="G1230" s="99">
        <v>12</v>
      </c>
      <c r="H1230" s="104">
        <v>45505</v>
      </c>
      <c r="I1230" s="104">
        <v>45869</v>
      </c>
      <c r="J1230" s="104">
        <v>45196</v>
      </c>
      <c r="K1230" s="104">
        <v>45197</v>
      </c>
      <c r="L1230" s="100">
        <v>0</v>
      </c>
      <c r="M1230" s="100">
        <v>1269.3299999999999</v>
      </c>
      <c r="N1230" s="98" t="s">
        <v>18138</v>
      </c>
      <c r="O1230" s="98" t="s">
        <v>18139</v>
      </c>
      <c r="P1230" s="100">
        <v>1570</v>
      </c>
      <c r="Q1230" s="101">
        <v>0</v>
      </c>
      <c r="S1230" s="100">
        <v>1299</v>
      </c>
      <c r="T1230" s="100">
        <f>P1230</f>
      </c>
      <c r="U1230" s="100">
        <v>1570</v>
      </c>
    </row>
    <row r="1231">
      <c r="O1231" s="96" t="s">
        <v>18140</v>
      </c>
      <c r="P1231" s="84">
        <f>SUM(P1230:P1230)</f>
      </c>
    </row>
    <row r="1232">
      <c r="A1232" s="98" t="s">
        <v>18141</v>
      </c>
      <c r="B1232" s="98" t="s">
        <v>18142</v>
      </c>
      <c r="C1232" s="98" t="s">
        <v>18143</v>
      </c>
      <c r="D1232" s="98" t="s">
        <v>18144</v>
      </c>
      <c r="E1232" s="98" t="s">
        <v>18145</v>
      </c>
      <c r="F1232" s="98" t="s">
        <v>18146</v>
      </c>
      <c r="G1232" s="99">
        <v>12</v>
      </c>
      <c r="H1232" s="104">
        <v>45524</v>
      </c>
      <c r="I1232" s="104">
        <v>45869</v>
      </c>
      <c r="J1232" s="104">
        <v>45414</v>
      </c>
      <c r="K1232" s="104">
        <v>45416</v>
      </c>
      <c r="L1232" s="100">
        <v>1600</v>
      </c>
      <c r="M1232" s="100">
        <v>1269.3299999999999</v>
      </c>
      <c r="N1232" s="98" t="s">
        <v>18147</v>
      </c>
      <c r="O1232" s="98" t="s">
        <v>18148</v>
      </c>
      <c r="P1232" s="100">
        <v>300</v>
      </c>
      <c r="Q1232" s="101">
        <v>0</v>
      </c>
      <c r="S1232" s="100">
        <v>1299</v>
      </c>
      <c r="T1232" s="100">
        <f>P1232</f>
      </c>
      <c r="U1232" s="100">
        <v>300</v>
      </c>
    </row>
    <row r="1233">
      <c r="O1233" s="98" t="s">
        <v>18149</v>
      </c>
      <c r="P1233" s="100">
        <v>1600</v>
      </c>
      <c r="T1233" s="100">
        <f>P1233</f>
      </c>
      <c r="U1233" s="100">
        <v>1600</v>
      </c>
    </row>
    <row r="1234">
      <c r="O1234" s="98" t="s">
        <v>18150</v>
      </c>
      <c r="P1234" s="100">
        <v>-300</v>
      </c>
      <c r="T1234" s="100">
        <f>P1234</f>
      </c>
      <c r="U1234" s="100">
        <v>-300</v>
      </c>
    </row>
    <row r="1235">
      <c r="O1235" s="96" t="s">
        <v>18151</v>
      </c>
      <c r="P1235" s="84">
        <f>SUM(P1232:P1234)</f>
      </c>
    </row>
    <row r="1236">
      <c r="A1236" s="98" t="s">
        <v>18152</v>
      </c>
      <c r="B1236" s="98" t="s">
        <v>18153</v>
      </c>
      <c r="C1236" s="98" t="s">
        <v>18154</v>
      </c>
      <c r="D1236" s="98" t="s">
        <v>18155</v>
      </c>
      <c r="E1236" s="98" t="s">
        <v>18156</v>
      </c>
      <c r="F1236" s="98" t="s">
        <v>18157</v>
      </c>
      <c r="G1236" s="99">
        <v>12</v>
      </c>
      <c r="H1236" s="104">
        <v>45524</v>
      </c>
      <c r="I1236" s="104">
        <v>45869</v>
      </c>
      <c r="J1236" s="104">
        <v>45413</v>
      </c>
      <c r="K1236" s="104">
        <v>45416</v>
      </c>
      <c r="L1236" s="100">
        <v>1600</v>
      </c>
      <c r="M1236" s="100">
        <v>1269.3299999999999</v>
      </c>
      <c r="N1236" s="98" t="s">
        <v>18158</v>
      </c>
      <c r="O1236" s="98" t="s">
        <v>18159</v>
      </c>
      <c r="P1236" s="100">
        <v>-300</v>
      </c>
      <c r="Q1236" s="101">
        <v>0</v>
      </c>
      <c r="S1236" s="100">
        <v>1195</v>
      </c>
      <c r="T1236" s="100">
        <f>P1236</f>
      </c>
      <c r="U1236" s="100">
        <v>-300</v>
      </c>
    </row>
    <row r="1237">
      <c r="O1237" s="98" t="s">
        <v>18160</v>
      </c>
      <c r="P1237" s="100">
        <v>1600</v>
      </c>
      <c r="T1237" s="100">
        <f>P1237</f>
      </c>
      <c r="U1237" s="100">
        <v>1600</v>
      </c>
    </row>
    <row r="1238">
      <c r="O1238" s="98" t="s">
        <v>18161</v>
      </c>
      <c r="P1238" s="100">
        <v>300</v>
      </c>
      <c r="T1238" s="100">
        <f>P1238</f>
      </c>
      <c r="U1238" s="100">
        <v>300</v>
      </c>
    </row>
    <row r="1239">
      <c r="O1239" s="96" t="s">
        <v>18162</v>
      </c>
      <c r="P1239" s="84">
        <f>SUM(P1236:P1238)</f>
      </c>
    </row>
    <row r="1240">
      <c r="A1240" s="98" t="s">
        <v>18163</v>
      </c>
      <c r="B1240" s="98" t="s">
        <v>18164</v>
      </c>
      <c r="C1240" s="98" t="s">
        <v>18165</v>
      </c>
      <c r="D1240" s="98" t="s">
        <v>18166</v>
      </c>
      <c r="E1240" s="98" t="s">
        <v>18167</v>
      </c>
      <c r="F1240" s="98" t="s">
        <v>18168</v>
      </c>
      <c r="G1240" s="99">
        <v>12</v>
      </c>
      <c r="H1240" s="104">
        <v>45524</v>
      </c>
      <c r="I1240" s="104">
        <v>45869</v>
      </c>
      <c r="J1240" s="104">
        <v>45407</v>
      </c>
      <c r="K1240" s="104">
        <v>45408</v>
      </c>
      <c r="L1240" s="100">
        <v>1600</v>
      </c>
      <c r="M1240" s="100">
        <v>1269.3299999999999</v>
      </c>
      <c r="N1240" s="98" t="s">
        <v>18169</v>
      </c>
      <c r="O1240" s="98" t="s">
        <v>18170</v>
      </c>
      <c r="P1240" s="100">
        <v>300</v>
      </c>
      <c r="Q1240" s="101">
        <v>0</v>
      </c>
      <c r="S1240" s="100">
        <v>1299</v>
      </c>
      <c r="T1240" s="100">
        <f>P1240</f>
      </c>
      <c r="U1240" s="100">
        <v>300</v>
      </c>
    </row>
    <row r="1241">
      <c r="O1241" s="98" t="s">
        <v>18171</v>
      </c>
      <c r="P1241" s="100">
        <v>1600</v>
      </c>
      <c r="T1241" s="100">
        <f>P1241</f>
      </c>
      <c r="U1241" s="100">
        <v>1600</v>
      </c>
    </row>
    <row r="1242">
      <c r="O1242" s="98" t="s">
        <v>18172</v>
      </c>
      <c r="P1242" s="100">
        <v>-300</v>
      </c>
      <c r="T1242" s="100">
        <f>P1242</f>
      </c>
      <c r="U1242" s="100">
        <v>-300</v>
      </c>
    </row>
    <row r="1243">
      <c r="O1243" s="96" t="s">
        <v>18173</v>
      </c>
      <c r="P1243" s="84">
        <f>SUM(P1240:P1242)</f>
      </c>
    </row>
    <row r="1244">
      <c r="A1244" s="98" t="s">
        <v>18174</v>
      </c>
      <c r="B1244" s="98" t="s">
        <v>18175</v>
      </c>
      <c r="C1244" s="98" t="s">
        <v>18176</v>
      </c>
      <c r="D1244" s="98" t="s">
        <v>18177</v>
      </c>
      <c r="E1244" s="98" t="s">
        <v>18178</v>
      </c>
      <c r="F1244" s="98" t="s">
        <v>18179</v>
      </c>
      <c r="G1244" s="99">
        <v>12</v>
      </c>
      <c r="H1244" s="104">
        <v>45524</v>
      </c>
      <c r="I1244" s="104">
        <v>45869</v>
      </c>
      <c r="J1244" s="104">
        <v>45407</v>
      </c>
      <c r="K1244" s="104">
        <v>45407</v>
      </c>
      <c r="L1244" s="100">
        <v>1600</v>
      </c>
      <c r="M1244" s="100">
        <v>1269.3299999999999</v>
      </c>
      <c r="N1244" s="98" t="s">
        <v>18180</v>
      </c>
      <c r="O1244" s="98" t="s">
        <v>18181</v>
      </c>
      <c r="P1244" s="100">
        <v>300</v>
      </c>
      <c r="Q1244" s="101">
        <v>0</v>
      </c>
      <c r="S1244" s="100">
        <v>1274</v>
      </c>
      <c r="T1244" s="100">
        <f>P1244</f>
      </c>
      <c r="U1244" s="100">
        <v>300</v>
      </c>
    </row>
    <row r="1245">
      <c r="O1245" s="98" t="s">
        <v>18182</v>
      </c>
      <c r="P1245" s="100">
        <v>1600</v>
      </c>
      <c r="T1245" s="100">
        <f>P1245</f>
      </c>
      <c r="U1245" s="100">
        <v>1600</v>
      </c>
    </row>
    <row r="1246">
      <c r="O1246" s="98" t="s">
        <v>18183</v>
      </c>
      <c r="P1246" s="100">
        <v>-300</v>
      </c>
      <c r="T1246" s="100">
        <f>P1246</f>
      </c>
      <c r="U1246" s="100">
        <v>-300</v>
      </c>
    </row>
    <row r="1247">
      <c r="O1247" s="96" t="s">
        <v>18184</v>
      </c>
      <c r="P1247" s="84">
        <f>SUM(P1244:P1246)</f>
      </c>
    </row>
    <row r="1248">
      <c r="A1248" s="98" t="s">
        <v>18185</v>
      </c>
      <c r="B1248" s="98" t="s">
        <v>18186</v>
      </c>
      <c r="C1248" s="98" t="s">
        <v>18187</v>
      </c>
      <c r="D1248" s="98" t="s">
        <v>18188</v>
      </c>
      <c r="E1248" s="98" t="s">
        <v>18189</v>
      </c>
      <c r="F1248" s="98" t="s">
        <v>18190</v>
      </c>
      <c r="G1248" s="99">
        <v>12</v>
      </c>
      <c r="H1248" s="104">
        <v>45505</v>
      </c>
      <c r="I1248" s="104">
        <v>45869</v>
      </c>
      <c r="J1248" s="104">
        <v>45196</v>
      </c>
      <c r="K1248" s="104">
        <v>45197</v>
      </c>
      <c r="L1248" s="100">
        <v>0</v>
      </c>
      <c r="M1248" s="100">
        <v>1269.3299999999999</v>
      </c>
      <c r="N1248" s="98" t="s">
        <v>18191</v>
      </c>
      <c r="O1248" s="98" t="s">
        <v>18192</v>
      </c>
      <c r="P1248" s="100">
        <v>1570</v>
      </c>
      <c r="Q1248" s="101">
        <v>0</v>
      </c>
      <c r="S1248" s="100">
        <v>1274</v>
      </c>
      <c r="T1248" s="100">
        <f>P1248</f>
      </c>
      <c r="U1248" s="100">
        <v>1570</v>
      </c>
    </row>
    <row r="1249">
      <c r="O1249" s="96" t="s">
        <v>18193</v>
      </c>
      <c r="P1249" s="84">
        <f>SUM(P1248:P1248)</f>
      </c>
    </row>
    <row r="1250">
      <c r="A1250" s="98" t="s">
        <v>18194</v>
      </c>
      <c r="B1250" s="98" t="s">
        <v>18195</v>
      </c>
      <c r="C1250" s="98" t="s">
        <v>18196</v>
      </c>
      <c r="D1250" s="98" t="s">
        <v>18197</v>
      </c>
      <c r="E1250" s="98" t="s">
        <v>18198</v>
      </c>
      <c r="F1250" s="98" t="s">
        <v>18199</v>
      </c>
      <c r="G1250" s="99">
        <v>12</v>
      </c>
      <c r="H1250" s="104">
        <v>45505</v>
      </c>
      <c r="I1250" s="104">
        <v>45869</v>
      </c>
      <c r="J1250" s="104">
        <v>45372</v>
      </c>
      <c r="K1250" s="104">
        <v>45385</v>
      </c>
      <c r="L1250" s="100">
        <v>1325</v>
      </c>
      <c r="M1250" s="100">
        <v>1269.3299999999999</v>
      </c>
      <c r="N1250" s="98" t="s">
        <v>18200</v>
      </c>
      <c r="O1250" s="98" t="s">
        <v>18201</v>
      </c>
      <c r="P1250" s="100">
        <v>1600</v>
      </c>
      <c r="Q1250" s="101">
        <v>0</v>
      </c>
      <c r="S1250" s="100">
        <v>1299</v>
      </c>
      <c r="T1250" s="100">
        <f>P1250</f>
      </c>
      <c r="U1250" s="100">
        <v>1600</v>
      </c>
    </row>
    <row r="1251">
      <c r="O1251" s="96" t="s">
        <v>18202</v>
      </c>
      <c r="P1251" s="84">
        <f>SUM(P1250:P1250)</f>
      </c>
    </row>
    <row r="1252">
      <c r="A1252" s="98" t="s">
        <v>18203</v>
      </c>
      <c r="B1252" s="98" t="s">
        <v>18204</v>
      </c>
      <c r="C1252" s="98" t="s">
        <v>18205</v>
      </c>
      <c r="D1252" s="98" t="s">
        <v>18206</v>
      </c>
      <c r="E1252" s="98" t="s">
        <v>18207</v>
      </c>
      <c r="F1252" s="98" t="s">
        <v>18208</v>
      </c>
      <c r="G1252" s="99">
        <v>12</v>
      </c>
      <c r="H1252" s="104">
        <v>45524</v>
      </c>
      <c r="I1252" s="104">
        <v>45869</v>
      </c>
      <c r="J1252" s="104">
        <v>45342</v>
      </c>
      <c r="K1252" s="104">
        <v>45404</v>
      </c>
      <c r="L1252" s="100">
        <v>1600</v>
      </c>
      <c r="M1252" s="100">
        <v>1269.3299999999999</v>
      </c>
      <c r="N1252" s="98" t="s">
        <v>18209</v>
      </c>
      <c r="O1252" s="98" t="s">
        <v>18210</v>
      </c>
      <c r="P1252" s="100">
        <v>1600</v>
      </c>
      <c r="Q1252" s="101">
        <v>0</v>
      </c>
      <c r="S1252" s="100">
        <v>1299</v>
      </c>
      <c r="T1252" s="100">
        <f>P1252</f>
      </c>
      <c r="U1252" s="100">
        <v>1600</v>
      </c>
    </row>
    <row r="1253">
      <c r="O1253" s="96" t="s">
        <v>18211</v>
      </c>
      <c r="P1253" s="84">
        <f>SUM(P1252:P1252)</f>
      </c>
    </row>
    <row r="1254">
      <c r="A1254" s="98" t="s">
        <v>18212</v>
      </c>
      <c r="B1254" s="98" t="s">
        <v>18213</v>
      </c>
      <c r="C1254" s="98" t="s">
        <v>18214</v>
      </c>
      <c r="D1254" s="98" t="s">
        <v>18215</v>
      </c>
      <c r="E1254" s="98" t="s">
        <v>18216</v>
      </c>
      <c r="F1254" s="98" t="s">
        <v>18217</v>
      </c>
      <c r="G1254" s="99">
        <v>12</v>
      </c>
      <c r="H1254" s="104">
        <v>45524</v>
      </c>
      <c r="I1254" s="104">
        <v>45869</v>
      </c>
      <c r="J1254" s="104">
        <v>45421</v>
      </c>
      <c r="K1254" s="104">
        <v>45425</v>
      </c>
      <c r="L1254" s="100">
        <v>1600</v>
      </c>
      <c r="M1254" s="100">
        <v>1269.3299999999999</v>
      </c>
      <c r="N1254" s="98" t="s">
        <v>18218</v>
      </c>
      <c r="O1254" s="98" t="s">
        <v>18219</v>
      </c>
      <c r="P1254" s="100">
        <v>-300</v>
      </c>
      <c r="Q1254" s="101">
        <v>0</v>
      </c>
      <c r="S1254" s="100">
        <v>1274</v>
      </c>
      <c r="T1254" s="100">
        <f>P1254</f>
      </c>
      <c r="U1254" s="100">
        <v>-300</v>
      </c>
    </row>
    <row r="1255">
      <c r="O1255" s="98" t="s">
        <v>18220</v>
      </c>
      <c r="P1255" s="100">
        <v>1600</v>
      </c>
      <c r="T1255" s="100">
        <f>P1255</f>
      </c>
      <c r="U1255" s="100">
        <v>1600</v>
      </c>
    </row>
    <row r="1256">
      <c r="O1256" s="98" t="s">
        <v>18221</v>
      </c>
      <c r="P1256" s="100">
        <v>300</v>
      </c>
      <c r="T1256" s="100">
        <f>P1256</f>
      </c>
      <c r="U1256" s="100">
        <v>300</v>
      </c>
    </row>
    <row r="1257">
      <c r="O1257" s="96" t="s">
        <v>18222</v>
      </c>
      <c r="P1257" s="84">
        <f>SUM(P1254:P1256)</f>
      </c>
    </row>
    <row r="1258">
      <c r="A1258" s="98" t="s">
        <v>18223</v>
      </c>
      <c r="B1258" s="98" t="s">
        <v>18224</v>
      </c>
      <c r="C1258" s="98" t="s">
        <v>18225</v>
      </c>
      <c r="D1258" s="98" t="s">
        <v>18226</v>
      </c>
      <c r="E1258" s="98" t="s">
        <v>18227</v>
      </c>
      <c r="F1258" s="98" t="s">
        <v>18228</v>
      </c>
      <c r="G1258" s="99">
        <v>12</v>
      </c>
      <c r="H1258" s="104">
        <v>45524</v>
      </c>
      <c r="I1258" s="104">
        <v>45869</v>
      </c>
      <c r="J1258" s="104">
        <v>45397</v>
      </c>
      <c r="K1258" s="104">
        <v>45399</v>
      </c>
      <c r="L1258" s="100">
        <v>1600</v>
      </c>
      <c r="M1258" s="100">
        <v>1269.3299999999999</v>
      </c>
      <c r="N1258" s="98" t="s">
        <v>18229</v>
      </c>
      <c r="O1258" s="98" t="s">
        <v>18230</v>
      </c>
      <c r="P1258" s="100">
        <v>-300</v>
      </c>
      <c r="Q1258" s="101">
        <v>0</v>
      </c>
      <c r="S1258" s="100">
        <v>1274</v>
      </c>
      <c r="T1258" s="100">
        <f>P1258</f>
      </c>
      <c r="U1258" s="100">
        <v>-300</v>
      </c>
    </row>
    <row r="1259">
      <c r="O1259" s="98" t="s">
        <v>18231</v>
      </c>
      <c r="P1259" s="100">
        <v>1600</v>
      </c>
      <c r="T1259" s="100">
        <f>P1259</f>
      </c>
      <c r="U1259" s="100">
        <v>1600</v>
      </c>
    </row>
    <row r="1260">
      <c r="O1260" s="96" t="s">
        <v>18232</v>
      </c>
      <c r="P1260" s="84">
        <f>SUM(P1258:P1259)</f>
      </c>
    </row>
    <row r="1261">
      <c r="A1261" s="98" t="s">
        <v>18233</v>
      </c>
      <c r="B1261" s="98" t="s">
        <v>18234</v>
      </c>
      <c r="C1261" s="98" t="s">
        <v>18235</v>
      </c>
      <c r="D1261" s="98" t="s">
        <v>18236</v>
      </c>
      <c r="E1261" s="98" t="s">
        <v>18237</v>
      </c>
      <c r="F1261" s="98" t="s">
        <v>18238</v>
      </c>
      <c r="G1261" s="99">
        <v>12</v>
      </c>
      <c r="H1261" s="104">
        <v>45524</v>
      </c>
      <c r="I1261" s="104">
        <v>45869</v>
      </c>
      <c r="J1261" s="104">
        <v>45390</v>
      </c>
      <c r="K1261" s="104">
        <v>45399</v>
      </c>
      <c r="L1261" s="100">
        <v>0</v>
      </c>
      <c r="M1261" s="100">
        <v>1269.3299999999999</v>
      </c>
      <c r="N1261" s="98" t="s">
        <v>18239</v>
      </c>
      <c r="O1261" s="98" t="s">
        <v>18240</v>
      </c>
      <c r="P1261" s="100">
        <v>1600</v>
      </c>
      <c r="Q1261" s="101">
        <v>0</v>
      </c>
      <c r="S1261" s="100">
        <v>1299</v>
      </c>
      <c r="T1261" s="100">
        <f>P1261</f>
      </c>
      <c r="U1261" s="100">
        <v>1600</v>
      </c>
    </row>
    <row r="1262">
      <c r="O1262" s="96" t="s">
        <v>18241</v>
      </c>
      <c r="P1262" s="84">
        <f>SUM(P1261:P1261)</f>
      </c>
    </row>
    <row r="1263">
      <c r="A1263" s="98" t="s">
        <v>18242</v>
      </c>
      <c r="B1263" s="98" t="s">
        <v>18243</v>
      </c>
      <c r="C1263" s="98" t="s">
        <v>18244</v>
      </c>
      <c r="D1263" s="98" t="s">
        <v>18245</v>
      </c>
      <c r="E1263" s="98" t="s">
        <v>18246</v>
      </c>
      <c r="F1263" s="98" t="s">
        <v>18247</v>
      </c>
      <c r="G1263" s="99">
        <v>12</v>
      </c>
      <c r="H1263" s="104">
        <v>45524</v>
      </c>
      <c r="I1263" s="104">
        <v>45869</v>
      </c>
      <c r="J1263" s="104">
        <v>45401</v>
      </c>
      <c r="K1263" s="104">
        <v>45401</v>
      </c>
      <c r="L1263" s="100">
        <v>1600</v>
      </c>
      <c r="M1263" s="100">
        <v>1269.3299999999999</v>
      </c>
      <c r="N1263" s="98" t="s">
        <v>18248</v>
      </c>
      <c r="O1263" s="98" t="s">
        <v>18249</v>
      </c>
      <c r="P1263" s="100">
        <v>300</v>
      </c>
      <c r="Q1263" s="101">
        <v>0</v>
      </c>
      <c r="S1263" s="100">
        <v>1299</v>
      </c>
      <c r="T1263" s="100">
        <f>P1263</f>
      </c>
      <c r="U1263" s="100">
        <v>300</v>
      </c>
    </row>
    <row r="1264">
      <c r="O1264" s="98" t="s">
        <v>18250</v>
      </c>
      <c r="P1264" s="100">
        <v>1600</v>
      </c>
      <c r="T1264" s="100">
        <f>P1264</f>
      </c>
      <c r="U1264" s="100">
        <v>1600</v>
      </c>
    </row>
    <row r="1265">
      <c r="O1265" s="98" t="s">
        <v>18251</v>
      </c>
      <c r="P1265" s="100">
        <v>-300</v>
      </c>
      <c r="T1265" s="100">
        <f>P1265</f>
      </c>
      <c r="U1265" s="100">
        <v>-300</v>
      </c>
    </row>
    <row r="1266">
      <c r="O1266" s="96" t="s">
        <v>18252</v>
      </c>
      <c r="P1266" s="84">
        <f>SUM(P1263:P1265)</f>
      </c>
    </row>
    <row r="1267">
      <c r="A1267" s="98" t="s">
        <v>18253</v>
      </c>
      <c r="B1267" s="98" t="s">
        <v>18254</v>
      </c>
      <c r="C1267" s="98" t="s">
        <v>18255</v>
      </c>
      <c r="D1267" s="98" t="s">
        <v>18256</v>
      </c>
      <c r="E1267" s="98" t="s">
        <v>18257</v>
      </c>
      <c r="F1267" s="98" t="s">
        <v>18258</v>
      </c>
      <c r="G1267" s="99">
        <v>12</v>
      </c>
      <c r="H1267" s="104">
        <v>45524</v>
      </c>
      <c r="I1267" s="104">
        <v>45869</v>
      </c>
      <c r="J1267" s="104">
        <v>45377</v>
      </c>
      <c r="K1267" s="104">
        <v>45378</v>
      </c>
      <c r="L1267" s="100">
        <v>0</v>
      </c>
      <c r="M1267" s="100">
        <v>1269.3299999999999</v>
      </c>
      <c r="N1267" s="98" t="s">
        <v>18259</v>
      </c>
      <c r="O1267" s="98" t="s">
        <v>18260</v>
      </c>
      <c r="P1267" s="100">
        <v>1600</v>
      </c>
      <c r="Q1267" s="101">
        <v>0</v>
      </c>
      <c r="S1267" s="100">
        <v>1274</v>
      </c>
      <c r="T1267" s="100">
        <f>P1267</f>
      </c>
      <c r="U1267" s="100">
        <v>1600</v>
      </c>
    </row>
    <row r="1268">
      <c r="O1268" s="96" t="s">
        <v>18261</v>
      </c>
      <c r="P1268" s="84">
        <f>SUM(P1267:P1267)</f>
      </c>
    </row>
    <row r="1269">
      <c r="A1269" s="98" t="s">
        <v>18262</v>
      </c>
      <c r="B1269" s="98" t="s">
        <v>18263</v>
      </c>
      <c r="C1269" s="98" t="s">
        <v>18264</v>
      </c>
      <c r="D1269" s="98" t="s">
        <v>18265</v>
      </c>
      <c r="E1269" s="98" t="s">
        <v>18266</v>
      </c>
      <c r="F1269" s="98" t="s">
        <v>18267</v>
      </c>
      <c r="G1269" s="99">
        <v>12</v>
      </c>
      <c r="H1269" s="104">
        <v>45524</v>
      </c>
      <c r="I1269" s="104">
        <v>45869</v>
      </c>
      <c r="J1269" s="104">
        <v>45398</v>
      </c>
      <c r="K1269" s="104">
        <v>45399</v>
      </c>
      <c r="L1269" s="100">
        <v>1600</v>
      </c>
      <c r="M1269" s="100">
        <v>1269.3299999999999</v>
      </c>
      <c r="N1269" s="98" t="s">
        <v>18268</v>
      </c>
      <c r="O1269" s="98" t="s">
        <v>18269</v>
      </c>
      <c r="P1269" s="100">
        <v>1600</v>
      </c>
      <c r="Q1269" s="101">
        <v>0</v>
      </c>
      <c r="S1269" s="100">
        <v>1195</v>
      </c>
      <c r="T1269" s="100">
        <f>P1269</f>
      </c>
      <c r="U1269" s="100">
        <v>1600</v>
      </c>
    </row>
    <row r="1270">
      <c r="O1270" s="98" t="s">
        <v>18270</v>
      </c>
      <c r="P1270" s="100">
        <v>300</v>
      </c>
      <c r="T1270" s="100">
        <f>P1270</f>
      </c>
      <c r="U1270" s="100">
        <v>300</v>
      </c>
    </row>
    <row r="1271">
      <c r="O1271" s="98" t="s">
        <v>18271</v>
      </c>
      <c r="P1271" s="100">
        <v>-300</v>
      </c>
      <c r="T1271" s="100">
        <f>P1271</f>
      </c>
      <c r="U1271" s="100">
        <v>-300</v>
      </c>
    </row>
    <row r="1272">
      <c r="O1272" s="96" t="s">
        <v>18272</v>
      </c>
      <c r="P1272" s="84">
        <f>SUM(P1269:P1271)</f>
      </c>
    </row>
    <row r="1273">
      <c r="A1273" s="98" t="s">
        <v>18273</v>
      </c>
      <c r="B1273" s="98" t="s">
        <v>18274</v>
      </c>
      <c r="C1273" s="98" t="s">
        <v>18275</v>
      </c>
      <c r="D1273" s="98" t="s">
        <v>18276</v>
      </c>
      <c r="E1273" s="98" t="s">
        <v>18277</v>
      </c>
      <c r="F1273" s="98" t="s">
        <v>18278</v>
      </c>
      <c r="G1273" s="99">
        <v>12</v>
      </c>
      <c r="H1273" s="104">
        <v>45524</v>
      </c>
      <c r="I1273" s="104">
        <v>45869</v>
      </c>
      <c r="J1273" s="104">
        <v>45398</v>
      </c>
      <c r="K1273" s="104">
        <v>45398</v>
      </c>
      <c r="L1273" s="100">
        <v>1600</v>
      </c>
      <c r="M1273" s="100">
        <v>1269.3299999999999</v>
      </c>
      <c r="N1273" s="98" t="s">
        <v>18279</v>
      </c>
      <c r="O1273" s="98" t="s">
        <v>18280</v>
      </c>
      <c r="P1273" s="100">
        <v>-300</v>
      </c>
      <c r="Q1273" s="101">
        <v>0</v>
      </c>
      <c r="S1273" s="100">
        <v>1195</v>
      </c>
      <c r="T1273" s="100">
        <f>P1273</f>
      </c>
      <c r="U1273" s="100">
        <v>-300</v>
      </c>
    </row>
    <row r="1274">
      <c r="O1274" s="98" t="s">
        <v>18281</v>
      </c>
      <c r="P1274" s="100">
        <v>1600</v>
      </c>
      <c r="T1274" s="100">
        <f>P1274</f>
      </c>
      <c r="U1274" s="100">
        <v>1600</v>
      </c>
    </row>
    <row r="1275">
      <c r="O1275" s="98" t="s">
        <v>18282</v>
      </c>
      <c r="P1275" s="100">
        <v>300</v>
      </c>
      <c r="T1275" s="100">
        <f>P1275</f>
      </c>
      <c r="U1275" s="100">
        <v>300</v>
      </c>
    </row>
    <row r="1276">
      <c r="O1276" s="96" t="s">
        <v>18283</v>
      </c>
      <c r="P1276" s="84">
        <f>SUM(P1273:P1275)</f>
      </c>
    </row>
    <row r="1277">
      <c r="A1277" s="98" t="s">
        <v>18284</v>
      </c>
      <c r="B1277" s="98" t="s">
        <v>18285</v>
      </c>
      <c r="C1277" s="98" t="s">
        <v>18286</v>
      </c>
      <c r="D1277" s="98" t="s">
        <v>18287</v>
      </c>
      <c r="E1277" s="98" t="s">
        <v>18288</v>
      </c>
      <c r="F1277" s="98" t="s">
        <v>18289</v>
      </c>
      <c r="G1277" s="99">
        <v>12</v>
      </c>
      <c r="H1277" s="104">
        <v>45505</v>
      </c>
      <c r="I1277" s="104">
        <v>45869</v>
      </c>
      <c r="J1277" s="104">
        <v>45220</v>
      </c>
      <c r="K1277" s="104">
        <v>45222</v>
      </c>
      <c r="L1277" s="100">
        <v>1325</v>
      </c>
      <c r="M1277" s="100">
        <v>1269.3299999999999</v>
      </c>
      <c r="N1277" s="98" t="s">
        <v>18290</v>
      </c>
      <c r="O1277" s="98" t="s">
        <v>18291</v>
      </c>
      <c r="P1277" s="100">
        <v>1600</v>
      </c>
      <c r="Q1277" s="101">
        <v>0</v>
      </c>
      <c r="S1277" s="100">
        <v>1195</v>
      </c>
      <c r="T1277" s="100">
        <f>P1277</f>
      </c>
      <c r="U1277" s="100">
        <v>1600</v>
      </c>
    </row>
    <row r="1278">
      <c r="O1278" s="96" t="s">
        <v>18292</v>
      </c>
      <c r="P1278" s="84">
        <f>SUM(P1277:P1277)</f>
      </c>
    </row>
    <row r="1279">
      <c r="A1279" s="98" t="s">
        <v>18293</v>
      </c>
      <c r="B1279" s="98" t="s">
        <v>18294</v>
      </c>
      <c r="C1279" s="98" t="s">
        <v>18295</v>
      </c>
      <c r="D1279" s="98" t="s">
        <v>18296</v>
      </c>
      <c r="E1279" s="98" t="s">
        <v>18297</v>
      </c>
      <c r="F1279" s="98" t="s">
        <v>18298</v>
      </c>
      <c r="G1279" s="99">
        <v>12</v>
      </c>
      <c r="H1279" s="104">
        <v>45524</v>
      </c>
      <c r="I1279" s="104">
        <v>45869</v>
      </c>
      <c r="J1279" s="104">
        <v>45397</v>
      </c>
      <c r="K1279" s="104">
        <v>45397</v>
      </c>
      <c r="L1279" s="100">
        <v>1600</v>
      </c>
      <c r="M1279" s="100">
        <v>1269.3299999999999</v>
      </c>
      <c r="N1279" s="98" t="s">
        <v>18299</v>
      </c>
      <c r="O1279" s="98" t="s">
        <v>18300</v>
      </c>
      <c r="P1279" s="100">
        <v>1600</v>
      </c>
      <c r="Q1279" s="101">
        <v>0</v>
      </c>
      <c r="S1279" s="100">
        <v>1274</v>
      </c>
      <c r="T1279" s="100">
        <f>P1279</f>
      </c>
      <c r="U1279" s="100">
        <v>1600</v>
      </c>
    </row>
    <row r="1280">
      <c r="O1280" s="98" t="s">
        <v>18301</v>
      </c>
      <c r="P1280" s="100">
        <v>-300</v>
      </c>
      <c r="T1280" s="100">
        <f>P1280</f>
      </c>
      <c r="U1280" s="100">
        <v>-300</v>
      </c>
    </row>
    <row r="1281">
      <c r="O1281" s="96" t="s">
        <v>18302</v>
      </c>
      <c r="P1281" s="84">
        <f>SUM(P1279:P1280)</f>
      </c>
    </row>
    <row r="1282">
      <c r="A1282" s="98" t="s">
        <v>18303</v>
      </c>
      <c r="B1282" s="98" t="s">
        <v>18304</v>
      </c>
      <c r="C1282" s="98" t="s">
        <v>18305</v>
      </c>
      <c r="D1282" s="98" t="s">
        <v>18306</v>
      </c>
      <c r="E1282" s="98" t="s">
        <v>18307</v>
      </c>
      <c r="F1282" s="98" t="s">
        <v>18308</v>
      </c>
      <c r="G1282" s="99">
        <v>12</v>
      </c>
      <c r="H1282" s="104">
        <v>45505</v>
      </c>
      <c r="I1282" s="104">
        <v>45869</v>
      </c>
      <c r="J1282" s="104">
        <v>45216</v>
      </c>
      <c r="K1282" s="104">
        <v>45216</v>
      </c>
      <c r="L1282" s="100">
        <v>0</v>
      </c>
      <c r="M1282" s="100">
        <v>1269.3299999999999</v>
      </c>
      <c r="N1282" s="98" t="s">
        <v>18309</v>
      </c>
      <c r="O1282" s="98" t="s">
        <v>18310</v>
      </c>
      <c r="P1282" s="100">
        <v>1600</v>
      </c>
      <c r="Q1282" s="101">
        <v>0</v>
      </c>
      <c r="S1282" s="100">
        <v>1215</v>
      </c>
      <c r="T1282" s="100">
        <f>P1282</f>
      </c>
      <c r="U1282" s="100">
        <v>1600</v>
      </c>
    </row>
    <row r="1283">
      <c r="O1283" s="96" t="s">
        <v>18311</v>
      </c>
      <c r="P1283" s="84">
        <f>SUM(P1282:P1282)</f>
      </c>
    </row>
    <row r="1284">
      <c r="A1284" s="98" t="s">
        <v>18312</v>
      </c>
      <c r="B1284" s="98" t="s">
        <v>18313</v>
      </c>
      <c r="C1284" s="98" t="s">
        <v>18314</v>
      </c>
      <c r="D1284" s="98" t="s">
        <v>18315</v>
      </c>
      <c r="E1284" s="98" t="s">
        <v>18316</v>
      </c>
      <c r="F1284" s="98" t="s">
        <v>18317</v>
      </c>
      <c r="G1284" s="99">
        <v>12</v>
      </c>
      <c r="H1284" s="104">
        <v>45524</v>
      </c>
      <c r="I1284" s="104">
        <v>45869</v>
      </c>
      <c r="J1284" s="104">
        <v>45365</v>
      </c>
      <c r="K1284" s="104">
        <v>45370</v>
      </c>
      <c r="L1284" s="100">
        <v>1600</v>
      </c>
      <c r="M1284" s="100">
        <v>1269.3299999999999</v>
      </c>
      <c r="N1284" s="98" t="s">
        <v>18318</v>
      </c>
      <c r="O1284" s="98" t="s">
        <v>18319</v>
      </c>
      <c r="P1284" s="100">
        <v>250</v>
      </c>
      <c r="Q1284" s="101">
        <v>0</v>
      </c>
      <c r="S1284" s="100">
        <v>1274</v>
      </c>
      <c r="T1284" s="100">
        <f>P1284</f>
      </c>
      <c r="U1284" s="100">
        <v>250</v>
      </c>
    </row>
    <row r="1285">
      <c r="O1285" s="98" t="s">
        <v>18320</v>
      </c>
      <c r="P1285" s="100">
        <v>-250</v>
      </c>
      <c r="T1285" s="100">
        <f>P1285</f>
      </c>
      <c r="U1285" s="100">
        <v>-250</v>
      </c>
    </row>
    <row r="1286">
      <c r="O1286" s="98" t="s">
        <v>18321</v>
      </c>
      <c r="P1286" s="100">
        <v>1600</v>
      </c>
      <c r="T1286" s="100">
        <f>P1286</f>
      </c>
      <c r="U1286" s="100">
        <v>1600</v>
      </c>
    </row>
    <row r="1287">
      <c r="O1287" s="96" t="s">
        <v>18322</v>
      </c>
      <c r="P1287" s="84">
        <f>SUM(P1284:P1286)</f>
      </c>
    </row>
    <row r="1288">
      <c r="A1288" s="98" t="s">
        <v>18323</v>
      </c>
      <c r="B1288" s="98" t="s">
        <v>18324</v>
      </c>
      <c r="C1288" s="98" t="s">
        <v>18325</v>
      </c>
      <c r="D1288" s="98" t="s">
        <v>18326</v>
      </c>
      <c r="E1288" s="98" t="s">
        <v>18327</v>
      </c>
      <c r="F1288" s="98" t="s">
        <v>18328</v>
      </c>
      <c r="G1288" s="99">
        <v>12</v>
      </c>
      <c r="H1288" s="104">
        <v>45524</v>
      </c>
      <c r="I1288" s="104">
        <v>45869</v>
      </c>
      <c r="J1288" s="104">
        <v>45379</v>
      </c>
      <c r="K1288" s="104">
        <v>45380</v>
      </c>
      <c r="L1288" s="100">
        <v>1600</v>
      </c>
      <c r="M1288" s="100">
        <v>1269.3299999999999</v>
      </c>
      <c r="N1288" s="98" t="s">
        <v>18329</v>
      </c>
      <c r="O1288" s="98" t="s">
        <v>18330</v>
      </c>
      <c r="P1288" s="100">
        <v>1600</v>
      </c>
      <c r="Q1288" s="101">
        <v>0</v>
      </c>
      <c r="S1288" s="100">
        <v>1274</v>
      </c>
      <c r="T1288" s="100">
        <f>P1288</f>
      </c>
      <c r="U1288" s="100">
        <v>1600</v>
      </c>
    </row>
    <row r="1289">
      <c r="O1289" s="98" t="s">
        <v>18331</v>
      </c>
      <c r="P1289" s="100">
        <v>-250</v>
      </c>
      <c r="T1289" s="100">
        <f>P1289</f>
      </c>
      <c r="U1289" s="100">
        <v>-250</v>
      </c>
    </row>
    <row r="1290">
      <c r="O1290" s="98" t="s">
        <v>18332</v>
      </c>
      <c r="P1290" s="100">
        <v>250</v>
      </c>
      <c r="T1290" s="100">
        <f>P1290</f>
      </c>
      <c r="U1290" s="100">
        <v>250</v>
      </c>
    </row>
    <row r="1291">
      <c r="O1291" s="96" t="s">
        <v>18333</v>
      </c>
      <c r="P1291" s="84">
        <f>SUM(P1288:P1290)</f>
      </c>
    </row>
    <row r="1292">
      <c r="A1292" s="98" t="s">
        <v>18334</v>
      </c>
      <c r="B1292" s="98" t="s">
        <v>18335</v>
      </c>
      <c r="C1292" s="98" t="s">
        <v>18336</v>
      </c>
      <c r="D1292" s="98" t="s">
        <v>18337</v>
      </c>
      <c r="E1292" s="98" t="s">
        <v>18338</v>
      </c>
      <c r="F1292" s="98" t="s">
        <v>18339</v>
      </c>
      <c r="G1292" s="99">
        <v>12</v>
      </c>
      <c r="H1292" s="104">
        <v>45505</v>
      </c>
      <c r="I1292" s="104">
        <v>45869</v>
      </c>
      <c r="J1292" s="104">
        <v>45194</v>
      </c>
      <c r="K1292" s="104">
        <v>45194</v>
      </c>
      <c r="L1292" s="100">
        <v>0</v>
      </c>
      <c r="M1292" s="100">
        <v>1269.3299999999999</v>
      </c>
      <c r="N1292" s="98" t="s">
        <v>18340</v>
      </c>
      <c r="O1292" s="98" t="s">
        <v>18341</v>
      </c>
      <c r="P1292" s="100">
        <v>-500</v>
      </c>
      <c r="Q1292" s="101">
        <v>0</v>
      </c>
      <c r="S1292" s="100">
        <v>1274</v>
      </c>
      <c r="T1292" s="100">
        <f>P1292</f>
      </c>
      <c r="U1292" s="100">
        <v>-500</v>
      </c>
    </row>
    <row r="1293">
      <c r="O1293" s="98" t="s">
        <v>18342</v>
      </c>
      <c r="P1293" s="100">
        <v>500</v>
      </c>
      <c r="T1293" s="100">
        <f>P1293</f>
      </c>
      <c r="U1293" s="100">
        <v>500</v>
      </c>
    </row>
    <row r="1294">
      <c r="O1294" s="98" t="s">
        <v>18343</v>
      </c>
      <c r="P1294" s="100">
        <v>1570</v>
      </c>
      <c r="T1294" s="100">
        <f>P1294</f>
      </c>
      <c r="U1294" s="100">
        <v>1570</v>
      </c>
    </row>
    <row r="1295">
      <c r="O1295" s="96" t="s">
        <v>18344</v>
      </c>
      <c r="P1295" s="84">
        <f>SUM(P1292:P1294)</f>
      </c>
    </row>
    <row r="1296">
      <c r="A1296" s="98" t="s">
        <v>18345</v>
      </c>
      <c r="B1296" s="98" t="s">
        <v>18346</v>
      </c>
      <c r="C1296" s="98" t="s">
        <v>18347</v>
      </c>
      <c r="D1296" s="98" t="s">
        <v>18348</v>
      </c>
      <c r="E1296" s="98" t="s">
        <v>18349</v>
      </c>
      <c r="F1296" s="98" t="s">
        <v>18350</v>
      </c>
      <c r="G1296" s="99">
        <v>12</v>
      </c>
      <c r="H1296" s="104">
        <v>45524</v>
      </c>
      <c r="I1296" s="104">
        <v>45869</v>
      </c>
      <c r="J1296" s="104">
        <v>45362</v>
      </c>
      <c r="K1296" s="104">
        <v>45363</v>
      </c>
      <c r="L1296" s="100">
        <v>1600</v>
      </c>
      <c r="M1296" s="100">
        <v>1269.3299999999999</v>
      </c>
      <c r="N1296" s="98" t="s">
        <v>18351</v>
      </c>
      <c r="O1296" s="98" t="s">
        <v>18352</v>
      </c>
      <c r="P1296" s="100">
        <v>1600</v>
      </c>
      <c r="Q1296" s="101">
        <v>0</v>
      </c>
      <c r="S1296" s="100">
        <v>1274</v>
      </c>
      <c r="T1296" s="100">
        <f>P1296</f>
      </c>
      <c r="U1296" s="100">
        <v>1600</v>
      </c>
    </row>
    <row r="1297">
      <c r="O1297" s="96" t="s">
        <v>18353</v>
      </c>
      <c r="P1297" s="84">
        <f>SUM(P1296:P1296)</f>
      </c>
    </row>
    <row r="1298">
      <c r="A1298" s="98" t="s">
        <v>18354</v>
      </c>
      <c r="B1298" s="98" t="s">
        <v>18355</v>
      </c>
      <c r="C1298" s="98" t="s">
        <v>18356</v>
      </c>
      <c r="D1298" s="98" t="s">
        <v>18357</v>
      </c>
      <c r="E1298" s="98" t="s">
        <v>18358</v>
      </c>
      <c r="F1298" s="98" t="s">
        <v>18359</v>
      </c>
      <c r="G1298" s="99">
        <v>12</v>
      </c>
      <c r="H1298" s="104">
        <v>45524</v>
      </c>
      <c r="I1298" s="104">
        <v>45869</v>
      </c>
      <c r="J1298" s="104">
        <v>45374</v>
      </c>
      <c r="K1298" s="104">
        <v>45376</v>
      </c>
      <c r="L1298" s="100">
        <v>1600</v>
      </c>
      <c r="M1298" s="100">
        <v>1269.3299999999999</v>
      </c>
      <c r="N1298" s="98" t="s">
        <v>18360</v>
      </c>
      <c r="O1298" s="98" t="s">
        <v>18361</v>
      </c>
      <c r="P1298" s="100">
        <v>250</v>
      </c>
      <c r="Q1298" s="101">
        <v>0</v>
      </c>
      <c r="S1298" s="100">
        <v>1274</v>
      </c>
      <c r="T1298" s="100">
        <f>P1298</f>
      </c>
      <c r="U1298" s="100">
        <v>250</v>
      </c>
    </row>
    <row r="1299">
      <c r="O1299" s="98" t="s">
        <v>18362</v>
      </c>
      <c r="P1299" s="100">
        <v>-250</v>
      </c>
      <c r="T1299" s="100">
        <f>P1299</f>
      </c>
      <c r="U1299" s="100">
        <v>-250</v>
      </c>
    </row>
    <row r="1300">
      <c r="O1300" s="98" t="s">
        <v>18363</v>
      </c>
      <c r="P1300" s="100">
        <v>1600</v>
      </c>
      <c r="T1300" s="100">
        <f>P1300</f>
      </c>
      <c r="U1300" s="100">
        <v>1600</v>
      </c>
    </row>
    <row r="1301">
      <c r="O1301" s="96" t="s">
        <v>18364</v>
      </c>
      <c r="P1301" s="84">
        <f>SUM(P1298:P1300)</f>
      </c>
    </row>
    <row r="1302">
      <c r="A1302" s="98" t="s">
        <v>18365</v>
      </c>
      <c r="B1302" s="98" t="s">
        <v>18366</v>
      </c>
      <c r="C1302" s="98" t="s">
        <v>18367</v>
      </c>
      <c r="D1302" s="98" t="s">
        <v>18368</v>
      </c>
      <c r="E1302" s="98" t="s">
        <v>18369</v>
      </c>
      <c r="F1302" s="98" t="s">
        <v>18370</v>
      </c>
      <c r="G1302" s="99">
        <v>12</v>
      </c>
      <c r="H1302" s="104">
        <v>45505</v>
      </c>
      <c r="I1302" s="104">
        <v>45869</v>
      </c>
      <c r="J1302" s="104">
        <v>45197</v>
      </c>
      <c r="K1302" s="104">
        <v>45218</v>
      </c>
      <c r="L1302" s="100">
        <v>1325</v>
      </c>
      <c r="M1302" s="100">
        <v>1269.3299999999999</v>
      </c>
      <c r="N1302" s="98" t="s">
        <v>18371</v>
      </c>
      <c r="O1302" s="98" t="s">
        <v>18372</v>
      </c>
      <c r="P1302" s="100">
        <v>1570</v>
      </c>
      <c r="Q1302" s="101">
        <v>0</v>
      </c>
      <c r="S1302" s="100">
        <v>1274</v>
      </c>
      <c r="T1302" s="100">
        <f>P1302</f>
      </c>
      <c r="U1302" s="100">
        <v>1570</v>
      </c>
    </row>
    <row r="1303">
      <c r="O1303" s="96" t="s">
        <v>18373</v>
      </c>
      <c r="P1303" s="84">
        <f>SUM(P1302:P1302)</f>
      </c>
    </row>
    <row r="1304">
      <c r="A1304" s="98" t="s">
        <v>18374</v>
      </c>
      <c r="B1304" s="98" t="s">
        <v>18375</v>
      </c>
      <c r="C1304" s="98" t="s">
        <v>18376</v>
      </c>
      <c r="D1304" s="98" t="s">
        <v>18377</v>
      </c>
      <c r="E1304" s="98" t="s">
        <v>18378</v>
      </c>
      <c r="F1304" s="98" t="s">
        <v>18379</v>
      </c>
      <c r="G1304" s="99">
        <v>12</v>
      </c>
      <c r="H1304" s="104">
        <v>45524</v>
      </c>
      <c r="I1304" s="104">
        <v>45869</v>
      </c>
      <c r="J1304" s="104">
        <v>45359</v>
      </c>
      <c r="K1304" s="104">
        <v>45359</v>
      </c>
      <c r="L1304" s="100">
        <v>0</v>
      </c>
      <c r="M1304" s="100">
        <v>1269.3299999999999</v>
      </c>
      <c r="N1304" s="98" t="s">
        <v>18380</v>
      </c>
      <c r="O1304" s="98" t="s">
        <v>18381</v>
      </c>
      <c r="P1304" s="100">
        <v>1600</v>
      </c>
      <c r="Q1304" s="101">
        <v>0</v>
      </c>
      <c r="S1304" s="100">
        <v>1299</v>
      </c>
      <c r="T1304" s="100">
        <f>P1304</f>
      </c>
      <c r="U1304" s="100">
        <v>1600</v>
      </c>
    </row>
    <row r="1305">
      <c r="O1305" s="96" t="s">
        <v>18382</v>
      </c>
      <c r="P1305" s="84">
        <f>SUM(P1304:P1304)</f>
      </c>
    </row>
    <row r="1306">
      <c r="A1306" s="98" t="s">
        <v>18383</v>
      </c>
      <c r="B1306" s="98" t="s">
        <v>18384</v>
      </c>
      <c r="C1306" s="98" t="s">
        <v>18385</v>
      </c>
      <c r="D1306" s="98" t="s">
        <v>18386</v>
      </c>
      <c r="E1306" s="98" t="s">
        <v>18387</v>
      </c>
      <c r="F1306" s="98" t="s">
        <v>18388</v>
      </c>
      <c r="G1306" s="99">
        <v>12</v>
      </c>
      <c r="H1306" s="104">
        <v>45524</v>
      </c>
      <c r="I1306" s="104">
        <v>45869</v>
      </c>
      <c r="J1306" s="104">
        <v>45365</v>
      </c>
      <c r="K1306" s="104">
        <v>45365</v>
      </c>
      <c r="L1306" s="100">
        <v>0</v>
      </c>
      <c r="M1306" s="100">
        <v>1269.3299999999999</v>
      </c>
      <c r="N1306" s="98" t="s">
        <v>18389</v>
      </c>
      <c r="O1306" s="98" t="s">
        <v>18390</v>
      </c>
      <c r="P1306" s="100">
        <v>1600</v>
      </c>
      <c r="Q1306" s="101">
        <v>0</v>
      </c>
      <c r="S1306" s="100">
        <v>1274</v>
      </c>
      <c r="T1306" s="100">
        <f>P1306</f>
      </c>
      <c r="U1306" s="100">
        <v>1600</v>
      </c>
    </row>
    <row r="1307">
      <c r="O1307" s="96" t="s">
        <v>18391</v>
      </c>
      <c r="P1307" s="84">
        <f>SUM(P1306:P1306)</f>
      </c>
    </row>
    <row r="1308">
      <c r="A1308" s="98" t="s">
        <v>18392</v>
      </c>
      <c r="B1308" s="98" t="s">
        <v>18393</v>
      </c>
      <c r="C1308" s="98" t="s">
        <v>18394</v>
      </c>
      <c r="D1308" s="98" t="s">
        <v>18395</v>
      </c>
      <c r="E1308" s="98" t="s">
        <v>18396</v>
      </c>
      <c r="F1308" s="98" t="s">
        <v>18397</v>
      </c>
      <c r="G1308" s="99">
        <v>12</v>
      </c>
      <c r="H1308" s="104">
        <v>45524</v>
      </c>
      <c r="I1308" s="104">
        <v>45869</v>
      </c>
      <c r="J1308" s="104">
        <v>45358</v>
      </c>
      <c r="K1308" s="104">
        <v>45365</v>
      </c>
      <c r="L1308" s="100">
        <v>1600</v>
      </c>
      <c r="M1308" s="100">
        <v>1269.3299999999999</v>
      </c>
      <c r="N1308" s="98" t="s">
        <v>18398</v>
      </c>
      <c r="O1308" s="98" t="s">
        <v>18399</v>
      </c>
      <c r="P1308" s="100">
        <v>1600</v>
      </c>
      <c r="Q1308" s="101">
        <v>0</v>
      </c>
      <c r="S1308" s="100">
        <v>1675</v>
      </c>
      <c r="T1308" s="100">
        <f>P1308</f>
      </c>
      <c r="U1308" s="100">
        <v>1600</v>
      </c>
    </row>
    <row r="1309">
      <c r="O1309" s="96" t="s">
        <v>18400</v>
      </c>
      <c r="P1309" s="84">
        <f>SUM(P1308:P1308)</f>
      </c>
    </row>
    <row r="1310">
      <c r="A1310" s="98" t="s">
        <v>18401</v>
      </c>
      <c r="B1310" s="98" t="s">
        <v>18402</v>
      </c>
      <c r="C1310" s="98" t="s">
        <v>18403</v>
      </c>
      <c r="D1310" s="98" t="s">
        <v>18404</v>
      </c>
      <c r="E1310" s="98" t="s">
        <v>18405</v>
      </c>
      <c r="F1310" s="98" t="s">
        <v>18406</v>
      </c>
      <c r="G1310" s="99">
        <v>12</v>
      </c>
      <c r="H1310" s="104">
        <v>45505</v>
      </c>
      <c r="I1310" s="104">
        <v>45869</v>
      </c>
      <c r="J1310" s="104">
        <v>45386</v>
      </c>
      <c r="K1310" s="104">
        <v>45399</v>
      </c>
      <c r="L1310" s="100">
        <v>1250</v>
      </c>
      <c r="M1310" s="100">
        <v>1269.3299999999999</v>
      </c>
      <c r="N1310" s="98" t="s">
        <v>18407</v>
      </c>
      <c r="O1310" s="98" t="s">
        <v>18408</v>
      </c>
      <c r="P1310" s="100">
        <v>1600</v>
      </c>
      <c r="Q1310" s="101">
        <v>0</v>
      </c>
      <c r="S1310" s="100">
        <v>1199</v>
      </c>
      <c r="T1310" s="100">
        <f>P1310</f>
      </c>
      <c r="U1310" s="100">
        <v>1600</v>
      </c>
    </row>
    <row r="1311">
      <c r="O1311" s="96" t="s">
        <v>18409</v>
      </c>
      <c r="P1311" s="84">
        <f>SUM(P1310:P1310)</f>
      </c>
    </row>
    <row r="1312">
      <c r="A1312" s="98" t="s">
        <v>18410</v>
      </c>
      <c r="B1312" s="98" t="s">
        <v>18411</v>
      </c>
      <c r="C1312" s="98" t="s">
        <v>18412</v>
      </c>
      <c r="D1312" s="98" t="s">
        <v>18413</v>
      </c>
      <c r="E1312" s="98" t="s">
        <v>18414</v>
      </c>
      <c r="F1312" s="98" t="s">
        <v>18415</v>
      </c>
      <c r="G1312" s="99">
        <v>12</v>
      </c>
      <c r="H1312" s="104">
        <v>45524</v>
      </c>
      <c r="I1312" s="104">
        <v>45869</v>
      </c>
      <c r="J1312" s="104">
        <v>45349</v>
      </c>
      <c r="K1312" s="104">
        <v>45350</v>
      </c>
      <c r="L1312" s="100">
        <v>0</v>
      </c>
      <c r="M1312" s="100">
        <v>1269.3299999999999</v>
      </c>
      <c r="N1312" s="98" t="s">
        <v>18416</v>
      </c>
      <c r="O1312" s="98" t="s">
        <v>18417</v>
      </c>
      <c r="P1312" s="100">
        <v>1600</v>
      </c>
      <c r="Q1312" s="101">
        <v>0</v>
      </c>
      <c r="S1312" s="100">
        <v>1195</v>
      </c>
      <c r="T1312" s="100">
        <f>P1312</f>
      </c>
      <c r="U1312" s="100">
        <v>1600</v>
      </c>
    </row>
    <row r="1313">
      <c r="O1313" s="96" t="s">
        <v>18418</v>
      </c>
      <c r="P1313" s="84">
        <f>SUM(P1312:P1312)</f>
      </c>
    </row>
    <row r="1314">
      <c r="A1314" s="98" t="s">
        <v>18419</v>
      </c>
      <c r="B1314" s="98" t="s">
        <v>18420</v>
      </c>
      <c r="C1314" s="98" t="s">
        <v>18421</v>
      </c>
      <c r="D1314" s="98" t="s">
        <v>18422</v>
      </c>
      <c r="E1314" s="98" t="s">
        <v>18423</v>
      </c>
      <c r="F1314" s="98" t="s">
        <v>18424</v>
      </c>
      <c r="G1314" s="99">
        <v>12</v>
      </c>
      <c r="H1314" s="104">
        <v>45505</v>
      </c>
      <c r="I1314" s="104">
        <v>45869</v>
      </c>
      <c r="J1314" s="104">
        <v>45196</v>
      </c>
      <c r="K1314" s="104">
        <v>45197</v>
      </c>
      <c r="L1314" s="100">
        <v>0</v>
      </c>
      <c r="M1314" s="100">
        <v>1269.3299999999999</v>
      </c>
      <c r="N1314" s="98" t="s">
        <v>18425</v>
      </c>
      <c r="O1314" s="98" t="s">
        <v>18426</v>
      </c>
      <c r="P1314" s="100">
        <v>1570</v>
      </c>
      <c r="Q1314" s="101">
        <v>0</v>
      </c>
      <c r="S1314" s="100">
        <v>1274</v>
      </c>
      <c r="T1314" s="100">
        <f>P1314</f>
      </c>
      <c r="U1314" s="100">
        <v>1570</v>
      </c>
    </row>
    <row r="1315">
      <c r="O1315" s="96" t="s">
        <v>18427</v>
      </c>
      <c r="P1315" s="84">
        <f>SUM(P1314:P1314)</f>
      </c>
    </row>
    <row r="1316">
      <c r="A1316" s="98" t="s">
        <v>18428</v>
      </c>
      <c r="B1316" s="98" t="s">
        <v>18429</v>
      </c>
      <c r="C1316" s="98" t="s">
        <v>18430</v>
      </c>
      <c r="D1316" s="98" t="s">
        <v>18431</v>
      </c>
      <c r="E1316" s="98" t="s">
        <v>18432</v>
      </c>
      <c r="F1316" s="98" t="s">
        <v>18433</v>
      </c>
      <c r="G1316" s="99">
        <v>12</v>
      </c>
      <c r="H1316" s="104">
        <v>45505</v>
      </c>
      <c r="I1316" s="104">
        <v>45869</v>
      </c>
      <c r="J1316" s="104">
        <v>45194</v>
      </c>
      <c r="K1316" s="104">
        <v>45218</v>
      </c>
      <c r="L1316" s="100">
        <v>1325</v>
      </c>
      <c r="M1316" s="100">
        <v>1269.3299999999999</v>
      </c>
      <c r="N1316" s="98" t="s">
        <v>18434</v>
      </c>
      <c r="O1316" s="98" t="s">
        <v>18435</v>
      </c>
      <c r="P1316" s="100">
        <v>1570</v>
      </c>
      <c r="Q1316" s="101">
        <v>0</v>
      </c>
      <c r="S1316" s="100">
        <v>1274</v>
      </c>
      <c r="T1316" s="100">
        <f>P1316</f>
      </c>
      <c r="U1316" s="100">
        <v>1570</v>
      </c>
    </row>
    <row r="1317">
      <c r="O1317" s="96" t="s">
        <v>18436</v>
      </c>
      <c r="P1317" s="84">
        <f>SUM(P1316:P1316)</f>
      </c>
    </row>
    <row r="1318">
      <c r="A1318" s="98" t="s">
        <v>18437</v>
      </c>
      <c r="B1318" s="98" t="s">
        <v>18438</v>
      </c>
      <c r="C1318" s="98" t="s">
        <v>18439</v>
      </c>
      <c r="D1318" s="98" t="s">
        <v>18440</v>
      </c>
      <c r="E1318" s="98" t="s">
        <v>18441</v>
      </c>
      <c r="F1318" s="98" t="s">
        <v>18442</v>
      </c>
      <c r="G1318" s="99">
        <v>12</v>
      </c>
      <c r="H1318" s="104">
        <v>45524</v>
      </c>
      <c r="I1318" s="104">
        <v>45869</v>
      </c>
      <c r="J1318" s="104">
        <v>45350</v>
      </c>
      <c r="K1318" s="104">
        <v>45350</v>
      </c>
      <c r="L1318" s="100">
        <v>0</v>
      </c>
      <c r="M1318" s="100">
        <v>1269.3299999999999</v>
      </c>
      <c r="N1318" s="98" t="s">
        <v>18443</v>
      </c>
      <c r="O1318" s="98" t="s">
        <v>18444</v>
      </c>
      <c r="P1318" s="100">
        <v>1600</v>
      </c>
      <c r="Q1318" s="101">
        <v>0</v>
      </c>
      <c r="S1318" s="100">
        <v>1274</v>
      </c>
      <c r="T1318" s="100">
        <f>P1318</f>
      </c>
      <c r="U1318" s="100">
        <v>1600</v>
      </c>
    </row>
    <row r="1319">
      <c r="O1319" s="96" t="s">
        <v>18445</v>
      </c>
      <c r="P1319" s="84">
        <f>SUM(P1318:P1318)</f>
      </c>
    </row>
    <row r="1320">
      <c r="A1320" s="98" t="s">
        <v>18446</v>
      </c>
      <c r="B1320" s="98" t="s">
        <v>18447</v>
      </c>
      <c r="C1320" s="98" t="s">
        <v>18448</v>
      </c>
      <c r="D1320" s="98" t="s">
        <v>18449</v>
      </c>
      <c r="E1320" s="98" t="s">
        <v>18450</v>
      </c>
      <c r="F1320" s="98" t="s">
        <v>18451</v>
      </c>
      <c r="G1320" s="99">
        <v>12</v>
      </c>
      <c r="H1320" s="104">
        <v>45524</v>
      </c>
      <c r="I1320" s="104">
        <v>45869</v>
      </c>
      <c r="J1320" s="104">
        <v>45348</v>
      </c>
      <c r="K1320" s="104">
        <v>45348</v>
      </c>
      <c r="L1320" s="100">
        <v>1600</v>
      </c>
      <c r="M1320" s="100">
        <v>1269.3299999999999</v>
      </c>
      <c r="N1320" s="98" t="s">
        <v>18452</v>
      </c>
      <c r="O1320" s="98" t="s">
        <v>18453</v>
      </c>
      <c r="P1320" s="100">
        <v>250</v>
      </c>
      <c r="Q1320" s="101">
        <v>0</v>
      </c>
      <c r="S1320" s="100">
        <v>1169</v>
      </c>
      <c r="T1320" s="100">
        <f>P1320</f>
      </c>
      <c r="U1320" s="100">
        <v>250</v>
      </c>
    </row>
    <row r="1321">
      <c r="O1321" s="98" t="s">
        <v>18454</v>
      </c>
      <c r="P1321" s="100">
        <v>-250</v>
      </c>
      <c r="T1321" s="100">
        <f>P1321</f>
      </c>
      <c r="U1321" s="100">
        <v>-250</v>
      </c>
    </row>
    <row r="1322">
      <c r="O1322" s="98" t="s">
        <v>18455</v>
      </c>
      <c r="P1322" s="100">
        <v>1600</v>
      </c>
      <c r="T1322" s="100">
        <f>P1322</f>
      </c>
      <c r="U1322" s="100">
        <v>1600</v>
      </c>
    </row>
    <row r="1323">
      <c r="O1323" s="96" t="s">
        <v>18456</v>
      </c>
      <c r="P1323" s="84">
        <f>SUM(P1320:P1322)</f>
      </c>
    </row>
    <row r="1324">
      <c r="A1324" s="98" t="s">
        <v>18457</v>
      </c>
      <c r="B1324" s="98" t="s">
        <v>18458</v>
      </c>
      <c r="C1324" s="98" t="s">
        <v>18459</v>
      </c>
      <c r="D1324" s="98" t="s">
        <v>18460</v>
      </c>
      <c r="E1324" s="98" t="s">
        <v>18461</v>
      </c>
      <c r="F1324" s="98" t="s">
        <v>18462</v>
      </c>
      <c r="G1324" s="99">
        <v>12</v>
      </c>
      <c r="H1324" s="104">
        <v>45524</v>
      </c>
      <c r="I1324" s="104">
        <v>45869</v>
      </c>
      <c r="J1324" s="104">
        <v>45345</v>
      </c>
      <c r="K1324" s="104">
        <v>45348</v>
      </c>
      <c r="L1324" s="100">
        <v>1600</v>
      </c>
      <c r="M1324" s="100">
        <v>1269.3299999999999</v>
      </c>
      <c r="N1324" s="98" t="s">
        <v>18463</v>
      </c>
      <c r="O1324" s="98" t="s">
        <v>18464</v>
      </c>
      <c r="P1324" s="100">
        <v>-250</v>
      </c>
      <c r="Q1324" s="101">
        <v>0</v>
      </c>
      <c r="S1324" s="100">
        <v>1274</v>
      </c>
      <c r="T1324" s="100">
        <f>P1324</f>
      </c>
      <c r="U1324" s="100">
        <v>-250</v>
      </c>
    </row>
    <row r="1325">
      <c r="O1325" s="98" t="s">
        <v>18465</v>
      </c>
      <c r="P1325" s="100">
        <v>1600</v>
      </c>
      <c r="T1325" s="100">
        <f>P1325</f>
      </c>
      <c r="U1325" s="100">
        <v>1600</v>
      </c>
    </row>
    <row r="1326">
      <c r="O1326" s="98" t="s">
        <v>18466</v>
      </c>
      <c r="P1326" s="100">
        <v>250</v>
      </c>
      <c r="T1326" s="100">
        <f>P1326</f>
      </c>
      <c r="U1326" s="100">
        <v>250</v>
      </c>
    </row>
    <row r="1327">
      <c r="O1327" s="96" t="s">
        <v>18467</v>
      </c>
      <c r="P1327" s="84">
        <f>SUM(P1324:P1326)</f>
      </c>
    </row>
    <row r="1328">
      <c r="A1328" s="98" t="s">
        <v>18468</v>
      </c>
      <c r="B1328" s="98" t="s">
        <v>18469</v>
      </c>
      <c r="C1328" s="98" t="s">
        <v>18470</v>
      </c>
      <c r="D1328" s="98" t="s">
        <v>18471</v>
      </c>
      <c r="E1328" s="98" t="s">
        <v>18472</v>
      </c>
      <c r="F1328" s="98" t="s">
        <v>18473</v>
      </c>
      <c r="G1328" s="99">
        <v>12</v>
      </c>
      <c r="H1328" s="104">
        <v>45524</v>
      </c>
      <c r="I1328" s="104">
        <v>45869</v>
      </c>
      <c r="J1328" s="104">
        <v>45330</v>
      </c>
      <c r="K1328" s="104">
        <v>45336</v>
      </c>
      <c r="L1328" s="100">
        <v>1600</v>
      </c>
      <c r="M1328" s="100">
        <v>1269.3299999999999</v>
      </c>
      <c r="N1328" s="98" t="s">
        <v>18474</v>
      </c>
      <c r="O1328" s="98" t="s">
        <v>18475</v>
      </c>
      <c r="P1328" s="100">
        <v>1600</v>
      </c>
      <c r="Q1328" s="101">
        <v>0</v>
      </c>
      <c r="S1328" s="100">
        <v>1195</v>
      </c>
      <c r="T1328" s="100">
        <f>P1328</f>
      </c>
      <c r="U1328" s="100">
        <v>1600</v>
      </c>
    </row>
    <row r="1329">
      <c r="O1329" s="96" t="s">
        <v>18476</v>
      </c>
      <c r="P1329" s="84">
        <f>SUM(P1328:P1328)</f>
      </c>
    </row>
    <row r="1330">
      <c r="A1330" s="98" t="s">
        <v>18477</v>
      </c>
      <c r="B1330" s="98" t="s">
        <v>18478</v>
      </c>
      <c r="C1330" s="98" t="s">
        <v>18479</v>
      </c>
      <c r="D1330" s="98" t="s">
        <v>18480</v>
      </c>
      <c r="E1330" s="98" t="s">
        <v>18481</v>
      </c>
      <c r="F1330" s="98" t="s">
        <v>18482</v>
      </c>
      <c r="G1330" s="99">
        <v>12</v>
      </c>
      <c r="H1330" s="104">
        <v>45505</v>
      </c>
      <c r="I1330" s="104">
        <v>45869</v>
      </c>
      <c r="J1330" s="104">
        <v>45195</v>
      </c>
      <c r="K1330" s="104">
        <v>45197</v>
      </c>
      <c r="L1330" s="100">
        <v>1325</v>
      </c>
      <c r="M1330" s="100">
        <v>1269.3299999999999</v>
      </c>
      <c r="N1330" s="98" t="s">
        <v>18483</v>
      </c>
      <c r="O1330" s="98" t="s">
        <v>18484</v>
      </c>
      <c r="P1330" s="100">
        <v>1570</v>
      </c>
      <c r="Q1330" s="101">
        <v>0</v>
      </c>
      <c r="S1330" s="100">
        <v>1274</v>
      </c>
      <c r="T1330" s="100">
        <f>P1330</f>
      </c>
      <c r="U1330" s="100">
        <v>1570</v>
      </c>
    </row>
    <row r="1331">
      <c r="O1331" s="98" t="s">
        <v>18485</v>
      </c>
      <c r="P1331" s="100">
        <v>175</v>
      </c>
      <c r="T1331" s="100">
        <f>P1331</f>
      </c>
      <c r="U1331" s="100">
        <v>175</v>
      </c>
    </row>
    <row r="1332">
      <c r="O1332" s="96" t="s">
        <v>18486</v>
      </c>
      <c r="P1332" s="84">
        <f>SUM(P1330:P1331)</f>
      </c>
    </row>
    <row r="1333">
      <c r="A1333" s="98" t="s">
        <v>18487</v>
      </c>
      <c r="B1333" s="98" t="s">
        <v>18488</v>
      </c>
      <c r="C1333" s="98" t="s">
        <v>18489</v>
      </c>
      <c r="D1333" s="98" t="s">
        <v>18490</v>
      </c>
      <c r="E1333" s="98" t="s">
        <v>18491</v>
      </c>
      <c r="F1333" s="98" t="s">
        <v>18492</v>
      </c>
      <c r="G1333" s="99">
        <v>12</v>
      </c>
      <c r="H1333" s="104">
        <v>45505</v>
      </c>
      <c r="I1333" s="104">
        <v>45869</v>
      </c>
      <c r="J1333" s="104">
        <v>45190</v>
      </c>
      <c r="K1333" s="104">
        <v>45219</v>
      </c>
      <c r="L1333" s="100">
        <v>1425</v>
      </c>
      <c r="M1333" s="100">
        <v>1269.3299999999999</v>
      </c>
      <c r="N1333" s="98" t="s">
        <v>18493</v>
      </c>
      <c r="O1333" s="98" t="s">
        <v>18494</v>
      </c>
      <c r="P1333" s="100">
        <v>1570</v>
      </c>
      <c r="Q1333" s="101">
        <v>0</v>
      </c>
      <c r="S1333" s="100">
        <v>1169</v>
      </c>
      <c r="T1333" s="100">
        <f>P1333</f>
      </c>
      <c r="U1333" s="100">
        <v>1570</v>
      </c>
    </row>
    <row r="1334">
      <c r="O1334" s="98" t="s">
        <v>18495</v>
      </c>
      <c r="P1334" s="100">
        <v>500</v>
      </c>
      <c r="T1334" s="100">
        <f>P1334</f>
      </c>
      <c r="U1334" s="100">
        <v>500</v>
      </c>
    </row>
    <row r="1335">
      <c r="O1335" s="98" t="s">
        <v>18496</v>
      </c>
      <c r="P1335" s="100">
        <v>-500</v>
      </c>
      <c r="T1335" s="100">
        <f>P1335</f>
      </c>
      <c r="U1335" s="100">
        <v>-500</v>
      </c>
    </row>
    <row r="1336">
      <c r="O1336" s="96" t="s">
        <v>18497</v>
      </c>
      <c r="P1336" s="84">
        <f>SUM(P1333:P1335)</f>
      </c>
    </row>
    <row r="1337">
      <c r="A1337" s="98" t="s">
        <v>18498</v>
      </c>
      <c r="B1337" s="98" t="s">
        <v>18499</v>
      </c>
      <c r="C1337" s="98" t="s">
        <v>18500</v>
      </c>
      <c r="D1337" s="98" t="s">
        <v>18501</v>
      </c>
      <c r="E1337" s="98" t="s">
        <v>18502</v>
      </c>
      <c r="F1337" s="98" t="s">
        <v>18503</v>
      </c>
      <c r="G1337" s="99">
        <v>12</v>
      </c>
      <c r="H1337" s="104">
        <v>45505</v>
      </c>
      <c r="I1337" s="104">
        <v>45869</v>
      </c>
      <c r="J1337" s="104">
        <v>45191</v>
      </c>
      <c r="K1337" s="104">
        <v>45219</v>
      </c>
      <c r="L1337" s="100">
        <v>1225</v>
      </c>
      <c r="M1337" s="100">
        <v>1269.3299999999999</v>
      </c>
      <c r="N1337" s="98" t="s">
        <v>18504</v>
      </c>
      <c r="O1337" s="98" t="s">
        <v>18505</v>
      </c>
      <c r="P1337" s="100">
        <v>1570</v>
      </c>
      <c r="Q1337" s="101">
        <v>0</v>
      </c>
      <c r="S1337" s="100">
        <v>1195</v>
      </c>
      <c r="T1337" s="100">
        <f>P1337</f>
      </c>
      <c r="U1337" s="100">
        <v>1570</v>
      </c>
    </row>
    <row r="1338">
      <c r="O1338" s="98" t="s">
        <v>18506</v>
      </c>
      <c r="P1338" s="100">
        <v>175</v>
      </c>
      <c r="T1338" s="100">
        <f>P1338</f>
      </c>
      <c r="U1338" s="100">
        <v>175</v>
      </c>
    </row>
    <row r="1339">
      <c r="O1339" s="96" t="s">
        <v>18507</v>
      </c>
      <c r="P1339" s="84">
        <f>SUM(P1337:P1338)</f>
      </c>
    </row>
    <row r="1340">
      <c r="A1340" s="98" t="s">
        <v>18508</v>
      </c>
      <c r="B1340" s="98" t="s">
        <v>18509</v>
      </c>
      <c r="C1340" s="98" t="s">
        <v>18510</v>
      </c>
      <c r="D1340" s="98" t="s">
        <v>18511</v>
      </c>
      <c r="E1340" s="98" t="s">
        <v>18512</v>
      </c>
      <c r="F1340" s="98" t="s">
        <v>18513</v>
      </c>
      <c r="G1340" s="99">
        <v>12</v>
      </c>
      <c r="H1340" s="104">
        <v>45524</v>
      </c>
      <c r="I1340" s="104">
        <v>45869</v>
      </c>
      <c r="J1340" s="104">
        <v>45315</v>
      </c>
      <c r="K1340" s="104">
        <v>45315</v>
      </c>
      <c r="L1340" s="100">
        <v>1600</v>
      </c>
      <c r="M1340" s="100">
        <v>1269.3299999999999</v>
      </c>
      <c r="N1340" s="98" t="s">
        <v>18514</v>
      </c>
      <c r="O1340" s="98" t="s">
        <v>18515</v>
      </c>
      <c r="P1340" s="100">
        <v>1600</v>
      </c>
      <c r="Q1340" s="101">
        <v>0</v>
      </c>
      <c r="S1340" s="100">
        <v>1169</v>
      </c>
      <c r="T1340" s="100">
        <f>P1340</f>
      </c>
      <c r="U1340" s="100">
        <v>1600</v>
      </c>
    </row>
    <row r="1341">
      <c r="O1341" s="96" t="s">
        <v>18516</v>
      </c>
      <c r="P1341" s="84">
        <f>SUM(P1340:P1340)</f>
      </c>
    </row>
    <row r="1342">
      <c r="A1342" s="98" t="s">
        <v>18517</v>
      </c>
      <c r="B1342" s="98" t="s">
        <v>18518</v>
      </c>
      <c r="C1342" s="98" t="s">
        <v>18519</v>
      </c>
      <c r="D1342" s="98" t="s">
        <v>18520</v>
      </c>
      <c r="E1342" s="98" t="s">
        <v>18521</v>
      </c>
      <c r="F1342" s="98" t="s">
        <v>18522</v>
      </c>
      <c r="G1342" s="99">
        <v>12</v>
      </c>
      <c r="H1342" s="104">
        <v>45524</v>
      </c>
      <c r="I1342" s="104">
        <v>45869</v>
      </c>
      <c r="J1342" s="104">
        <v>45314</v>
      </c>
      <c r="K1342" s="104">
        <v>45315</v>
      </c>
      <c r="L1342" s="100">
        <v>1600</v>
      </c>
      <c r="M1342" s="100">
        <v>1269.3299999999999</v>
      </c>
      <c r="N1342" s="98" t="s">
        <v>18523</v>
      </c>
      <c r="O1342" s="98" t="s">
        <v>18524</v>
      </c>
      <c r="P1342" s="100">
        <v>1600</v>
      </c>
      <c r="Q1342" s="101">
        <v>0</v>
      </c>
      <c r="S1342" s="100">
        <v>1299</v>
      </c>
      <c r="T1342" s="100">
        <f>P1342</f>
      </c>
      <c r="U1342" s="100">
        <v>1600</v>
      </c>
    </row>
    <row r="1343">
      <c r="O1343" s="96" t="s">
        <v>18525</v>
      </c>
      <c r="P1343" s="84">
        <f>SUM(P1342:P1342)</f>
      </c>
    </row>
    <row r="1344">
      <c r="A1344" s="98" t="s">
        <v>18526</v>
      </c>
      <c r="B1344" s="98" t="s">
        <v>18527</v>
      </c>
      <c r="C1344" s="98" t="s">
        <v>18528</v>
      </c>
      <c r="D1344" s="98" t="s">
        <v>18529</v>
      </c>
      <c r="E1344" s="98" t="s">
        <v>18530</v>
      </c>
      <c r="F1344" s="98" t="s">
        <v>18531</v>
      </c>
      <c r="G1344" s="99">
        <v>12</v>
      </c>
      <c r="H1344" s="104">
        <v>45505</v>
      </c>
      <c r="I1344" s="104">
        <v>45869</v>
      </c>
      <c r="J1344" s="104">
        <v>45413</v>
      </c>
      <c r="K1344" s="104">
        <v>45414</v>
      </c>
      <c r="L1344" s="100">
        <v>1250</v>
      </c>
      <c r="M1344" s="100">
        <v>1269.3299999999999</v>
      </c>
      <c r="N1344" s="98" t="s">
        <v>18532</v>
      </c>
      <c r="O1344" s="98" t="s">
        <v>18533</v>
      </c>
      <c r="P1344" s="100">
        <v>1600</v>
      </c>
      <c r="Q1344" s="101">
        <v>0</v>
      </c>
      <c r="S1344" s="100">
        <v>1274</v>
      </c>
      <c r="T1344" s="100">
        <f>P1344</f>
      </c>
      <c r="U1344" s="100">
        <v>1600</v>
      </c>
    </row>
    <row r="1345">
      <c r="O1345" s="96" t="s">
        <v>18534</v>
      </c>
      <c r="P1345" s="84">
        <f>SUM(P1344:P1344)</f>
      </c>
    </row>
    <row r="1346">
      <c r="A1346" s="98" t="s">
        <v>18535</v>
      </c>
      <c r="B1346" s="98" t="s">
        <v>18536</v>
      </c>
      <c r="C1346" s="98" t="s">
        <v>18537</v>
      </c>
      <c r="D1346" s="98" t="s">
        <v>18538</v>
      </c>
      <c r="E1346" s="98" t="s">
        <v>18539</v>
      </c>
      <c r="F1346" s="98" t="s">
        <v>18540</v>
      </c>
      <c r="G1346" s="99">
        <v>12</v>
      </c>
      <c r="H1346" s="104">
        <v>45523</v>
      </c>
      <c r="I1346" s="104">
        <v>45869</v>
      </c>
      <c r="J1346" s="104">
        <v>45247</v>
      </c>
      <c r="K1346" s="104">
        <v>45251</v>
      </c>
      <c r="L1346" s="100">
        <v>1600</v>
      </c>
      <c r="M1346" s="100">
        <v>1269.3299999999999</v>
      </c>
      <c r="N1346" s="98" t="s">
        <v>18541</v>
      </c>
      <c r="O1346" s="98" t="s">
        <v>18542</v>
      </c>
      <c r="P1346" s="100">
        <v>1600</v>
      </c>
      <c r="Q1346" s="101">
        <v>0</v>
      </c>
      <c r="S1346" s="100">
        <v>1274</v>
      </c>
      <c r="T1346" s="100">
        <f>P1346</f>
      </c>
      <c r="U1346" s="100">
        <v>1600</v>
      </c>
    </row>
    <row r="1347">
      <c r="O1347" s="96" t="s">
        <v>18543</v>
      </c>
      <c r="P1347" s="84">
        <f>SUM(P1346:P1346)</f>
      </c>
    </row>
    <row r="1348">
      <c r="A1348" s="98" t="s">
        <v>18544</v>
      </c>
      <c r="B1348" s="98" t="s">
        <v>18545</v>
      </c>
      <c r="C1348" s="98" t="s">
        <v>18546</v>
      </c>
      <c r="D1348" s="98" t="s">
        <v>18547</v>
      </c>
      <c r="E1348" s="98" t="s">
        <v>18548</v>
      </c>
      <c r="F1348" s="98" t="s">
        <v>18549</v>
      </c>
      <c r="G1348" s="99">
        <v>12</v>
      </c>
      <c r="H1348" s="104">
        <v>45505</v>
      </c>
      <c r="I1348" s="104">
        <v>45869</v>
      </c>
      <c r="J1348" s="104">
        <v>45196</v>
      </c>
      <c r="K1348" s="104">
        <v>45218</v>
      </c>
      <c r="L1348" s="100">
        <v>1250</v>
      </c>
      <c r="M1348" s="100">
        <v>1269.3299999999999</v>
      </c>
      <c r="N1348" s="98" t="s">
        <v>18550</v>
      </c>
      <c r="O1348" s="98" t="s">
        <v>18551</v>
      </c>
      <c r="P1348" s="100">
        <v>1570</v>
      </c>
      <c r="Q1348" s="101">
        <v>0</v>
      </c>
      <c r="S1348" s="100">
        <v>1299</v>
      </c>
      <c r="T1348" s="100">
        <f>P1348</f>
      </c>
      <c r="U1348" s="100">
        <v>1570</v>
      </c>
    </row>
    <row r="1349">
      <c r="O1349" s="96" t="s">
        <v>18552</v>
      </c>
      <c r="P1349" s="84">
        <f>SUM(P1348:P1348)</f>
      </c>
    </row>
    <row r="1350">
      <c r="A1350" s="98" t="s">
        <v>18553</v>
      </c>
      <c r="B1350" s="98" t="s">
        <v>18554</v>
      </c>
      <c r="C1350" s="98" t="s">
        <v>18555</v>
      </c>
      <c r="D1350" s="98" t="s">
        <v>18556</v>
      </c>
      <c r="E1350" s="98" t="s">
        <v>18557</v>
      </c>
      <c r="F1350" s="98" t="s">
        <v>18558</v>
      </c>
      <c r="G1350" s="99">
        <v>12</v>
      </c>
      <c r="H1350" s="104">
        <v>45505</v>
      </c>
      <c r="I1350" s="104">
        <v>45869</v>
      </c>
      <c r="J1350" s="104">
        <v>45197</v>
      </c>
      <c r="K1350" s="104">
        <v>45218</v>
      </c>
      <c r="L1350" s="100">
        <v>0</v>
      </c>
      <c r="M1350" s="100">
        <v>1269.3299999999999</v>
      </c>
      <c r="N1350" s="98" t="s">
        <v>18559</v>
      </c>
      <c r="O1350" s="98" t="s">
        <v>18560</v>
      </c>
      <c r="P1350" s="100">
        <v>1570</v>
      </c>
      <c r="Q1350" s="101">
        <v>0</v>
      </c>
      <c r="S1350" s="100">
        <v>1299</v>
      </c>
      <c r="T1350" s="100">
        <f>P1350</f>
      </c>
      <c r="U1350" s="100">
        <v>1570</v>
      </c>
    </row>
    <row r="1351">
      <c r="O1351" s="96" t="s">
        <v>18561</v>
      </c>
      <c r="P1351" s="84">
        <f>SUM(P1350:P1350)</f>
      </c>
    </row>
    <row r="1352">
      <c r="A1352" s="98" t="s">
        <v>18562</v>
      </c>
      <c r="B1352" s="98" t="s">
        <v>18563</v>
      </c>
      <c r="C1352" s="98" t="s">
        <v>18564</v>
      </c>
      <c r="D1352" s="98" t="s">
        <v>18565</v>
      </c>
      <c r="E1352" s="98" t="s">
        <v>18566</v>
      </c>
      <c r="F1352" s="98" t="s">
        <v>18567</v>
      </c>
      <c r="G1352" s="99">
        <v>12</v>
      </c>
      <c r="H1352" s="104">
        <v>45505</v>
      </c>
      <c r="I1352" s="104">
        <v>45869</v>
      </c>
      <c r="J1352" s="104">
        <v>45189</v>
      </c>
      <c r="K1352" s="104">
        <v>45190</v>
      </c>
      <c r="L1352" s="100">
        <v>1225</v>
      </c>
      <c r="M1352" s="100">
        <v>1269.3299999999999</v>
      </c>
      <c r="N1352" s="98" t="s">
        <v>18568</v>
      </c>
      <c r="O1352" s="98" t="s">
        <v>18569</v>
      </c>
      <c r="P1352" s="100">
        <v>1570</v>
      </c>
      <c r="Q1352" s="101">
        <v>0</v>
      </c>
      <c r="S1352" s="100">
        <v>1169</v>
      </c>
      <c r="T1352" s="100">
        <f>P1352</f>
      </c>
      <c r="U1352" s="100">
        <v>1570</v>
      </c>
    </row>
    <row r="1353">
      <c r="O1353" s="96" t="s">
        <v>18570</v>
      </c>
      <c r="P1353" s="84">
        <f>SUM(P1352:P1352)</f>
      </c>
    </row>
    <row r="1354">
      <c r="A1354" s="98" t="s">
        <v>18571</v>
      </c>
      <c r="B1354" s="98" t="s">
        <v>18572</v>
      </c>
      <c r="C1354" s="98" t="s">
        <v>18573</v>
      </c>
      <c r="D1354" s="98" t="s">
        <v>18574</v>
      </c>
      <c r="E1354" s="98" t="s">
        <v>18575</v>
      </c>
      <c r="F1354" s="98" t="s">
        <v>18576</v>
      </c>
      <c r="G1354" s="99">
        <v>12</v>
      </c>
      <c r="H1354" s="104">
        <v>45524</v>
      </c>
      <c r="I1354" s="104">
        <v>45869</v>
      </c>
      <c r="J1354" s="104">
        <v>45342</v>
      </c>
      <c r="K1354" s="104">
        <v>45345</v>
      </c>
      <c r="L1354" s="100">
        <v>0</v>
      </c>
      <c r="M1354" s="100">
        <v>1269.3299999999999</v>
      </c>
      <c r="N1354" s="98" t="s">
        <v>18577</v>
      </c>
      <c r="O1354" s="98" t="s">
        <v>18578</v>
      </c>
      <c r="P1354" s="100">
        <v>250</v>
      </c>
      <c r="Q1354" s="101">
        <v>0</v>
      </c>
      <c r="S1354" s="100">
        <v>1169</v>
      </c>
      <c r="T1354" s="100">
        <f>P1354</f>
      </c>
      <c r="U1354" s="100">
        <v>250</v>
      </c>
    </row>
    <row r="1355">
      <c r="O1355" s="98" t="s">
        <v>18579</v>
      </c>
      <c r="P1355" s="100">
        <v>1600</v>
      </c>
      <c r="T1355" s="100">
        <f>P1355</f>
      </c>
      <c r="U1355" s="100">
        <v>1600</v>
      </c>
    </row>
    <row r="1356">
      <c r="O1356" s="98" t="s">
        <v>18580</v>
      </c>
      <c r="P1356" s="100">
        <v>-250</v>
      </c>
      <c r="T1356" s="100">
        <f>P1356</f>
      </c>
      <c r="U1356" s="100">
        <v>-250</v>
      </c>
    </row>
    <row r="1357">
      <c r="O1357" s="96" t="s">
        <v>18581</v>
      </c>
      <c r="P1357" s="84">
        <f>SUM(P1354:P1356)</f>
      </c>
    </row>
    <row r="1358">
      <c r="A1358" s="98" t="s">
        <v>18582</v>
      </c>
      <c r="B1358" s="98" t="s">
        <v>18583</v>
      </c>
      <c r="C1358" s="98" t="s">
        <v>18584</v>
      </c>
      <c r="D1358" s="98" t="s">
        <v>18585</v>
      </c>
      <c r="E1358" s="98" t="s">
        <v>18586</v>
      </c>
      <c r="F1358" s="98" t="s">
        <v>18587</v>
      </c>
      <c r="G1358" s="99">
        <v>12</v>
      </c>
      <c r="H1358" s="104">
        <v>45524</v>
      </c>
      <c r="I1358" s="104">
        <v>45869</v>
      </c>
      <c r="J1358" s="104">
        <v>45243</v>
      </c>
      <c r="K1358" s="104">
        <v>45245</v>
      </c>
      <c r="L1358" s="100">
        <v>0</v>
      </c>
      <c r="M1358" s="100">
        <v>1269.3299999999999</v>
      </c>
      <c r="N1358" s="98" t="s">
        <v>18588</v>
      </c>
      <c r="O1358" s="98" t="s">
        <v>18589</v>
      </c>
      <c r="P1358" s="100">
        <v>1600</v>
      </c>
      <c r="Q1358" s="101">
        <v>0</v>
      </c>
      <c r="S1358" s="100">
        <v>1299</v>
      </c>
      <c r="T1358" s="100">
        <f>P1358</f>
      </c>
      <c r="U1358" s="100">
        <v>1600</v>
      </c>
    </row>
    <row r="1359">
      <c r="O1359" s="96" t="s">
        <v>18590</v>
      </c>
      <c r="P1359" s="84">
        <f>SUM(P1358:P1358)</f>
      </c>
    </row>
    <row r="1360">
      <c r="A1360" s="98" t="s">
        <v>18591</v>
      </c>
      <c r="B1360" s="98" t="s">
        <v>18592</v>
      </c>
      <c r="C1360" s="98" t="s">
        <v>18593</v>
      </c>
      <c r="D1360" s="98" t="s">
        <v>18594</v>
      </c>
      <c r="E1360" s="98" t="s">
        <v>18595</v>
      </c>
      <c r="F1360" s="98" t="s">
        <v>18596</v>
      </c>
      <c r="G1360" s="99">
        <v>12</v>
      </c>
      <c r="H1360" s="104">
        <v>45523</v>
      </c>
      <c r="I1360" s="104">
        <v>45869</v>
      </c>
      <c r="J1360" s="104">
        <v>45236</v>
      </c>
      <c r="K1360" s="104">
        <v>45238</v>
      </c>
      <c r="L1360" s="100">
        <v>1600</v>
      </c>
      <c r="M1360" s="100">
        <v>1269.3299999999999</v>
      </c>
      <c r="N1360" s="98" t="s">
        <v>18597</v>
      </c>
      <c r="O1360" s="98" t="s">
        <v>18598</v>
      </c>
      <c r="P1360" s="100">
        <v>1600</v>
      </c>
      <c r="Q1360" s="101">
        <v>0</v>
      </c>
      <c r="S1360" s="100">
        <v>1169</v>
      </c>
      <c r="T1360" s="100">
        <f>P1360</f>
      </c>
      <c r="U1360" s="100">
        <v>1600</v>
      </c>
    </row>
    <row r="1361">
      <c r="O1361" s="96" t="s">
        <v>18599</v>
      </c>
      <c r="P1361" s="84">
        <f>SUM(P1360:P1360)</f>
      </c>
    </row>
    <row r="1362">
      <c r="A1362" s="98" t="s">
        <v>18600</v>
      </c>
      <c r="B1362" s="98" t="s">
        <v>18601</v>
      </c>
      <c r="C1362" s="98" t="s">
        <v>18602</v>
      </c>
      <c r="D1362" s="98" t="s">
        <v>18603</v>
      </c>
      <c r="E1362" s="98" t="s">
        <v>18604</v>
      </c>
      <c r="F1362" s="98" t="s">
        <v>18605</v>
      </c>
      <c r="G1362" s="99">
        <v>12</v>
      </c>
      <c r="H1362" s="104">
        <v>45523</v>
      </c>
      <c r="I1362" s="104">
        <v>45869</v>
      </c>
      <c r="J1362" s="104">
        <v>45232</v>
      </c>
      <c r="K1362" s="104">
        <v>45233</v>
      </c>
      <c r="L1362" s="100">
        <v>1600</v>
      </c>
      <c r="M1362" s="100">
        <v>1269.3299999999999</v>
      </c>
      <c r="N1362" s="98" t="s">
        <v>18606</v>
      </c>
      <c r="O1362" s="98" t="s">
        <v>18607</v>
      </c>
      <c r="P1362" s="100">
        <v>1600</v>
      </c>
      <c r="Q1362" s="101">
        <v>0</v>
      </c>
      <c r="S1362" s="100">
        <v>1274</v>
      </c>
      <c r="T1362" s="100">
        <f>P1362</f>
      </c>
      <c r="U1362" s="100">
        <v>1600</v>
      </c>
    </row>
    <row r="1363">
      <c r="O1363" s="96" t="s">
        <v>18608</v>
      </c>
      <c r="P1363" s="84">
        <f>SUM(P1362:P1362)</f>
      </c>
    </row>
    <row r="1364">
      <c r="A1364" s="98" t="s">
        <v>18609</v>
      </c>
      <c r="B1364" s="98" t="s">
        <v>18610</v>
      </c>
      <c r="C1364" s="98" t="s">
        <v>18611</v>
      </c>
      <c r="D1364" s="98" t="s">
        <v>18612</v>
      </c>
      <c r="E1364" s="98" t="s">
        <v>18613</v>
      </c>
      <c r="F1364" s="98" t="s">
        <v>18614</v>
      </c>
      <c r="G1364" s="99">
        <v>12</v>
      </c>
      <c r="H1364" s="104">
        <v>45523</v>
      </c>
      <c r="I1364" s="104">
        <v>45869</v>
      </c>
      <c r="J1364" s="104">
        <v>45232</v>
      </c>
      <c r="K1364" s="104">
        <v>45233</v>
      </c>
      <c r="L1364" s="100">
        <v>1600</v>
      </c>
      <c r="M1364" s="100">
        <v>1269.3299999999999</v>
      </c>
      <c r="N1364" s="98" t="s">
        <v>18615</v>
      </c>
      <c r="O1364" s="98" t="s">
        <v>18616</v>
      </c>
      <c r="P1364" s="100">
        <v>1600</v>
      </c>
      <c r="Q1364" s="101">
        <v>0</v>
      </c>
      <c r="S1364" s="100">
        <v>1274</v>
      </c>
      <c r="T1364" s="100">
        <f>P1364</f>
      </c>
      <c r="U1364" s="100">
        <v>1600</v>
      </c>
    </row>
    <row r="1365">
      <c r="O1365" s="96" t="s">
        <v>18617</v>
      </c>
      <c r="P1365" s="84">
        <f>SUM(P1364:P1364)</f>
      </c>
    </row>
    <row r="1366">
      <c r="A1366" s="98" t="s">
        <v>18618</v>
      </c>
      <c r="B1366" s="98" t="s">
        <v>18619</v>
      </c>
      <c r="C1366" s="98" t="s">
        <v>18620</v>
      </c>
      <c r="D1366" s="98" t="s">
        <v>18621</v>
      </c>
      <c r="E1366" s="98" t="s">
        <v>18622</v>
      </c>
      <c r="F1366" s="98" t="s">
        <v>18623</v>
      </c>
      <c r="G1366" s="99">
        <v>12</v>
      </c>
      <c r="H1366" s="104">
        <v>45523</v>
      </c>
      <c r="I1366" s="104">
        <v>45869</v>
      </c>
      <c r="J1366" s="104">
        <v>45210</v>
      </c>
      <c r="K1366" s="104">
        <v>45217</v>
      </c>
      <c r="L1366" s="100">
        <v>1600</v>
      </c>
      <c r="M1366" s="100">
        <v>1269.3299999999999</v>
      </c>
      <c r="N1366" s="98" t="s">
        <v>18624</v>
      </c>
      <c r="O1366" s="98" t="s">
        <v>18625</v>
      </c>
      <c r="P1366" s="100">
        <v>1600</v>
      </c>
      <c r="Q1366" s="101">
        <v>0</v>
      </c>
      <c r="S1366" s="100">
        <v>1169</v>
      </c>
      <c r="T1366" s="100">
        <f>P1366</f>
      </c>
      <c r="U1366" s="100">
        <v>1600</v>
      </c>
    </row>
    <row r="1367">
      <c r="O1367" s="96" t="s">
        <v>18626</v>
      </c>
      <c r="P1367" s="84">
        <f>SUM(P1366:P1366)</f>
      </c>
    </row>
    <row r="1368">
      <c r="A1368" s="98" t="s">
        <v>18627</v>
      </c>
      <c r="B1368" s="98" t="s">
        <v>18628</v>
      </c>
      <c r="C1368" s="98" t="s">
        <v>18629</v>
      </c>
      <c r="D1368" s="98" t="s">
        <v>18630</v>
      </c>
      <c r="E1368" s="98" t="s">
        <v>18631</v>
      </c>
      <c r="F1368" s="98" t="s">
        <v>18632</v>
      </c>
      <c r="G1368" s="99">
        <v>12</v>
      </c>
      <c r="H1368" s="104">
        <v>45505</v>
      </c>
      <c r="I1368" s="104">
        <v>45869</v>
      </c>
      <c r="J1368" s="104">
        <v>45189</v>
      </c>
      <c r="K1368" s="104">
        <v>45189</v>
      </c>
      <c r="L1368" s="100">
        <v>0</v>
      </c>
      <c r="M1368" s="100">
        <v>1269.3299999999999</v>
      </c>
      <c r="N1368" s="98" t="s">
        <v>18633</v>
      </c>
      <c r="O1368" s="98" t="s">
        <v>18634</v>
      </c>
      <c r="P1368" s="100">
        <v>1570</v>
      </c>
      <c r="Q1368" s="101">
        <v>0</v>
      </c>
      <c r="S1368" s="100">
        <v>1274</v>
      </c>
      <c r="T1368" s="100">
        <f>P1368</f>
      </c>
      <c r="U1368" s="100">
        <v>1570</v>
      </c>
    </row>
    <row r="1369">
      <c r="O1369" s="98" t="s">
        <v>18635</v>
      </c>
      <c r="P1369" s="100">
        <v>500</v>
      </c>
      <c r="T1369" s="100">
        <f>P1369</f>
      </c>
      <c r="U1369" s="100">
        <v>500</v>
      </c>
    </row>
    <row r="1370">
      <c r="O1370" s="98" t="s">
        <v>18636</v>
      </c>
      <c r="P1370" s="100">
        <v>-500</v>
      </c>
      <c r="T1370" s="100">
        <f>P1370</f>
      </c>
      <c r="U1370" s="100">
        <v>-500</v>
      </c>
    </row>
    <row r="1371">
      <c r="O1371" s="96" t="s">
        <v>18637</v>
      </c>
      <c r="P1371" s="84">
        <f>SUM(P1368:P1370)</f>
      </c>
    </row>
    <row r="1372">
      <c r="A1372" s="98" t="s">
        <v>18638</v>
      </c>
      <c r="B1372" s="98" t="s">
        <v>18639</v>
      </c>
      <c r="C1372" s="98" t="s">
        <v>18640</v>
      </c>
      <c r="D1372" s="98" t="s">
        <v>18641</v>
      </c>
      <c r="E1372" s="98" t="s">
        <v>18642</v>
      </c>
      <c r="F1372" s="98" t="s">
        <v>18643</v>
      </c>
      <c r="G1372" s="99">
        <v>12</v>
      </c>
      <c r="H1372" s="104">
        <v>45523</v>
      </c>
      <c r="I1372" s="104">
        <v>45869</v>
      </c>
      <c r="J1372" s="104">
        <v>45203</v>
      </c>
      <c r="K1372" s="104">
        <v>45218</v>
      </c>
      <c r="L1372" s="100">
        <v>1600</v>
      </c>
      <c r="M1372" s="100">
        <v>1269.3299999999999</v>
      </c>
      <c r="N1372" s="98" t="s">
        <v>18644</v>
      </c>
      <c r="O1372" s="98" t="s">
        <v>18645</v>
      </c>
      <c r="P1372" s="100">
        <v>1600</v>
      </c>
      <c r="Q1372" s="101">
        <v>0</v>
      </c>
      <c r="S1372" s="100">
        <v>1199</v>
      </c>
      <c r="T1372" s="100">
        <f>P1372</f>
      </c>
      <c r="U1372" s="100">
        <v>1600</v>
      </c>
    </row>
    <row r="1373">
      <c r="O1373" s="96" t="s">
        <v>18646</v>
      </c>
      <c r="P1373" s="84">
        <f>SUM(P1372:P1372)</f>
      </c>
    </row>
    <row r="1374">
      <c r="A1374" s="98" t="s">
        <v>18647</v>
      </c>
      <c r="B1374" s="98" t="s">
        <v>18648</v>
      </c>
      <c r="C1374" s="98" t="s">
        <v>18649</v>
      </c>
      <c r="D1374" s="98" t="s">
        <v>18650</v>
      </c>
      <c r="E1374" s="98" t="s">
        <v>18651</v>
      </c>
      <c r="F1374" s="98" t="s">
        <v>18652</v>
      </c>
      <c r="G1374" s="99">
        <v>12</v>
      </c>
      <c r="H1374" s="104">
        <v>45524</v>
      </c>
      <c r="I1374" s="104">
        <v>45869</v>
      </c>
      <c r="J1374" s="104">
        <v>45365</v>
      </c>
      <c r="K1374" s="104">
        <v>45399</v>
      </c>
      <c r="L1374" s="100">
        <v>1120</v>
      </c>
      <c r="M1374" s="100">
        <v>1269.3299999999999</v>
      </c>
      <c r="N1374" s="98" t="s">
        <v>18653</v>
      </c>
      <c r="O1374" s="98" t="s">
        <v>18654</v>
      </c>
      <c r="P1374" s="100">
        <v>1600</v>
      </c>
      <c r="Q1374" s="101">
        <v>0</v>
      </c>
      <c r="S1374" s="100">
        <v>1169</v>
      </c>
      <c r="T1374" s="100">
        <f>P1374</f>
      </c>
      <c r="U1374" s="100">
        <v>1600</v>
      </c>
    </row>
    <row r="1375">
      <c r="O1375" s="96" t="s">
        <v>18655</v>
      </c>
      <c r="P1375" s="84">
        <f>SUM(P1374:P1374)</f>
      </c>
    </row>
    <row r="1376">
      <c r="A1376" s="98" t="s">
        <v>18656</v>
      </c>
      <c r="B1376" s="98" t="s">
        <v>18657</v>
      </c>
      <c r="C1376" s="98" t="s">
        <v>18658</v>
      </c>
      <c r="D1376" s="98" t="s">
        <v>18659</v>
      </c>
      <c r="E1376" s="98" t="s">
        <v>18660</v>
      </c>
      <c r="F1376" s="98" t="s">
        <v>18661</v>
      </c>
      <c r="G1376" s="99">
        <v>12</v>
      </c>
      <c r="H1376" s="104">
        <v>45523</v>
      </c>
      <c r="I1376" s="104">
        <v>45869</v>
      </c>
      <c r="J1376" s="104">
        <v>45203</v>
      </c>
      <c r="K1376" s="104">
        <v>45218</v>
      </c>
      <c r="L1376" s="100">
        <v>1600</v>
      </c>
      <c r="M1376" s="100">
        <v>1269.3299999999999</v>
      </c>
      <c r="N1376" s="98" t="s">
        <v>18662</v>
      </c>
      <c r="O1376" s="98" t="s">
        <v>18663</v>
      </c>
      <c r="P1376" s="100">
        <v>1600</v>
      </c>
      <c r="Q1376" s="101">
        <v>0</v>
      </c>
      <c r="S1376" s="100">
        <v>1169</v>
      </c>
      <c r="T1376" s="100">
        <f>P1376</f>
      </c>
      <c r="U1376" s="100">
        <v>1600</v>
      </c>
    </row>
    <row r="1377">
      <c r="O1377" s="96" t="s">
        <v>18664</v>
      </c>
      <c r="P1377" s="84">
        <f>SUM(P1376:P1376)</f>
      </c>
    </row>
    <row r="1378">
      <c r="A1378" s="98" t="s">
        <v>18665</v>
      </c>
      <c r="B1378" s="98" t="s">
        <v>18666</v>
      </c>
      <c r="C1378" s="98" t="s">
        <v>18667</v>
      </c>
      <c r="D1378" s="98" t="s">
        <v>18668</v>
      </c>
      <c r="E1378" s="98" t="s">
        <v>18669</v>
      </c>
      <c r="F1378" s="98" t="s">
        <v>18670</v>
      </c>
      <c r="G1378" s="99">
        <v>12</v>
      </c>
      <c r="H1378" s="104">
        <v>45505</v>
      </c>
      <c r="I1378" s="104">
        <v>45869</v>
      </c>
      <c r="J1378" s="104">
        <v>45218</v>
      </c>
      <c r="K1378" s="104">
        <v>45219</v>
      </c>
      <c r="L1378" s="100">
        <v>1400</v>
      </c>
      <c r="M1378" s="100">
        <v>1344.3299999999999</v>
      </c>
      <c r="N1378" s="98" t="s">
        <v>18671</v>
      </c>
      <c r="O1378" s="98" t="s">
        <v>18672</v>
      </c>
      <c r="P1378" s="100">
        <v>1675</v>
      </c>
      <c r="Q1378" s="101">
        <v>0</v>
      </c>
      <c r="S1378" s="100">
        <v>1169</v>
      </c>
      <c r="T1378" s="100">
        <f>P1378</f>
      </c>
      <c r="U1378" s="100">
        <v>1675</v>
      </c>
    </row>
    <row r="1379">
      <c r="O1379" s="96" t="s">
        <v>18673</v>
      </c>
      <c r="P1379" s="84">
        <f>SUM(P1378:P1378)</f>
      </c>
    </row>
    <row r="1380">
      <c r="A1380" s="98" t="s">
        <v>18674</v>
      </c>
      <c r="B1380" s="98" t="s">
        <v>18675</v>
      </c>
      <c r="C1380" s="98" t="s">
        <v>18676</v>
      </c>
      <c r="D1380" s="98" t="s">
        <v>18677</v>
      </c>
      <c r="E1380" s="98" t="s">
        <v>18678</v>
      </c>
      <c r="F1380" s="98" t="s">
        <v>18679</v>
      </c>
      <c r="G1380" s="99">
        <v>12</v>
      </c>
      <c r="H1380" s="104">
        <v>45524</v>
      </c>
      <c r="I1380" s="104">
        <v>45869</v>
      </c>
      <c r="J1380" s="104">
        <v>45327</v>
      </c>
      <c r="K1380" s="104">
        <v>45329</v>
      </c>
      <c r="L1380" s="100">
        <v>0</v>
      </c>
      <c r="M1380" s="100">
        <v>1344.3299999999999</v>
      </c>
      <c r="N1380" s="98" t="s">
        <v>18680</v>
      </c>
      <c r="O1380" s="98" t="s">
        <v>18681</v>
      </c>
      <c r="P1380" s="100">
        <v>100</v>
      </c>
      <c r="Q1380" s="101">
        <v>0</v>
      </c>
      <c r="S1380" s="100">
        <v>1169</v>
      </c>
      <c r="T1380" s="100">
        <f>P1380</f>
      </c>
      <c r="U1380" s="100">
        <v>100</v>
      </c>
    </row>
    <row r="1381">
      <c r="O1381" s="98" t="s">
        <v>18682</v>
      </c>
      <c r="P1381" s="100">
        <v>1675</v>
      </c>
      <c r="T1381" s="100">
        <f>P1381</f>
      </c>
      <c r="U1381" s="100">
        <v>1675</v>
      </c>
    </row>
    <row r="1382">
      <c r="O1382" s="96" t="s">
        <v>18683</v>
      </c>
      <c r="P1382" s="84">
        <f>SUM(P1380:P1381)</f>
      </c>
    </row>
    <row r="1383">
      <c r="A1383" s="98" t="s">
        <v>18684</v>
      </c>
      <c r="B1383" s="98" t="s">
        <v>18685</v>
      </c>
      <c r="C1383" s="98" t="s">
        <v>18686</v>
      </c>
      <c r="D1383" s="98" t="s">
        <v>18687</v>
      </c>
      <c r="E1383" s="98" t="s">
        <v>18688</v>
      </c>
      <c r="F1383" s="98" t="s">
        <v>18689</v>
      </c>
      <c r="G1383" s="99">
        <v>12</v>
      </c>
      <c r="H1383" s="104">
        <v>45505</v>
      </c>
      <c r="I1383" s="104">
        <v>45869</v>
      </c>
      <c r="J1383" s="104">
        <v>45194</v>
      </c>
      <c r="K1383" s="104">
        <v>45218</v>
      </c>
      <c r="L1383" s="100">
        <v>1325</v>
      </c>
      <c r="M1383" s="100">
        <v>1344.3299999999999</v>
      </c>
      <c r="N1383" s="98" t="s">
        <v>18690</v>
      </c>
      <c r="O1383" s="98" t="s">
        <v>18691</v>
      </c>
      <c r="P1383" s="100">
        <v>-500</v>
      </c>
      <c r="Q1383" s="101">
        <v>0</v>
      </c>
      <c r="S1383" s="100">
        <v>1274</v>
      </c>
      <c r="T1383" s="100">
        <f>P1383</f>
      </c>
      <c r="U1383" s="100">
        <v>-500</v>
      </c>
    </row>
    <row r="1384">
      <c r="O1384" s="98" t="s">
        <v>18692</v>
      </c>
      <c r="P1384" s="100">
        <v>1645</v>
      </c>
      <c r="T1384" s="100">
        <f>P1384</f>
      </c>
      <c r="U1384" s="100">
        <v>1645</v>
      </c>
    </row>
    <row r="1385">
      <c r="O1385" s="98" t="s">
        <v>18693</v>
      </c>
      <c r="P1385" s="100">
        <v>500</v>
      </c>
      <c r="T1385" s="100">
        <f>P1385</f>
      </c>
      <c r="U1385" s="100">
        <v>500</v>
      </c>
    </row>
    <row r="1386">
      <c r="O1386" s="96" t="s">
        <v>18694</v>
      </c>
      <c r="P1386" s="84">
        <f>SUM(P1383:P1385)</f>
      </c>
    </row>
    <row r="1387">
      <c r="A1387" s="98" t="s">
        <v>18695</v>
      </c>
      <c r="B1387" s="98" t="s">
        <v>18696</v>
      </c>
      <c r="C1387" s="98" t="s">
        <v>18697</v>
      </c>
      <c r="D1387" s="98" t="s">
        <v>18698</v>
      </c>
      <c r="E1387" s="98" t="s">
        <v>18699</v>
      </c>
      <c r="F1387" s="98" t="s">
        <v>18700</v>
      </c>
      <c r="G1387" s="99">
        <v>12</v>
      </c>
      <c r="H1387" s="104">
        <v>45505</v>
      </c>
      <c r="I1387" s="104">
        <v>45869</v>
      </c>
      <c r="J1387" s="104">
        <v>45194</v>
      </c>
      <c r="K1387" s="104">
        <v>45219</v>
      </c>
      <c r="L1387" s="100">
        <v>1325</v>
      </c>
      <c r="M1387" s="100">
        <v>1344.3299999999999</v>
      </c>
      <c r="N1387" s="98" t="s">
        <v>18701</v>
      </c>
      <c r="O1387" s="98" t="s">
        <v>18702</v>
      </c>
      <c r="P1387" s="100">
        <v>1645</v>
      </c>
      <c r="Q1387" s="101">
        <v>0</v>
      </c>
      <c r="S1387" s="100">
        <v>1274</v>
      </c>
      <c r="T1387" s="100">
        <f>P1387</f>
      </c>
      <c r="U1387" s="100">
        <v>1645</v>
      </c>
    </row>
    <row r="1388">
      <c r="O1388" s="96" t="s">
        <v>18703</v>
      </c>
      <c r="P1388" s="84">
        <f>SUM(P1387:P1387)</f>
      </c>
    </row>
    <row r="1389">
      <c r="A1389" s="98" t="s">
        <v>18704</v>
      </c>
      <c r="B1389" s="98" t="s">
        <v>18705</v>
      </c>
      <c r="C1389" s="98" t="s">
        <v>18706</v>
      </c>
      <c r="D1389" s="98" t="s">
        <v>18707</v>
      </c>
      <c r="E1389" s="98" t="s">
        <v>18708</v>
      </c>
      <c r="F1389" s="98" t="s">
        <v>18709</v>
      </c>
      <c r="G1389" s="99">
        <v>12</v>
      </c>
      <c r="H1389" s="104">
        <v>45524</v>
      </c>
      <c r="I1389" s="104">
        <v>45869</v>
      </c>
      <c r="J1389" s="104">
        <v>45394</v>
      </c>
      <c r="K1389" s="104">
        <v>45398</v>
      </c>
      <c r="L1389" s="100">
        <v>1675</v>
      </c>
      <c r="M1389" s="100">
        <v>1344.3299999999999</v>
      </c>
      <c r="N1389" s="98" t="s">
        <v>18710</v>
      </c>
      <c r="O1389" s="98" t="s">
        <v>18711</v>
      </c>
      <c r="P1389" s="100">
        <v>-300</v>
      </c>
      <c r="Q1389" s="101">
        <v>0</v>
      </c>
      <c r="S1389" s="100">
        <v>1199</v>
      </c>
      <c r="T1389" s="100">
        <f>P1389</f>
      </c>
      <c r="U1389" s="100">
        <v>-300</v>
      </c>
    </row>
    <row r="1390">
      <c r="O1390" s="98" t="s">
        <v>18712</v>
      </c>
      <c r="P1390" s="100">
        <v>1675</v>
      </c>
      <c r="T1390" s="100">
        <f>P1390</f>
      </c>
      <c r="U1390" s="100">
        <v>1675</v>
      </c>
    </row>
    <row r="1391">
      <c r="O1391" s="98" t="s">
        <v>18713</v>
      </c>
      <c r="P1391" s="100">
        <v>300</v>
      </c>
      <c r="T1391" s="100">
        <f>P1391</f>
      </c>
      <c r="U1391" s="100">
        <v>300</v>
      </c>
    </row>
    <row r="1392">
      <c r="O1392" s="96" t="s">
        <v>18714</v>
      </c>
      <c r="P1392" s="84">
        <f>SUM(P1389:P1391)</f>
      </c>
    </row>
    <row r="1393">
      <c r="A1393" s="98" t="s">
        <v>18715</v>
      </c>
      <c r="B1393" s="98" t="s">
        <v>18716</v>
      </c>
      <c r="C1393" s="98" t="s">
        <v>18717</v>
      </c>
      <c r="D1393" s="98" t="s">
        <v>18718</v>
      </c>
      <c r="E1393" s="98" t="s">
        <v>18719</v>
      </c>
      <c r="F1393" s="98" t="s">
        <v>18720</v>
      </c>
      <c r="G1393" s="99">
        <v>12</v>
      </c>
      <c r="H1393" s="104">
        <v>45524</v>
      </c>
      <c r="I1393" s="104">
        <v>45869</v>
      </c>
      <c r="J1393" s="104">
        <v>45385</v>
      </c>
      <c r="K1393" s="104">
        <v>45399</v>
      </c>
      <c r="L1393" s="100">
        <v>0</v>
      </c>
      <c r="M1393" s="100">
        <v>1344.3299999999999</v>
      </c>
      <c r="N1393" s="98" t="s">
        <v>18721</v>
      </c>
      <c r="O1393" s="98" t="s">
        <v>18722</v>
      </c>
      <c r="P1393" s="100">
        <v>-250</v>
      </c>
      <c r="Q1393" s="101">
        <v>0</v>
      </c>
      <c r="S1393" s="100">
        <v>1215</v>
      </c>
      <c r="T1393" s="100">
        <f>P1393</f>
      </c>
      <c r="U1393" s="100">
        <v>-250</v>
      </c>
    </row>
    <row r="1394">
      <c r="O1394" s="98" t="s">
        <v>18723</v>
      </c>
      <c r="P1394" s="100">
        <v>1675</v>
      </c>
      <c r="T1394" s="100">
        <f>P1394</f>
      </c>
      <c r="U1394" s="100">
        <v>1675</v>
      </c>
    </row>
    <row r="1395">
      <c r="O1395" s="98" t="s">
        <v>18724</v>
      </c>
      <c r="P1395" s="100">
        <v>250</v>
      </c>
      <c r="T1395" s="100">
        <f>P1395</f>
      </c>
      <c r="U1395" s="100">
        <v>250</v>
      </c>
    </row>
    <row r="1396">
      <c r="O1396" s="96" t="s">
        <v>18725</v>
      </c>
      <c r="P1396" s="84">
        <f>SUM(P1393:P1395)</f>
      </c>
    </row>
    <row r="1397">
      <c r="A1397" s="98" t="s">
        <v>18726</v>
      </c>
      <c r="B1397" s="98" t="s">
        <v>18727</v>
      </c>
      <c r="C1397" s="98" t="s">
        <v>18728</v>
      </c>
      <c r="D1397" s="98" t="s">
        <v>18729</v>
      </c>
      <c r="E1397" s="98" t="s">
        <v>18730</v>
      </c>
      <c r="F1397" s="98" t="s">
        <v>18731</v>
      </c>
      <c r="G1397" s="99">
        <v>12</v>
      </c>
      <c r="H1397" s="104">
        <v>45523</v>
      </c>
      <c r="I1397" s="104">
        <v>45869</v>
      </c>
      <c r="J1397" s="104">
        <v>45218</v>
      </c>
      <c r="K1397" s="104">
        <v>45219</v>
      </c>
      <c r="L1397" s="100">
        <v>1700</v>
      </c>
      <c r="M1397" s="100">
        <v>1369.3299999999999</v>
      </c>
      <c r="N1397" s="98" t="s">
        <v>18732</v>
      </c>
      <c r="O1397" s="98" t="s">
        <v>18733</v>
      </c>
      <c r="P1397" s="100">
        <v>175</v>
      </c>
      <c r="Q1397" s="101">
        <v>0</v>
      </c>
      <c r="S1397" s="100">
        <v>1299</v>
      </c>
      <c r="T1397" s="100">
        <f>P1397</f>
      </c>
      <c r="U1397" s="100">
        <v>175</v>
      </c>
    </row>
    <row r="1398">
      <c r="O1398" s="98" t="s">
        <v>18734</v>
      </c>
      <c r="P1398" s="100">
        <v>1700</v>
      </c>
      <c r="T1398" s="100">
        <f>P1398</f>
      </c>
      <c r="U1398" s="100">
        <v>1700</v>
      </c>
    </row>
    <row r="1399">
      <c r="O1399" s="96" t="s">
        <v>18735</v>
      </c>
      <c r="P1399" s="84">
        <f>SUM(P1397:P1398)</f>
      </c>
    </row>
    <row r="1400">
      <c r="A1400" s="98" t="s">
        <v>18736</v>
      </c>
      <c r="B1400" s="98" t="s">
        <v>18737</v>
      </c>
      <c r="C1400" s="98" t="s">
        <v>18738</v>
      </c>
      <c r="D1400" s="98" t="s">
        <v>18739</v>
      </c>
      <c r="E1400" s="98" t="s">
        <v>18740</v>
      </c>
      <c r="F1400" s="98" t="s">
        <v>18741</v>
      </c>
      <c r="G1400" s="99">
        <v>12</v>
      </c>
      <c r="H1400" s="104">
        <v>45523</v>
      </c>
      <c r="I1400" s="104">
        <v>45869</v>
      </c>
      <c r="J1400" s="104">
        <v>45238</v>
      </c>
      <c r="K1400" s="104">
        <v>45238</v>
      </c>
      <c r="L1400" s="100">
        <v>1700</v>
      </c>
      <c r="M1400" s="100">
        <v>1369.3299999999999</v>
      </c>
      <c r="N1400" s="98" t="s">
        <v>18742</v>
      </c>
      <c r="O1400" s="98" t="s">
        <v>18743</v>
      </c>
      <c r="P1400" s="100">
        <v>1700</v>
      </c>
      <c r="Q1400" s="101">
        <v>0</v>
      </c>
      <c r="S1400" s="100">
        <v>1169</v>
      </c>
      <c r="T1400" s="100">
        <f>P1400</f>
      </c>
      <c r="U1400" s="100">
        <v>1700</v>
      </c>
    </row>
    <row r="1401">
      <c r="O1401" s="96" t="s">
        <v>18744</v>
      </c>
      <c r="P1401" s="84">
        <f>SUM(P1400:P1400)</f>
      </c>
    </row>
    <row r="1402">
      <c r="A1402" s="98" t="s">
        <v>18745</v>
      </c>
      <c r="B1402" s="98" t="s">
        <v>18746</v>
      </c>
      <c r="C1402" s="98" t="s">
        <v>18747</v>
      </c>
      <c r="D1402" s="98" t="s">
        <v>18748</v>
      </c>
      <c r="E1402" s="98" t="s">
        <v>18749</v>
      </c>
      <c r="F1402" s="98" t="s">
        <v>18750</v>
      </c>
      <c r="G1402" s="99">
        <v>12</v>
      </c>
      <c r="H1402" s="104">
        <v>45505</v>
      </c>
      <c r="I1402" s="104">
        <v>45869</v>
      </c>
      <c r="J1402" s="104">
        <v>45320</v>
      </c>
      <c r="K1402" s="104">
        <v>45328</v>
      </c>
      <c r="L1402" s="100">
        <v>1325</v>
      </c>
      <c r="M1402" s="100">
        <v>1369.3299999999999</v>
      </c>
      <c r="N1402" s="98" t="s">
        <v>18751</v>
      </c>
      <c r="O1402" s="98" t="s">
        <v>18752</v>
      </c>
      <c r="P1402" s="100">
        <v>175</v>
      </c>
      <c r="Q1402" s="101">
        <v>0</v>
      </c>
      <c r="S1402" s="100">
        <v>1290</v>
      </c>
      <c r="T1402" s="100">
        <f>P1402</f>
      </c>
      <c r="U1402" s="100">
        <v>175</v>
      </c>
    </row>
    <row r="1403">
      <c r="O1403" s="98" t="s">
        <v>18753</v>
      </c>
      <c r="P1403" s="100">
        <v>1700</v>
      </c>
      <c r="T1403" s="100">
        <f>P1403</f>
      </c>
      <c r="U1403" s="100">
        <v>1700</v>
      </c>
    </row>
    <row r="1404">
      <c r="O1404" s="96" t="s">
        <v>18754</v>
      </c>
      <c r="P1404" s="84">
        <f>SUM(P1402:P1403)</f>
      </c>
    </row>
    <row r="1405">
      <c r="A1405" s="98" t="s">
        <v>18755</v>
      </c>
      <c r="B1405" s="98" t="s">
        <v>18756</v>
      </c>
      <c r="C1405" s="98" t="s">
        <v>18757</v>
      </c>
      <c r="D1405" s="98" t="s">
        <v>18758</v>
      </c>
      <c r="E1405" s="98" t="s">
        <v>18759</v>
      </c>
      <c r="F1405" s="98" t="s">
        <v>18760</v>
      </c>
      <c r="G1405" s="99">
        <v>12</v>
      </c>
      <c r="H1405" s="104">
        <v>45524</v>
      </c>
      <c r="I1405" s="104">
        <v>45869</v>
      </c>
      <c r="J1405" s="104">
        <v>45404</v>
      </c>
      <c r="K1405" s="104">
        <v>45406</v>
      </c>
      <c r="L1405" s="100">
        <v>1700</v>
      </c>
      <c r="M1405" s="100">
        <v>1369.47</v>
      </c>
      <c r="N1405" s="98" t="s">
        <v>18761</v>
      </c>
      <c r="O1405" s="98" t="s">
        <v>18762</v>
      </c>
      <c r="P1405" s="100">
        <v>-300</v>
      </c>
      <c r="Q1405" s="101">
        <v>0</v>
      </c>
      <c r="S1405" s="100">
        <v>1315</v>
      </c>
      <c r="T1405" s="100">
        <f>P1405</f>
      </c>
      <c r="U1405" s="100">
        <v>-300</v>
      </c>
    </row>
    <row r="1406">
      <c r="O1406" s="98" t="s">
        <v>18763</v>
      </c>
      <c r="P1406" s="100">
        <v>300</v>
      </c>
      <c r="T1406" s="100">
        <f>P1406</f>
      </c>
      <c r="U1406" s="100">
        <v>300</v>
      </c>
    </row>
    <row r="1407">
      <c r="O1407" s="98" t="s">
        <v>18764</v>
      </c>
      <c r="P1407" s="100">
        <v>1700</v>
      </c>
      <c r="T1407" s="100">
        <f>P1407</f>
      </c>
      <c r="U1407" s="100">
        <v>1700</v>
      </c>
    </row>
    <row r="1408">
      <c r="O1408" s="96" t="s">
        <v>18765</v>
      </c>
      <c r="P1408" s="84">
        <f>SUM(P1405:P1407)</f>
      </c>
    </row>
    <row r="1409">
      <c r="A1409" s="98" t="s">
        <v>18766</v>
      </c>
      <c r="B1409" s="98" t="s">
        <v>18767</v>
      </c>
      <c r="C1409" s="98" t="s">
        <v>18768</v>
      </c>
      <c r="D1409" s="98" t="s">
        <v>18769</v>
      </c>
      <c r="E1409" s="98" t="s">
        <v>18770</v>
      </c>
      <c r="F1409" s="98" t="s">
        <v>18771</v>
      </c>
      <c r="G1409" s="99">
        <v>12</v>
      </c>
      <c r="H1409" s="104">
        <v>45505</v>
      </c>
      <c r="I1409" s="104">
        <v>45869</v>
      </c>
      <c r="J1409" s="104">
        <v>45196</v>
      </c>
      <c r="K1409" s="104">
        <v>45218</v>
      </c>
      <c r="L1409" s="100">
        <v>0</v>
      </c>
      <c r="M1409" s="100">
        <v>1369.47</v>
      </c>
      <c r="N1409" s="98" t="s">
        <v>18772</v>
      </c>
      <c r="O1409" s="98" t="s">
        <v>18773</v>
      </c>
      <c r="P1409" s="100">
        <v>1670</v>
      </c>
      <c r="Q1409" s="101">
        <v>0</v>
      </c>
      <c r="S1409" s="100">
        <v>1274</v>
      </c>
      <c r="T1409" s="100">
        <f>P1409</f>
      </c>
      <c r="U1409" s="100">
        <v>1670</v>
      </c>
    </row>
    <row r="1410">
      <c r="O1410" s="96" t="s">
        <v>18774</v>
      </c>
      <c r="P1410" s="84">
        <f>SUM(P1409:P1409)</f>
      </c>
    </row>
    <row r="1411">
      <c r="A1411" s="98" t="s">
        <v>18775</v>
      </c>
      <c r="B1411" s="98" t="s">
        <v>18776</v>
      </c>
      <c r="C1411" s="98" t="s">
        <v>18777</v>
      </c>
      <c r="D1411" s="98" t="s">
        <v>18778</v>
      </c>
      <c r="E1411" s="98" t="s">
        <v>18779</v>
      </c>
      <c r="F1411" s="98" t="s">
        <v>18780</v>
      </c>
      <c r="G1411" s="99">
        <v>12</v>
      </c>
      <c r="H1411" s="104">
        <v>45505</v>
      </c>
      <c r="I1411" s="104">
        <v>45869</v>
      </c>
      <c r="J1411" s="104">
        <v>45195</v>
      </c>
      <c r="K1411" s="104">
        <v>45197</v>
      </c>
      <c r="L1411" s="100">
        <v>0</v>
      </c>
      <c r="M1411" s="100">
        <v>1369.3299999999999</v>
      </c>
      <c r="N1411" s="98" t="s">
        <v>18781</v>
      </c>
      <c r="O1411" s="98" t="s">
        <v>18782</v>
      </c>
      <c r="P1411" s="100">
        <v>1670</v>
      </c>
      <c r="Q1411" s="101">
        <v>0</v>
      </c>
      <c r="S1411" s="100">
        <v>1195</v>
      </c>
      <c r="T1411" s="100">
        <f>P1411</f>
      </c>
      <c r="U1411" s="100">
        <v>1670</v>
      </c>
    </row>
    <row r="1412">
      <c r="O1412" s="96" t="s">
        <v>18783</v>
      </c>
      <c r="P1412" s="84">
        <f>SUM(P1411:P1411)</f>
      </c>
    </row>
    <row r="1413">
      <c r="A1413" s="97" t="s">
        <v>18784</v>
      </c>
    </row>
    <row r="1414">
      <c r="A1414" s="98" t="s">
        <v>18785</v>
      </c>
      <c r="B1414" s="98" t="s">
        <v>18786</v>
      </c>
      <c r="C1414" s="98" t="s">
        <v>18787</v>
      </c>
      <c r="D1414" s="98" t="s">
        <v>18788</v>
      </c>
      <c r="E1414" s="98" t="s">
        <v>18789</v>
      </c>
      <c r="F1414" s="98" t="s">
        <v>18790</v>
      </c>
      <c r="G1414" s="99">
        <v>12</v>
      </c>
      <c r="H1414" s="104">
        <v>45505</v>
      </c>
      <c r="I1414" s="104">
        <v>45869</v>
      </c>
      <c r="J1414" s="104">
        <v>45244</v>
      </c>
      <c r="K1414" s="104">
        <v>45245</v>
      </c>
      <c r="L1414" s="100">
        <v>1799</v>
      </c>
      <c r="M1414" s="100">
        <v>1516.9000000000001</v>
      </c>
      <c r="N1414" s="98" t="s">
        <v>18791</v>
      </c>
      <c r="O1414" s="98" t="s">
        <v>18792</v>
      </c>
      <c r="P1414" s="100">
        <v>500</v>
      </c>
      <c r="Q1414" s="101">
        <v>0</v>
      </c>
      <c r="S1414" s="100">
        <v>1285</v>
      </c>
      <c r="T1414" s="100">
        <f>P1414</f>
      </c>
      <c r="U1414" s="100">
        <v>500</v>
      </c>
    </row>
    <row r="1415">
      <c r="O1415" s="98" t="s">
        <v>18793</v>
      </c>
      <c r="P1415" s="100">
        <v>-500</v>
      </c>
      <c r="T1415" s="100">
        <f>P1415</f>
      </c>
      <c r="U1415" s="100">
        <v>-500</v>
      </c>
    </row>
    <row r="1416">
      <c r="O1416" s="98" t="s">
        <v>18794</v>
      </c>
      <c r="P1416" s="100">
        <v>1795</v>
      </c>
      <c r="T1416" s="100">
        <f>P1416</f>
      </c>
      <c r="U1416" s="100">
        <v>1795</v>
      </c>
    </row>
    <row r="1417">
      <c r="O1417" s="96" t="s">
        <v>18795</v>
      </c>
      <c r="P1417" s="84">
        <f>SUM(P1414:P1416)</f>
      </c>
    </row>
    <row r="1418">
      <c r="A1418" s="98" t="s">
        <v>18796</v>
      </c>
      <c r="B1418" s="98" t="s">
        <v>18797</v>
      </c>
      <c r="C1418" s="98" t="s">
        <v>18798</v>
      </c>
      <c r="D1418" s="98" t="s">
        <v>18799</v>
      </c>
      <c r="E1418" s="98" t="s">
        <v>18800</v>
      </c>
      <c r="F1418" s="98" t="s">
        <v>18801</v>
      </c>
      <c r="G1418" s="99">
        <v>12</v>
      </c>
      <c r="H1418" s="104">
        <v>45505</v>
      </c>
      <c r="I1418" s="104">
        <v>45869</v>
      </c>
      <c r="J1418" s="104">
        <v>45196</v>
      </c>
      <c r="K1418" s="104">
        <v>45197</v>
      </c>
      <c r="L1418" s="100">
        <v>0</v>
      </c>
      <c r="M1418" s="100">
        <v>1516.9000000000001</v>
      </c>
      <c r="N1418" s="98" t="s">
        <v>18802</v>
      </c>
      <c r="O1418" s="98" t="s">
        <v>18803</v>
      </c>
      <c r="P1418" s="100">
        <v>1755</v>
      </c>
      <c r="Q1418" s="101">
        <v>0</v>
      </c>
      <c r="S1418" s="100">
        <v>1315</v>
      </c>
      <c r="T1418" s="100">
        <f>P1418</f>
      </c>
      <c r="U1418" s="100">
        <v>1755</v>
      </c>
    </row>
    <row r="1419">
      <c r="O1419" s="96" t="s">
        <v>18804</v>
      </c>
      <c r="P1419" s="84">
        <f>SUM(P1418:P1418)</f>
      </c>
    </row>
    <row r="1420">
      <c r="A1420" s="98" t="s">
        <v>18805</v>
      </c>
      <c r="B1420" s="98" t="s">
        <v>18806</v>
      </c>
      <c r="C1420" s="98" t="s">
        <v>18807</v>
      </c>
      <c r="D1420" s="98" t="s">
        <v>18808</v>
      </c>
      <c r="E1420" s="98" t="s">
        <v>18809</v>
      </c>
      <c r="F1420" s="98" t="s">
        <v>18810</v>
      </c>
      <c r="G1420" s="99">
        <v>12</v>
      </c>
      <c r="H1420" s="104">
        <v>45524</v>
      </c>
      <c r="I1420" s="104">
        <v>45869</v>
      </c>
      <c r="J1420" s="104">
        <v>45378</v>
      </c>
      <c r="K1420" s="104">
        <v>45380</v>
      </c>
      <c r="L1420" s="100">
        <v>1795</v>
      </c>
      <c r="M1420" s="100">
        <v>1516.9000000000001</v>
      </c>
      <c r="N1420" s="98" t="s">
        <v>18811</v>
      </c>
      <c r="O1420" s="98" t="s">
        <v>18812</v>
      </c>
      <c r="P1420" s="100">
        <v>1795</v>
      </c>
      <c r="Q1420" s="101">
        <v>0</v>
      </c>
      <c r="S1420" s="100">
        <v>1340</v>
      </c>
      <c r="T1420" s="100">
        <f>P1420</f>
      </c>
      <c r="U1420" s="100">
        <v>1795</v>
      </c>
    </row>
    <row r="1421">
      <c r="O1421" s="98" t="s">
        <v>18813</v>
      </c>
      <c r="P1421" s="100">
        <v>-250</v>
      </c>
      <c r="T1421" s="100">
        <f>P1421</f>
      </c>
      <c r="U1421" s="100">
        <v>-250</v>
      </c>
    </row>
    <row r="1422">
      <c r="O1422" s="98" t="s">
        <v>18814</v>
      </c>
      <c r="P1422" s="100">
        <v>250</v>
      </c>
      <c r="T1422" s="100">
        <f>P1422</f>
      </c>
      <c r="U1422" s="100">
        <v>250</v>
      </c>
    </row>
    <row r="1423">
      <c r="O1423" s="96" t="s">
        <v>18815</v>
      </c>
      <c r="P1423" s="84">
        <f>SUM(P1420:P1422)</f>
      </c>
    </row>
    <row r="1424">
      <c r="A1424" s="98" t="s">
        <v>18816</v>
      </c>
      <c r="B1424" s="98" t="s">
        <v>18817</v>
      </c>
      <c r="C1424" s="98" t="s">
        <v>18818</v>
      </c>
      <c r="D1424" s="98" t="s">
        <v>18819</v>
      </c>
      <c r="E1424" s="98" t="s">
        <v>18820</v>
      </c>
      <c r="F1424" s="98" t="s">
        <v>18821</v>
      </c>
      <c r="G1424" s="99">
        <v>12</v>
      </c>
      <c r="H1424" s="104">
        <v>45524</v>
      </c>
      <c r="I1424" s="104">
        <v>45869</v>
      </c>
      <c r="J1424" s="104">
        <v>45370</v>
      </c>
      <c r="K1424" s="104">
        <v>45370</v>
      </c>
      <c r="L1424" s="100">
        <v>1795</v>
      </c>
      <c r="M1424" s="100">
        <v>1516.9000000000001</v>
      </c>
      <c r="N1424" s="98" t="s">
        <v>18822</v>
      </c>
      <c r="O1424" s="98" t="s">
        <v>18823</v>
      </c>
      <c r="P1424" s="100">
        <v>1795</v>
      </c>
      <c r="Q1424" s="101">
        <v>0</v>
      </c>
      <c r="S1424" s="100">
        <v>1480</v>
      </c>
      <c r="T1424" s="100">
        <f>P1424</f>
      </c>
      <c r="U1424" s="100">
        <v>1795</v>
      </c>
    </row>
    <row r="1425">
      <c r="O1425" s="98" t="s">
        <v>18824</v>
      </c>
      <c r="P1425" s="100">
        <v>-250</v>
      </c>
      <c r="T1425" s="100">
        <f>P1425</f>
      </c>
      <c r="U1425" s="100">
        <v>-250</v>
      </c>
    </row>
    <row r="1426">
      <c r="O1426" s="98" t="s">
        <v>18825</v>
      </c>
      <c r="P1426" s="100">
        <v>250</v>
      </c>
      <c r="T1426" s="100">
        <f>P1426</f>
      </c>
      <c r="U1426" s="100">
        <v>250</v>
      </c>
    </row>
    <row r="1427">
      <c r="O1427" s="96" t="s">
        <v>18826</v>
      </c>
      <c r="P1427" s="84">
        <f>SUM(P1424:P1426)</f>
      </c>
    </row>
    <row r="1428">
      <c r="A1428" s="98" t="s">
        <v>18827</v>
      </c>
      <c r="B1428" s="98" t="s">
        <v>18828</v>
      </c>
      <c r="C1428" s="98" t="s">
        <v>18829</v>
      </c>
      <c r="D1428" s="98" t="s">
        <v>18830</v>
      </c>
      <c r="E1428" s="98" t="s">
        <v>18831</v>
      </c>
      <c r="F1428" s="98" t="s">
        <v>18832</v>
      </c>
      <c r="G1428" s="99">
        <v>12</v>
      </c>
      <c r="H1428" s="104">
        <v>45524</v>
      </c>
      <c r="I1428" s="104">
        <v>45869</v>
      </c>
      <c r="J1428" s="104">
        <v>45366</v>
      </c>
      <c r="K1428" s="104">
        <v>45369</v>
      </c>
      <c r="L1428" s="100">
        <v>1795</v>
      </c>
      <c r="M1428" s="100">
        <v>1516.9000000000001</v>
      </c>
      <c r="N1428" s="98" t="s">
        <v>18833</v>
      </c>
      <c r="O1428" s="98" t="s">
        <v>18834</v>
      </c>
      <c r="P1428" s="100">
        <v>250</v>
      </c>
      <c r="Q1428" s="101">
        <v>0</v>
      </c>
      <c r="S1428" s="100">
        <v>1425</v>
      </c>
      <c r="T1428" s="100">
        <f>P1428</f>
      </c>
      <c r="U1428" s="100">
        <v>250</v>
      </c>
    </row>
    <row r="1429">
      <c r="O1429" s="98" t="s">
        <v>18835</v>
      </c>
      <c r="P1429" s="100">
        <v>-250</v>
      </c>
      <c r="T1429" s="100">
        <f>P1429</f>
      </c>
      <c r="U1429" s="100">
        <v>-250</v>
      </c>
    </row>
    <row r="1430">
      <c r="O1430" s="98" t="s">
        <v>18836</v>
      </c>
      <c r="P1430" s="100">
        <v>1795</v>
      </c>
      <c r="T1430" s="100">
        <f>P1430</f>
      </c>
      <c r="U1430" s="100">
        <v>1795</v>
      </c>
    </row>
    <row r="1431">
      <c r="O1431" s="96" t="s">
        <v>18837</v>
      </c>
      <c r="P1431" s="84">
        <f>SUM(P1428:P1430)</f>
      </c>
    </row>
    <row r="1432">
      <c r="A1432" s="98" t="s">
        <v>18838</v>
      </c>
      <c r="B1432" s="98" t="s">
        <v>18839</v>
      </c>
      <c r="C1432" s="98" t="s">
        <v>18840</v>
      </c>
      <c r="D1432" s="98" t="s">
        <v>18841</v>
      </c>
      <c r="E1432" s="98" t="s">
        <v>18842</v>
      </c>
      <c r="F1432" s="98" t="s">
        <v>18843</v>
      </c>
      <c r="G1432" s="99">
        <v>12</v>
      </c>
      <c r="H1432" s="104">
        <v>45524</v>
      </c>
      <c r="I1432" s="104">
        <v>45869</v>
      </c>
      <c r="J1432" s="104">
        <v>45350</v>
      </c>
      <c r="K1432" s="104">
        <v>45350</v>
      </c>
      <c r="L1432" s="100">
        <v>1795</v>
      </c>
      <c r="M1432" s="100">
        <v>1516.9000000000001</v>
      </c>
      <c r="N1432" s="98" t="s">
        <v>18844</v>
      </c>
      <c r="O1432" s="98" t="s">
        <v>18845</v>
      </c>
      <c r="P1432" s="100">
        <v>1795</v>
      </c>
      <c r="Q1432" s="101">
        <v>0</v>
      </c>
      <c r="S1432" s="100">
        <v>1580</v>
      </c>
      <c r="T1432" s="100">
        <f>P1432</f>
      </c>
      <c r="U1432" s="100">
        <v>1795</v>
      </c>
    </row>
    <row r="1433">
      <c r="O1433" s="96" t="s">
        <v>18846</v>
      </c>
      <c r="P1433" s="84">
        <f>SUM(P1432:P1432)</f>
      </c>
    </row>
    <row r="1434">
      <c r="A1434" s="98" t="s">
        <v>18847</v>
      </c>
      <c r="B1434" s="98" t="s">
        <v>18848</v>
      </c>
      <c r="C1434" s="98" t="s">
        <v>18849</v>
      </c>
      <c r="D1434" s="98" t="s">
        <v>18850</v>
      </c>
      <c r="E1434" s="98" t="s">
        <v>18851</v>
      </c>
      <c r="F1434" s="98" t="s">
        <v>18852</v>
      </c>
      <c r="G1434" s="99">
        <v>12</v>
      </c>
      <c r="H1434" s="104">
        <v>45524</v>
      </c>
      <c r="I1434" s="104">
        <v>45869</v>
      </c>
      <c r="J1434" s="104">
        <v>45348</v>
      </c>
      <c r="K1434" s="104">
        <v>45348</v>
      </c>
      <c r="L1434" s="100">
        <v>1795</v>
      </c>
      <c r="M1434" s="100">
        <v>1516.9000000000001</v>
      </c>
      <c r="N1434" s="98" t="s">
        <v>18853</v>
      </c>
      <c r="O1434" s="98" t="s">
        <v>18854</v>
      </c>
      <c r="P1434" s="100">
        <v>250</v>
      </c>
      <c r="Q1434" s="101">
        <v>0</v>
      </c>
      <c r="S1434" s="100">
        <v>1555</v>
      </c>
      <c r="T1434" s="100">
        <f>P1434</f>
      </c>
      <c r="U1434" s="100">
        <v>250</v>
      </c>
    </row>
    <row r="1435">
      <c r="O1435" s="98" t="s">
        <v>18855</v>
      </c>
      <c r="P1435" s="100">
        <v>-250</v>
      </c>
      <c r="T1435" s="100">
        <f>P1435</f>
      </c>
      <c r="U1435" s="100">
        <v>-250</v>
      </c>
    </row>
    <row r="1436">
      <c r="O1436" s="98" t="s">
        <v>18856</v>
      </c>
      <c r="P1436" s="100">
        <v>1795</v>
      </c>
      <c r="T1436" s="100">
        <f>P1436</f>
      </c>
      <c r="U1436" s="100">
        <v>1795</v>
      </c>
    </row>
    <row r="1437">
      <c r="O1437" s="96" t="s">
        <v>18857</v>
      </c>
      <c r="P1437" s="84">
        <f>SUM(P1434:P1436)</f>
      </c>
    </row>
    <row r="1438">
      <c r="A1438" s="98" t="s">
        <v>18858</v>
      </c>
      <c r="B1438" s="98" t="s">
        <v>18859</v>
      </c>
      <c r="C1438" s="98" t="s">
        <v>18860</v>
      </c>
      <c r="D1438" s="98" t="s">
        <v>18861</v>
      </c>
      <c r="E1438" s="98" t="s">
        <v>18862</v>
      </c>
      <c r="F1438" s="98" t="s">
        <v>18863</v>
      </c>
      <c r="G1438" s="99">
        <v>12</v>
      </c>
      <c r="H1438" s="104">
        <v>45524</v>
      </c>
      <c r="I1438" s="104">
        <v>45869</v>
      </c>
      <c r="J1438" s="104">
        <v>45342</v>
      </c>
      <c r="K1438" s="104">
        <v>45345</v>
      </c>
      <c r="L1438" s="100">
        <v>0</v>
      </c>
      <c r="M1438" s="100">
        <v>1516.9000000000001</v>
      </c>
      <c r="N1438" s="98" t="s">
        <v>18864</v>
      </c>
      <c r="O1438" s="98" t="s">
        <v>18865</v>
      </c>
      <c r="P1438" s="100">
        <v>-250</v>
      </c>
      <c r="Q1438" s="101">
        <v>0</v>
      </c>
      <c r="S1438" s="100">
        <v>1425</v>
      </c>
      <c r="T1438" s="100">
        <f>P1438</f>
      </c>
      <c r="U1438" s="100">
        <v>-250</v>
      </c>
    </row>
    <row r="1439">
      <c r="O1439" s="98" t="s">
        <v>18866</v>
      </c>
      <c r="P1439" s="100">
        <v>250</v>
      </c>
      <c r="T1439" s="100">
        <f>P1439</f>
      </c>
      <c r="U1439" s="100">
        <v>250</v>
      </c>
    </row>
    <row r="1440">
      <c r="O1440" s="98" t="s">
        <v>18867</v>
      </c>
      <c r="P1440" s="100">
        <v>1795</v>
      </c>
      <c r="T1440" s="100">
        <f>P1440</f>
      </c>
      <c r="U1440" s="100">
        <v>1795</v>
      </c>
    </row>
    <row r="1441">
      <c r="O1441" s="96" t="s">
        <v>18868</v>
      </c>
      <c r="P1441" s="84">
        <f>SUM(P1438:P1440)</f>
      </c>
    </row>
    <row r="1442">
      <c r="A1442" s="98" t="s">
        <v>18869</v>
      </c>
      <c r="B1442" s="98" t="s">
        <v>18870</v>
      </c>
      <c r="C1442" s="98" t="s">
        <v>18871</v>
      </c>
      <c r="D1442" s="98" t="s">
        <v>18872</v>
      </c>
      <c r="E1442" s="98" t="s">
        <v>18873</v>
      </c>
      <c r="F1442" s="98" t="s">
        <v>18874</v>
      </c>
      <c r="G1442" s="99">
        <v>12</v>
      </c>
      <c r="H1442" s="104">
        <v>45505</v>
      </c>
      <c r="I1442" s="104">
        <v>45869</v>
      </c>
      <c r="J1442" s="104">
        <v>45194</v>
      </c>
      <c r="K1442" s="104">
        <v>45197</v>
      </c>
      <c r="L1442" s="100">
        <v>1625</v>
      </c>
      <c r="M1442" s="100">
        <v>1516.9000000000001</v>
      </c>
      <c r="N1442" s="98" t="s">
        <v>18875</v>
      </c>
      <c r="O1442" s="98" t="s">
        <v>18876</v>
      </c>
      <c r="P1442" s="100">
        <v>1755</v>
      </c>
      <c r="Q1442" s="101">
        <v>0</v>
      </c>
      <c r="S1442" s="100">
        <v>1285</v>
      </c>
      <c r="T1442" s="100">
        <f>P1442</f>
      </c>
      <c r="U1442" s="100">
        <v>1755</v>
      </c>
    </row>
    <row r="1443">
      <c r="O1443" s="96" t="s">
        <v>18877</v>
      </c>
      <c r="P1443" s="84">
        <f>SUM(P1442:P1442)</f>
      </c>
    </row>
    <row r="1444">
      <c r="A1444" s="98" t="s">
        <v>18878</v>
      </c>
      <c r="B1444" s="98" t="s">
        <v>18879</v>
      </c>
      <c r="C1444" s="98" t="s">
        <v>18880</v>
      </c>
      <c r="D1444" s="98" t="s">
        <v>18881</v>
      </c>
      <c r="E1444" s="98" t="s">
        <v>18882</v>
      </c>
      <c r="F1444" s="98" t="s">
        <v>18883</v>
      </c>
      <c r="G1444" s="99">
        <v>12</v>
      </c>
      <c r="H1444" s="104">
        <v>45523</v>
      </c>
      <c r="I1444" s="104">
        <v>45869</v>
      </c>
      <c r="J1444" s="104">
        <v>45324</v>
      </c>
      <c r="K1444" s="104">
        <v>45329</v>
      </c>
      <c r="L1444" s="100">
        <v>1795</v>
      </c>
      <c r="M1444" s="100">
        <v>1516.9000000000001</v>
      </c>
      <c r="N1444" s="98" t="s">
        <v>18884</v>
      </c>
      <c r="O1444" s="98" t="s">
        <v>18885</v>
      </c>
      <c r="P1444" s="100">
        <v>1795</v>
      </c>
      <c r="Q1444" s="101">
        <v>0</v>
      </c>
      <c r="S1444" s="100">
        <v>1315</v>
      </c>
      <c r="T1444" s="100">
        <f>P1444</f>
      </c>
      <c r="U1444" s="100">
        <v>1795</v>
      </c>
    </row>
    <row r="1445">
      <c r="O1445" s="96" t="s">
        <v>18886</v>
      </c>
      <c r="P1445" s="84">
        <f>SUM(P1444:P1444)</f>
      </c>
    </row>
    <row r="1446">
      <c r="A1446" s="98" t="s">
        <v>18887</v>
      </c>
      <c r="B1446" s="98" t="s">
        <v>18888</v>
      </c>
      <c r="C1446" s="98" t="s">
        <v>18889</v>
      </c>
      <c r="D1446" s="98" t="s">
        <v>18890</v>
      </c>
      <c r="E1446" s="98" t="s">
        <v>18891</v>
      </c>
      <c r="F1446" s="98" t="s">
        <v>18892</v>
      </c>
      <c r="G1446" s="99">
        <v>12</v>
      </c>
      <c r="H1446" s="104">
        <v>45505</v>
      </c>
      <c r="I1446" s="104">
        <v>45869</v>
      </c>
      <c r="J1446" s="104">
        <v>45219</v>
      </c>
      <c r="K1446" s="104">
        <v>45222</v>
      </c>
      <c r="L1446" s="100">
        <v>0</v>
      </c>
      <c r="M1446" s="100">
        <v>1516.9000000000001</v>
      </c>
      <c r="N1446" s="98" t="s">
        <v>18893</v>
      </c>
      <c r="O1446" s="98" t="s">
        <v>18894</v>
      </c>
      <c r="P1446" s="100">
        <v>1755</v>
      </c>
      <c r="Q1446" s="101">
        <v>0</v>
      </c>
      <c r="S1446" s="100">
        <v>1425</v>
      </c>
      <c r="T1446" s="100">
        <f>P1446</f>
      </c>
      <c r="U1446" s="100">
        <v>1755</v>
      </c>
    </row>
    <row r="1447">
      <c r="O1447" s="96" t="s">
        <v>18895</v>
      </c>
      <c r="P1447" s="84">
        <f>SUM(P1446:P1446)</f>
      </c>
    </row>
    <row r="1448">
      <c r="A1448" s="98" t="s">
        <v>18896</v>
      </c>
      <c r="B1448" s="98" t="s">
        <v>18897</v>
      </c>
      <c r="C1448" s="98" t="s">
        <v>18898</v>
      </c>
      <c r="D1448" s="98" t="s">
        <v>18899</v>
      </c>
      <c r="E1448" s="98" t="s">
        <v>18900</v>
      </c>
      <c r="F1448" s="98" t="s">
        <v>18901</v>
      </c>
      <c r="G1448" s="99">
        <v>12</v>
      </c>
      <c r="H1448" s="104">
        <v>45524</v>
      </c>
      <c r="I1448" s="104">
        <v>45869</v>
      </c>
      <c r="J1448" s="104">
        <v>45203</v>
      </c>
      <c r="K1448" s="104">
        <v>45218</v>
      </c>
      <c r="L1448" s="100">
        <v>1795</v>
      </c>
      <c r="M1448" s="100">
        <v>1516.9000000000001</v>
      </c>
      <c r="N1448" s="98" t="s">
        <v>18902</v>
      </c>
      <c r="O1448" s="98" t="s">
        <v>18903</v>
      </c>
      <c r="P1448" s="100">
        <v>100</v>
      </c>
      <c r="Q1448" s="101">
        <v>0</v>
      </c>
      <c r="S1448" s="100">
        <v>1315</v>
      </c>
      <c r="T1448" s="100">
        <f>P1448</f>
      </c>
      <c r="U1448" s="100">
        <v>100</v>
      </c>
    </row>
    <row r="1449">
      <c r="O1449" s="98" t="s">
        <v>18904</v>
      </c>
      <c r="P1449" s="100">
        <v>1795</v>
      </c>
      <c r="T1449" s="100">
        <f>P1449</f>
      </c>
      <c r="U1449" s="100">
        <v>1795</v>
      </c>
    </row>
    <row r="1450">
      <c r="O1450" s="96" t="s">
        <v>18905</v>
      </c>
      <c r="P1450" s="84">
        <f>SUM(P1448:P1449)</f>
      </c>
    </row>
    <row r="1451">
      <c r="A1451" s="98" t="s">
        <v>18906</v>
      </c>
      <c r="B1451" s="98" t="s">
        <v>18907</v>
      </c>
      <c r="C1451" s="98" t="s">
        <v>18908</v>
      </c>
      <c r="D1451" s="98" t="s">
        <v>18909</v>
      </c>
      <c r="E1451" s="98" t="s">
        <v>18910</v>
      </c>
      <c r="F1451" s="98" t="s">
        <v>18911</v>
      </c>
      <c r="G1451" s="99">
        <v>12</v>
      </c>
      <c r="H1451" s="104">
        <v>45523</v>
      </c>
      <c r="I1451" s="104">
        <v>45869</v>
      </c>
      <c r="J1451" s="104">
        <v>45219</v>
      </c>
      <c r="K1451" s="104">
        <v>45222</v>
      </c>
      <c r="L1451" s="100">
        <v>1795</v>
      </c>
      <c r="M1451" s="100">
        <v>1516.9000000000001</v>
      </c>
      <c r="N1451" s="98" t="s">
        <v>18912</v>
      </c>
      <c r="O1451" s="98" t="s">
        <v>18913</v>
      </c>
      <c r="P1451" s="100">
        <v>1795</v>
      </c>
      <c r="Q1451" s="101">
        <v>0</v>
      </c>
      <c r="S1451" s="100">
        <v>1555</v>
      </c>
      <c r="T1451" s="100">
        <f>P1451</f>
      </c>
      <c r="U1451" s="100">
        <v>1795</v>
      </c>
    </row>
    <row r="1452">
      <c r="O1452" s="96" t="s">
        <v>18914</v>
      </c>
      <c r="P1452" s="84">
        <f>SUM(P1451:P1451)</f>
      </c>
    </row>
    <row r="1453">
      <c r="A1453" s="98" t="s">
        <v>18915</v>
      </c>
      <c r="B1453" s="98" t="s">
        <v>18916</v>
      </c>
      <c r="C1453" s="98" t="s">
        <v>18917</v>
      </c>
      <c r="D1453" s="98" t="s">
        <v>18918</v>
      </c>
      <c r="E1453" s="98" t="s">
        <v>18919</v>
      </c>
      <c r="F1453" s="98" t="s">
        <v>18920</v>
      </c>
      <c r="G1453" s="99">
        <v>12</v>
      </c>
      <c r="H1453" s="104">
        <v>45524</v>
      </c>
      <c r="I1453" s="104">
        <v>45869</v>
      </c>
      <c r="J1453" s="104">
        <v>45280</v>
      </c>
      <c r="K1453" s="104">
        <v>45315</v>
      </c>
      <c r="L1453" s="100">
        <v>1795</v>
      </c>
      <c r="M1453" s="100">
        <v>1516.9000000000001</v>
      </c>
      <c r="N1453" s="98" t="s">
        <v>18921</v>
      </c>
      <c r="O1453" s="98" t="s">
        <v>18922</v>
      </c>
      <c r="P1453" s="100">
        <v>1795</v>
      </c>
      <c r="Q1453" s="101">
        <v>0</v>
      </c>
      <c r="S1453" s="100">
        <v>1425</v>
      </c>
      <c r="T1453" s="100">
        <f>P1453</f>
      </c>
      <c r="U1453" s="100">
        <v>1795</v>
      </c>
    </row>
    <row r="1454">
      <c r="O1454" s="96" t="s">
        <v>18923</v>
      </c>
      <c r="P1454" s="84">
        <f>SUM(P1453:P1453)</f>
      </c>
    </row>
    <row r="1455">
      <c r="A1455" s="98" t="s">
        <v>18924</v>
      </c>
      <c r="B1455" s="98" t="s">
        <v>18925</v>
      </c>
      <c r="C1455" s="98" t="s">
        <v>18926</v>
      </c>
      <c r="D1455" s="98" t="s">
        <v>18927</v>
      </c>
      <c r="E1455" s="98" t="s">
        <v>18928</v>
      </c>
      <c r="F1455" s="98" t="s">
        <v>18929</v>
      </c>
      <c r="G1455" s="99">
        <v>12</v>
      </c>
      <c r="H1455" s="104">
        <v>45505</v>
      </c>
      <c r="I1455" s="104">
        <v>45869</v>
      </c>
      <c r="J1455" s="104">
        <v>45194</v>
      </c>
      <c r="K1455" s="104">
        <v>45219</v>
      </c>
      <c r="L1455" s="100">
        <v>1650</v>
      </c>
      <c r="M1455" s="100">
        <v>1516.9000000000001</v>
      </c>
      <c r="N1455" s="98" t="s">
        <v>18930</v>
      </c>
      <c r="O1455" s="98" t="s">
        <v>18931</v>
      </c>
      <c r="P1455" s="100">
        <v>1755</v>
      </c>
      <c r="Q1455" s="101">
        <v>0</v>
      </c>
      <c r="S1455" s="100">
        <v>1315</v>
      </c>
      <c r="T1455" s="100">
        <f>P1455</f>
      </c>
      <c r="U1455" s="100">
        <v>1755</v>
      </c>
    </row>
    <row r="1456">
      <c r="O1456" s="96" t="s">
        <v>18932</v>
      </c>
      <c r="P1456" s="84">
        <f>SUM(P1455:P1455)</f>
      </c>
    </row>
    <row r="1457">
      <c r="A1457" s="98" t="s">
        <v>18933</v>
      </c>
      <c r="B1457" s="98" t="s">
        <v>18934</v>
      </c>
      <c r="C1457" s="98" t="s">
        <v>18935</v>
      </c>
      <c r="D1457" s="98" t="s">
        <v>18936</v>
      </c>
      <c r="E1457" s="98" t="s">
        <v>18937</v>
      </c>
      <c r="F1457" s="98" t="s">
        <v>18938</v>
      </c>
      <c r="G1457" s="99">
        <v>12</v>
      </c>
      <c r="H1457" s="104">
        <v>45523</v>
      </c>
      <c r="I1457" s="104">
        <v>45869</v>
      </c>
      <c r="J1457" s="104">
        <v>45239</v>
      </c>
      <c r="K1457" s="104">
        <v>45245</v>
      </c>
      <c r="L1457" s="100">
        <v>0</v>
      </c>
      <c r="M1457" s="100">
        <v>1516.9000000000001</v>
      </c>
      <c r="N1457" s="98" t="s">
        <v>18939</v>
      </c>
      <c r="O1457" s="98" t="s">
        <v>18940</v>
      </c>
      <c r="P1457" s="100">
        <v>1795</v>
      </c>
      <c r="Q1457" s="101">
        <v>0</v>
      </c>
      <c r="S1457" s="100">
        <v>1315</v>
      </c>
      <c r="T1457" s="100">
        <f>P1457</f>
      </c>
      <c r="U1457" s="100">
        <v>1795</v>
      </c>
    </row>
    <row r="1458">
      <c r="O1458" s="96" t="s">
        <v>18941</v>
      </c>
      <c r="P1458" s="84">
        <f>SUM(P1457:P1457)</f>
      </c>
    </row>
    <row r="1459">
      <c r="A1459" s="98" t="s">
        <v>18942</v>
      </c>
      <c r="B1459" s="98" t="s">
        <v>18943</v>
      </c>
      <c r="C1459" s="98" t="s">
        <v>18944</v>
      </c>
      <c r="D1459" s="98" t="s">
        <v>18945</v>
      </c>
      <c r="E1459" s="98" t="s">
        <v>18946</v>
      </c>
      <c r="F1459" s="98" t="s">
        <v>18947</v>
      </c>
      <c r="G1459" s="99">
        <v>12</v>
      </c>
      <c r="H1459" s="104">
        <v>45505</v>
      </c>
      <c r="I1459" s="104">
        <v>45869</v>
      </c>
      <c r="J1459" s="104">
        <v>45190</v>
      </c>
      <c r="K1459" s="104">
        <v>45219</v>
      </c>
      <c r="L1459" s="100">
        <v>0</v>
      </c>
      <c r="M1459" s="100">
        <v>1516.9000000000001</v>
      </c>
      <c r="N1459" s="98" t="s">
        <v>18948</v>
      </c>
      <c r="O1459" s="98" t="s">
        <v>18949</v>
      </c>
      <c r="P1459" s="100">
        <v>1755</v>
      </c>
      <c r="Q1459" s="101">
        <v>0</v>
      </c>
      <c r="S1459" s="100">
        <v>1315</v>
      </c>
      <c r="T1459" s="100">
        <f>P1459</f>
      </c>
      <c r="U1459" s="100">
        <v>1755</v>
      </c>
    </row>
    <row r="1460">
      <c r="O1460" s="98" t="s">
        <v>18950</v>
      </c>
      <c r="P1460" s="100">
        <v>175</v>
      </c>
      <c r="T1460" s="100">
        <f>P1460</f>
      </c>
      <c r="U1460" s="100">
        <v>175</v>
      </c>
    </row>
    <row r="1461">
      <c r="O1461" s="96" t="s">
        <v>18951</v>
      </c>
      <c r="P1461" s="84">
        <f>SUM(P1459:P1460)</f>
      </c>
    </row>
    <row r="1462">
      <c r="A1462" s="98" t="s">
        <v>18952</v>
      </c>
      <c r="B1462" s="98" t="s">
        <v>18953</v>
      </c>
      <c r="C1462" s="98" t="s">
        <v>18954</v>
      </c>
      <c r="D1462" s="98" t="s">
        <v>18955</v>
      </c>
      <c r="E1462" s="98" t="s">
        <v>18956</v>
      </c>
      <c r="F1462" s="98" t="s">
        <v>18957</v>
      </c>
      <c r="G1462" s="99">
        <v>12</v>
      </c>
      <c r="H1462" s="104">
        <v>45505</v>
      </c>
      <c r="I1462" s="104">
        <v>45869</v>
      </c>
      <c r="J1462" s="104">
        <v>45196</v>
      </c>
      <c r="K1462" s="104">
        <v>45197</v>
      </c>
      <c r="L1462" s="100">
        <v>0</v>
      </c>
      <c r="M1462" s="100">
        <v>1516.9000000000001</v>
      </c>
      <c r="N1462" s="98" t="s">
        <v>18958</v>
      </c>
      <c r="O1462" s="98" t="s">
        <v>18959</v>
      </c>
      <c r="P1462" s="100">
        <v>1755</v>
      </c>
      <c r="Q1462" s="101">
        <v>0</v>
      </c>
      <c r="S1462" s="100">
        <v>1315</v>
      </c>
      <c r="T1462" s="100">
        <f>P1462</f>
      </c>
      <c r="U1462" s="100">
        <v>1755</v>
      </c>
    </row>
    <row r="1463">
      <c r="O1463" s="96" t="s">
        <v>18960</v>
      </c>
      <c r="P1463" s="84">
        <f>SUM(P1462:P1462)</f>
      </c>
    </row>
    <row r="1464">
      <c r="A1464" s="98" t="s">
        <v>18961</v>
      </c>
      <c r="B1464" s="98" t="s">
        <v>18962</v>
      </c>
      <c r="C1464" s="98" t="s">
        <v>18963</v>
      </c>
      <c r="D1464" s="98" t="s">
        <v>18964</v>
      </c>
      <c r="E1464" s="98" t="s">
        <v>18965</v>
      </c>
      <c r="F1464" s="98" t="s">
        <v>18966</v>
      </c>
      <c r="G1464" s="99">
        <v>12</v>
      </c>
      <c r="H1464" s="104">
        <v>45524</v>
      </c>
      <c r="I1464" s="104">
        <v>45869</v>
      </c>
      <c r="J1464" s="104">
        <v>45264</v>
      </c>
      <c r="K1464" s="104">
        <v>45267</v>
      </c>
      <c r="L1464" s="100">
        <v>0</v>
      </c>
      <c r="M1464" s="100">
        <v>1516.9000000000001</v>
      </c>
      <c r="N1464" s="98" t="s">
        <v>18967</v>
      </c>
      <c r="O1464" s="98" t="s">
        <v>18968</v>
      </c>
      <c r="P1464" s="100">
        <v>1795</v>
      </c>
      <c r="Q1464" s="101">
        <v>0</v>
      </c>
      <c r="S1464" s="100">
        <v>1285</v>
      </c>
      <c r="T1464" s="100">
        <f>P1464</f>
      </c>
      <c r="U1464" s="100">
        <v>1795</v>
      </c>
    </row>
    <row r="1465">
      <c r="O1465" s="96" t="s">
        <v>18969</v>
      </c>
      <c r="P1465" s="84">
        <f>SUM(P1464:P1464)</f>
      </c>
    </row>
    <row r="1466">
      <c r="A1466" s="98" t="s">
        <v>18970</v>
      </c>
      <c r="B1466" s="98" t="s">
        <v>18971</v>
      </c>
      <c r="C1466" s="98" t="s">
        <v>18972</v>
      </c>
      <c r="D1466" s="98" t="s">
        <v>18973</v>
      </c>
      <c r="E1466" s="98" t="s">
        <v>18974</v>
      </c>
      <c r="F1466" s="98" t="s">
        <v>18975</v>
      </c>
      <c r="G1466" s="99">
        <v>12</v>
      </c>
      <c r="H1466" s="104">
        <v>45524</v>
      </c>
      <c r="I1466" s="104">
        <v>45869</v>
      </c>
      <c r="J1466" s="104">
        <v>45385</v>
      </c>
      <c r="K1466" s="104">
        <v>45400</v>
      </c>
      <c r="L1466" s="100">
        <v>1795</v>
      </c>
      <c r="M1466" s="100">
        <v>1516.9000000000001</v>
      </c>
      <c r="N1466" s="98" t="s">
        <v>18976</v>
      </c>
      <c r="O1466" s="98" t="s">
        <v>18977</v>
      </c>
      <c r="P1466" s="100">
        <v>1795</v>
      </c>
      <c r="Q1466" s="101">
        <v>0</v>
      </c>
      <c r="S1466" s="100">
        <v>1285</v>
      </c>
      <c r="T1466" s="100">
        <f>P1466</f>
      </c>
      <c r="U1466" s="100">
        <v>1795</v>
      </c>
    </row>
    <row r="1467">
      <c r="O1467" s="96" t="s">
        <v>18978</v>
      </c>
      <c r="P1467" s="84">
        <f>SUM(P1466:P1466)</f>
      </c>
    </row>
    <row r="1468">
      <c r="A1468" s="98" t="s">
        <v>18979</v>
      </c>
      <c r="B1468" s="98" t="s">
        <v>18980</v>
      </c>
      <c r="C1468" s="98" t="s">
        <v>18981</v>
      </c>
      <c r="D1468" s="98" t="s">
        <v>18982</v>
      </c>
      <c r="E1468" s="98" t="s">
        <v>18983</v>
      </c>
      <c r="F1468" s="98" t="s">
        <v>18984</v>
      </c>
      <c r="G1468" s="99">
        <v>12</v>
      </c>
      <c r="H1468" s="104">
        <v>45505</v>
      </c>
      <c r="I1468" s="104">
        <v>45869</v>
      </c>
      <c r="J1468" s="104">
        <v>45195</v>
      </c>
      <c r="K1468" s="104">
        <v>45218</v>
      </c>
      <c r="L1468" s="100">
        <v>0</v>
      </c>
      <c r="M1468" s="100">
        <v>1516.9000000000001</v>
      </c>
      <c r="N1468" s="98" t="s">
        <v>18985</v>
      </c>
      <c r="O1468" s="98" t="s">
        <v>18986</v>
      </c>
      <c r="P1468" s="100">
        <v>-500</v>
      </c>
      <c r="Q1468" s="101">
        <v>0</v>
      </c>
      <c r="S1468" s="100">
        <v>1315</v>
      </c>
      <c r="T1468" s="100">
        <f>P1468</f>
      </c>
      <c r="U1468" s="100">
        <v>-500</v>
      </c>
    </row>
    <row r="1469">
      <c r="O1469" s="98" t="s">
        <v>18987</v>
      </c>
      <c r="P1469" s="100">
        <v>500</v>
      </c>
      <c r="T1469" s="100">
        <f>P1469</f>
      </c>
      <c r="U1469" s="100">
        <v>500</v>
      </c>
    </row>
    <row r="1470">
      <c r="O1470" s="98" t="s">
        <v>18988</v>
      </c>
      <c r="P1470" s="100">
        <v>1795</v>
      </c>
      <c r="T1470" s="100">
        <f>P1470</f>
      </c>
      <c r="U1470" s="100">
        <v>1795</v>
      </c>
    </row>
    <row r="1471">
      <c r="O1471" s="96" t="s">
        <v>18989</v>
      </c>
      <c r="P1471" s="84">
        <f>SUM(P1468:P1470)</f>
      </c>
    </row>
    <row r="1472">
      <c r="A1472" s="98" t="s">
        <v>18990</v>
      </c>
      <c r="B1472" s="98" t="s">
        <v>18991</v>
      </c>
      <c r="C1472" s="98" t="s">
        <v>18992</v>
      </c>
      <c r="D1472" s="98" t="s">
        <v>18993</v>
      </c>
      <c r="E1472" s="98" t="s">
        <v>18994</v>
      </c>
      <c r="F1472" s="98" t="s">
        <v>18995</v>
      </c>
      <c r="G1472" s="99">
        <v>12</v>
      </c>
      <c r="H1472" s="104">
        <v>45523</v>
      </c>
      <c r="I1472" s="104">
        <v>45869</v>
      </c>
      <c r="J1472" s="104">
        <v>45259</v>
      </c>
      <c r="K1472" s="104">
        <v>45260</v>
      </c>
      <c r="L1472" s="100">
        <v>1795</v>
      </c>
      <c r="M1472" s="100">
        <v>1516.9000000000001</v>
      </c>
      <c r="N1472" s="98" t="s">
        <v>18996</v>
      </c>
      <c r="O1472" s="98" t="s">
        <v>18997</v>
      </c>
      <c r="P1472" s="100">
        <v>1795</v>
      </c>
      <c r="Q1472" s="101">
        <v>0</v>
      </c>
      <c r="S1472" s="100">
        <v>1285</v>
      </c>
      <c r="T1472" s="100">
        <f>P1472</f>
      </c>
      <c r="U1472" s="100">
        <v>1795</v>
      </c>
    </row>
    <row r="1473">
      <c r="O1473" s="96" t="s">
        <v>18998</v>
      </c>
      <c r="P1473" s="84">
        <f>SUM(P1472:P1472)</f>
      </c>
    </row>
    <row r="1474">
      <c r="A1474" s="98" t="s">
        <v>18999</v>
      </c>
      <c r="B1474" s="98" t="s">
        <v>19000</v>
      </c>
      <c r="C1474" s="98" t="s">
        <v>19001</v>
      </c>
      <c r="D1474" s="98" t="s">
        <v>19002</v>
      </c>
      <c r="E1474" s="98" t="s">
        <v>19003</v>
      </c>
      <c r="F1474" s="98" t="s">
        <v>19004</v>
      </c>
      <c r="G1474" s="99">
        <v>12</v>
      </c>
      <c r="H1474" s="104">
        <v>45505</v>
      </c>
      <c r="I1474" s="104">
        <v>45869</v>
      </c>
      <c r="J1474" s="104">
        <v>45222</v>
      </c>
      <c r="K1474" s="104">
        <v>45223</v>
      </c>
      <c r="L1474" s="100">
        <v>1795</v>
      </c>
      <c r="M1474" s="100">
        <v>1516.9000000000001</v>
      </c>
      <c r="N1474" s="98" t="s">
        <v>19005</v>
      </c>
      <c r="O1474" s="98" t="s">
        <v>19006</v>
      </c>
      <c r="P1474" s="100">
        <v>1795</v>
      </c>
      <c r="Q1474" s="101">
        <v>0</v>
      </c>
      <c r="S1474" s="100">
        <v>1285</v>
      </c>
      <c r="T1474" s="100">
        <f>P1474</f>
      </c>
      <c r="U1474" s="100">
        <v>1795</v>
      </c>
    </row>
    <row r="1475">
      <c r="O1475" s="96" t="s">
        <v>19007</v>
      </c>
      <c r="P1475" s="84">
        <f>SUM(P1474:P1474)</f>
      </c>
    </row>
    <row r="1476">
      <c r="A1476" s="98" t="s">
        <v>19008</v>
      </c>
      <c r="B1476" s="98" t="s">
        <v>19009</v>
      </c>
      <c r="C1476" s="98" t="s">
        <v>19010</v>
      </c>
      <c r="D1476" s="98" t="s">
        <v>19011</v>
      </c>
      <c r="E1476" s="98" t="s">
        <v>19012</v>
      </c>
      <c r="F1476" s="98" t="s">
        <v>19013</v>
      </c>
      <c r="G1476" s="99">
        <v>12</v>
      </c>
      <c r="H1476" s="104">
        <v>45505</v>
      </c>
      <c r="I1476" s="104">
        <v>45869</v>
      </c>
      <c r="J1476" s="104">
        <v>45196</v>
      </c>
      <c r="K1476" s="104">
        <v>45197</v>
      </c>
      <c r="L1476" s="100">
        <v>0</v>
      </c>
      <c r="M1476" s="100">
        <v>1516.9000000000001</v>
      </c>
      <c r="N1476" s="98" t="s">
        <v>19014</v>
      </c>
      <c r="O1476" s="98" t="s">
        <v>19015</v>
      </c>
      <c r="P1476" s="100">
        <v>1755</v>
      </c>
      <c r="Q1476" s="101">
        <v>0</v>
      </c>
      <c r="S1476" s="100">
        <v>1285</v>
      </c>
      <c r="T1476" s="100">
        <f>P1476</f>
      </c>
      <c r="U1476" s="100">
        <v>1755</v>
      </c>
    </row>
    <row r="1477">
      <c r="O1477" s="96" t="s">
        <v>19016</v>
      </c>
      <c r="P1477" s="84">
        <f>SUM(P1476:P1476)</f>
      </c>
    </row>
    <row r="1478">
      <c r="A1478" s="98" t="s">
        <v>19017</v>
      </c>
      <c r="B1478" s="98" t="s">
        <v>19018</v>
      </c>
      <c r="C1478" s="98" t="s">
        <v>19019</v>
      </c>
      <c r="D1478" s="98" t="s">
        <v>19020</v>
      </c>
      <c r="E1478" s="98" t="s">
        <v>19021</v>
      </c>
      <c r="F1478" s="98" t="s">
        <v>19022</v>
      </c>
      <c r="G1478" s="99">
        <v>12</v>
      </c>
      <c r="H1478" s="104">
        <v>45523</v>
      </c>
      <c r="I1478" s="104">
        <v>45869</v>
      </c>
      <c r="J1478" s="104">
        <v>45407</v>
      </c>
      <c r="K1478" s="104">
        <v>45408</v>
      </c>
      <c r="L1478" s="100">
        <v>1795</v>
      </c>
      <c r="M1478" s="100">
        <v>1516.9000000000001</v>
      </c>
      <c r="N1478" s="98" t="s">
        <v>19023</v>
      </c>
      <c r="O1478" s="98" t="s">
        <v>19024</v>
      </c>
      <c r="P1478" s="100">
        <v>1795</v>
      </c>
      <c r="Q1478" s="101">
        <v>0</v>
      </c>
      <c r="S1478" s="100">
        <v>1315</v>
      </c>
      <c r="T1478" s="100">
        <f>P1478</f>
      </c>
      <c r="U1478" s="100">
        <v>1795</v>
      </c>
    </row>
    <row r="1479">
      <c r="O1479" s="96" t="s">
        <v>19025</v>
      </c>
      <c r="P1479" s="84">
        <f>SUM(P1478:P1478)</f>
      </c>
    </row>
    <row r="1480">
      <c r="A1480" s="98" t="s">
        <v>19026</v>
      </c>
      <c r="B1480" s="98" t="s">
        <v>19027</v>
      </c>
      <c r="C1480" s="98" t="s">
        <v>19028</v>
      </c>
      <c r="D1480" s="98" t="s">
        <v>19029</v>
      </c>
      <c r="E1480" s="98" t="s">
        <v>19030</v>
      </c>
      <c r="F1480" s="98" t="s">
        <v>19031</v>
      </c>
      <c r="G1480" s="99">
        <v>12</v>
      </c>
      <c r="H1480" s="104">
        <v>45505</v>
      </c>
      <c r="I1480" s="104">
        <v>45869</v>
      </c>
      <c r="J1480" s="104">
        <v>45190</v>
      </c>
      <c r="K1480" s="104">
        <v>45195</v>
      </c>
      <c r="L1480" s="100">
        <v>0</v>
      </c>
      <c r="M1480" s="100">
        <v>1516.9000000000001</v>
      </c>
      <c r="N1480" s="98" t="s">
        <v>19032</v>
      </c>
      <c r="O1480" s="98" t="s">
        <v>19033</v>
      </c>
      <c r="P1480" s="100">
        <v>1755</v>
      </c>
      <c r="Q1480" s="101">
        <v>0</v>
      </c>
      <c r="S1480" s="100">
        <v>1285</v>
      </c>
      <c r="T1480" s="100">
        <f>P1480</f>
      </c>
      <c r="U1480" s="100">
        <v>1755</v>
      </c>
    </row>
    <row r="1481">
      <c r="O1481" s="96" t="s">
        <v>19034</v>
      </c>
      <c r="P1481" s="84">
        <f>SUM(P1480:P1480)</f>
      </c>
    </row>
    <row r="1482">
      <c r="A1482" s="98" t="s">
        <v>19035</v>
      </c>
      <c r="B1482" s="98" t="s">
        <v>19036</v>
      </c>
      <c r="C1482" s="98" t="s">
        <v>19037</v>
      </c>
      <c r="D1482" s="98" t="s">
        <v>19038</v>
      </c>
      <c r="E1482" s="98" t="s">
        <v>19039</v>
      </c>
      <c r="F1482" s="98" t="s">
        <v>19040</v>
      </c>
      <c r="G1482" s="99">
        <v>12</v>
      </c>
      <c r="H1482" s="104">
        <v>45523</v>
      </c>
      <c r="I1482" s="104">
        <v>45869</v>
      </c>
      <c r="J1482" s="104">
        <v>45238</v>
      </c>
      <c r="K1482" s="104">
        <v>45240</v>
      </c>
      <c r="L1482" s="100">
        <v>1795</v>
      </c>
      <c r="M1482" s="100">
        <v>1516.9000000000001</v>
      </c>
      <c r="N1482" s="98" t="s">
        <v>19041</v>
      </c>
      <c r="O1482" s="98" t="s">
        <v>19042</v>
      </c>
      <c r="P1482" s="100">
        <v>1795</v>
      </c>
      <c r="Q1482" s="101">
        <v>0</v>
      </c>
      <c r="S1482" s="100">
        <v>1285</v>
      </c>
      <c r="T1482" s="100">
        <f>P1482</f>
      </c>
      <c r="U1482" s="100">
        <v>1795</v>
      </c>
    </row>
    <row r="1483">
      <c r="O1483" s="96" t="s">
        <v>19043</v>
      </c>
      <c r="P1483" s="84">
        <f>SUM(P1482:P1482)</f>
      </c>
    </row>
    <row r="1484">
      <c r="A1484" s="98" t="s">
        <v>19044</v>
      </c>
      <c r="B1484" s="98" t="s">
        <v>19045</v>
      </c>
      <c r="C1484" s="98" t="s">
        <v>19046</v>
      </c>
      <c r="D1484" s="98" t="s">
        <v>19047</v>
      </c>
      <c r="E1484" s="98" t="s">
        <v>19048</v>
      </c>
      <c r="F1484" s="98" t="s">
        <v>19049</v>
      </c>
      <c r="G1484" s="99">
        <v>12</v>
      </c>
      <c r="H1484" s="104">
        <v>45523</v>
      </c>
      <c r="I1484" s="104">
        <v>45869</v>
      </c>
      <c r="J1484" s="104">
        <v>45238</v>
      </c>
      <c r="K1484" s="104">
        <v>45240</v>
      </c>
      <c r="L1484" s="100">
        <v>1795</v>
      </c>
      <c r="M1484" s="100">
        <v>1516.9000000000001</v>
      </c>
      <c r="N1484" s="98" t="s">
        <v>19050</v>
      </c>
      <c r="O1484" s="98" t="s">
        <v>19051</v>
      </c>
      <c r="P1484" s="100">
        <v>1795</v>
      </c>
      <c r="Q1484" s="101">
        <v>0</v>
      </c>
      <c r="S1484" s="100">
        <v>1285</v>
      </c>
      <c r="T1484" s="100">
        <f>P1484</f>
      </c>
      <c r="U1484" s="100">
        <v>1795</v>
      </c>
    </row>
    <row r="1485">
      <c r="O1485" s="96" t="s">
        <v>19052</v>
      </c>
      <c r="P1485" s="84">
        <f>SUM(P1484:P1484)</f>
      </c>
    </row>
    <row r="1486">
      <c r="A1486" s="98" t="s">
        <v>19053</v>
      </c>
      <c r="B1486" s="98" t="s">
        <v>19054</v>
      </c>
      <c r="C1486" s="98" t="s">
        <v>19055</v>
      </c>
      <c r="D1486" s="98" t="s">
        <v>19056</v>
      </c>
      <c r="E1486" s="98" t="s">
        <v>19057</v>
      </c>
      <c r="F1486" s="98" t="s">
        <v>19058</v>
      </c>
      <c r="G1486" s="99">
        <v>12</v>
      </c>
      <c r="H1486" s="104">
        <v>45524</v>
      </c>
      <c r="I1486" s="104">
        <v>45869</v>
      </c>
      <c r="J1486" s="104">
        <v>45408</v>
      </c>
      <c r="K1486" s="104">
        <v>45411</v>
      </c>
      <c r="L1486" s="100">
        <v>1755</v>
      </c>
      <c r="M1486" s="100">
        <v>1516.9000000000001</v>
      </c>
      <c r="N1486" s="98" t="s">
        <v>19059</v>
      </c>
      <c r="O1486" s="98" t="s">
        <v>19060</v>
      </c>
      <c r="P1486" s="100">
        <v>1755</v>
      </c>
      <c r="Q1486" s="101">
        <v>0</v>
      </c>
      <c r="S1486" s="100">
        <v>1425</v>
      </c>
      <c r="T1486" s="100">
        <f>P1486</f>
      </c>
      <c r="U1486" s="100">
        <v>1755</v>
      </c>
    </row>
    <row r="1487">
      <c r="O1487" s="96" t="s">
        <v>19061</v>
      </c>
      <c r="P1487" s="84">
        <f>SUM(P1486:P1486)</f>
      </c>
    </row>
    <row r="1488">
      <c r="A1488" s="98" t="s">
        <v>19062</v>
      </c>
      <c r="B1488" s="98" t="s">
        <v>19063</v>
      </c>
      <c r="C1488" s="98" t="s">
        <v>19064</v>
      </c>
      <c r="D1488" s="98" t="s">
        <v>19065</v>
      </c>
      <c r="E1488" s="98" t="s">
        <v>19066</v>
      </c>
      <c r="F1488" s="98" t="s">
        <v>19067</v>
      </c>
      <c r="G1488" s="99">
        <v>12</v>
      </c>
      <c r="H1488" s="104">
        <v>45523</v>
      </c>
      <c r="I1488" s="104">
        <v>45869</v>
      </c>
      <c r="J1488" s="104">
        <v>45236</v>
      </c>
      <c r="K1488" s="104">
        <v>45238</v>
      </c>
      <c r="L1488" s="100">
        <v>1795</v>
      </c>
      <c r="M1488" s="100">
        <v>1516.9000000000001</v>
      </c>
      <c r="N1488" s="98" t="s">
        <v>19068</v>
      </c>
      <c r="O1488" s="98" t="s">
        <v>19069</v>
      </c>
      <c r="P1488" s="100">
        <v>1795</v>
      </c>
      <c r="Q1488" s="101">
        <v>0</v>
      </c>
      <c r="S1488" s="100">
        <v>1315</v>
      </c>
      <c r="T1488" s="100">
        <f>P1488</f>
      </c>
      <c r="U1488" s="100">
        <v>1795</v>
      </c>
    </row>
    <row r="1489">
      <c r="O1489" s="96" t="s">
        <v>19070</v>
      </c>
      <c r="P1489" s="84">
        <f>SUM(P1488:P1488)</f>
      </c>
    </row>
    <row r="1490">
      <c r="A1490" s="98" t="s">
        <v>19071</v>
      </c>
      <c r="B1490" s="98" t="s">
        <v>19072</v>
      </c>
      <c r="C1490" s="98" t="s">
        <v>19073</v>
      </c>
      <c r="D1490" s="98" t="s">
        <v>19074</v>
      </c>
      <c r="E1490" s="98" t="s">
        <v>19075</v>
      </c>
      <c r="F1490" s="98" t="s">
        <v>19076</v>
      </c>
      <c r="G1490" s="99">
        <v>12</v>
      </c>
      <c r="H1490" s="104">
        <v>45505</v>
      </c>
      <c r="I1490" s="104">
        <v>45869</v>
      </c>
      <c r="J1490" s="104">
        <v>45303</v>
      </c>
      <c r="K1490" s="104">
        <v>45315</v>
      </c>
      <c r="L1490" s="100">
        <v>1795</v>
      </c>
      <c r="M1490" s="100">
        <v>1516.9000000000001</v>
      </c>
      <c r="N1490" s="98" t="s">
        <v>19077</v>
      </c>
      <c r="O1490" s="98" t="s">
        <v>19078</v>
      </c>
      <c r="P1490" s="100">
        <v>1795</v>
      </c>
      <c r="Q1490" s="101">
        <v>0</v>
      </c>
      <c r="S1490" s="100">
        <v>1285</v>
      </c>
      <c r="T1490" s="100">
        <f>P1490</f>
      </c>
      <c r="U1490" s="100">
        <v>1795</v>
      </c>
    </row>
    <row r="1491">
      <c r="O1491" s="96" t="s">
        <v>19079</v>
      </c>
      <c r="P1491" s="84">
        <f>SUM(P1490:P1490)</f>
      </c>
    </row>
    <row r="1492">
      <c r="A1492" s="98" t="s">
        <v>19080</v>
      </c>
      <c r="B1492" s="98" t="s">
        <v>19081</v>
      </c>
      <c r="C1492" s="98" t="s">
        <v>19082</v>
      </c>
      <c r="D1492" s="98" t="s">
        <v>19083</v>
      </c>
      <c r="E1492" s="98" t="s">
        <v>19084</v>
      </c>
      <c r="F1492" s="98" t="s">
        <v>19085</v>
      </c>
      <c r="G1492" s="99">
        <v>12</v>
      </c>
      <c r="H1492" s="104">
        <v>45523</v>
      </c>
      <c r="I1492" s="104">
        <v>45869</v>
      </c>
      <c r="J1492" s="104">
        <v>45216</v>
      </c>
      <c r="K1492" s="104">
        <v>45218</v>
      </c>
      <c r="L1492" s="100">
        <v>1795</v>
      </c>
      <c r="M1492" s="100">
        <v>1516.9000000000001</v>
      </c>
      <c r="N1492" s="98" t="s">
        <v>19086</v>
      </c>
      <c r="O1492" s="98" t="s">
        <v>19087</v>
      </c>
      <c r="P1492" s="100">
        <v>1795</v>
      </c>
      <c r="Q1492" s="101">
        <v>0</v>
      </c>
      <c r="S1492" s="100">
        <v>1285</v>
      </c>
      <c r="T1492" s="100">
        <f>P1492</f>
      </c>
      <c r="U1492" s="100">
        <v>1795</v>
      </c>
    </row>
    <row r="1493">
      <c r="O1493" s="96" t="s">
        <v>19088</v>
      </c>
      <c r="P1493" s="84">
        <f>SUM(P1492:P1492)</f>
      </c>
    </row>
    <row r="1494">
      <c r="A1494" s="98" t="s">
        <v>19089</v>
      </c>
      <c r="B1494" s="98" t="s">
        <v>19090</v>
      </c>
      <c r="C1494" s="98" t="s">
        <v>19091</v>
      </c>
      <c r="D1494" s="98" t="s">
        <v>19092</v>
      </c>
      <c r="E1494" s="98" t="s">
        <v>19093</v>
      </c>
      <c r="F1494" s="98" t="s">
        <v>19094</v>
      </c>
      <c r="G1494" s="99">
        <v>12</v>
      </c>
      <c r="H1494" s="104">
        <v>45505</v>
      </c>
      <c r="I1494" s="104">
        <v>45869</v>
      </c>
      <c r="J1494" s="104">
        <v>45191</v>
      </c>
      <c r="K1494" s="104">
        <v>45191</v>
      </c>
      <c r="L1494" s="100">
        <v>0</v>
      </c>
      <c r="M1494" s="100">
        <v>1516.9000000000001</v>
      </c>
      <c r="N1494" s="98" t="s">
        <v>19095</v>
      </c>
      <c r="O1494" s="98" t="s">
        <v>19096</v>
      </c>
      <c r="P1494" s="100">
        <v>1755</v>
      </c>
      <c r="Q1494" s="101">
        <v>0</v>
      </c>
      <c r="S1494" s="100">
        <v>1285</v>
      </c>
      <c r="T1494" s="100">
        <f>P1494</f>
      </c>
      <c r="U1494" s="100">
        <v>1755</v>
      </c>
    </row>
    <row r="1495">
      <c r="O1495" s="96" t="s">
        <v>19097</v>
      </c>
      <c r="P1495" s="84">
        <f>SUM(P1494:P1494)</f>
      </c>
    </row>
    <row r="1496">
      <c r="A1496" s="98" t="s">
        <v>19098</v>
      </c>
      <c r="B1496" s="98" t="s">
        <v>19099</v>
      </c>
      <c r="C1496" s="98" t="s">
        <v>19100</v>
      </c>
      <c r="D1496" s="98" t="s">
        <v>19101</v>
      </c>
      <c r="E1496" s="98" t="s">
        <v>19102</v>
      </c>
      <c r="F1496" s="98" t="s">
        <v>19103</v>
      </c>
      <c r="G1496" s="99">
        <v>12</v>
      </c>
      <c r="H1496" s="104">
        <v>45505</v>
      </c>
      <c r="I1496" s="104">
        <v>45869</v>
      </c>
      <c r="J1496" s="104">
        <v>45328</v>
      </c>
      <c r="K1496" s="104">
        <v>45328</v>
      </c>
      <c r="L1496" s="100">
        <v>0</v>
      </c>
      <c r="M1496" s="100">
        <v>1516.9000000000001</v>
      </c>
      <c r="N1496" s="98" t="s">
        <v>19104</v>
      </c>
      <c r="O1496" s="98" t="s">
        <v>19105</v>
      </c>
      <c r="P1496" s="100">
        <v>1795</v>
      </c>
      <c r="Q1496" s="101">
        <v>0</v>
      </c>
      <c r="S1496" s="100">
        <v>1285</v>
      </c>
      <c r="T1496" s="100">
        <f>P1496</f>
      </c>
      <c r="U1496" s="100">
        <v>1795</v>
      </c>
    </row>
    <row r="1497">
      <c r="O1497" s="96" t="s">
        <v>19106</v>
      </c>
      <c r="P1497" s="84">
        <f>SUM(P1496:P1496)</f>
      </c>
    </row>
    <row r="1498">
      <c r="A1498" s="98" t="s">
        <v>19107</v>
      </c>
      <c r="B1498" s="98" t="s">
        <v>19108</v>
      </c>
      <c r="C1498" s="98" t="s">
        <v>19109</v>
      </c>
      <c r="D1498" s="98" t="s">
        <v>19110</v>
      </c>
      <c r="E1498" s="98" t="s">
        <v>19111</v>
      </c>
      <c r="F1498" s="98" t="s">
        <v>19112</v>
      </c>
      <c r="G1498" s="99">
        <v>12</v>
      </c>
      <c r="H1498" s="104">
        <v>45505</v>
      </c>
      <c r="I1498" s="104">
        <v>45869</v>
      </c>
      <c r="J1498" s="104">
        <v>45216</v>
      </c>
      <c r="K1498" s="104">
        <v>45216</v>
      </c>
      <c r="L1498" s="100">
        <v>0</v>
      </c>
      <c r="M1498" s="100">
        <v>1516.9000000000001</v>
      </c>
      <c r="N1498" s="98" t="s">
        <v>19113</v>
      </c>
      <c r="O1498" s="98" t="s">
        <v>19114</v>
      </c>
      <c r="P1498" s="100">
        <v>1755</v>
      </c>
      <c r="Q1498" s="101">
        <v>0</v>
      </c>
      <c r="S1498" s="100">
        <v>1285</v>
      </c>
      <c r="T1498" s="100">
        <f>P1498</f>
      </c>
      <c r="U1498" s="100">
        <v>1755</v>
      </c>
    </row>
    <row r="1499">
      <c r="O1499" s="96" t="s">
        <v>19115</v>
      </c>
      <c r="P1499" s="84">
        <f>SUM(P1498:P1498)</f>
      </c>
    </row>
    <row r="1500">
      <c r="A1500" s="98" t="s">
        <v>19116</v>
      </c>
      <c r="B1500" s="98" t="s">
        <v>19117</v>
      </c>
      <c r="C1500" s="98" t="s">
        <v>19118</v>
      </c>
      <c r="D1500" s="98" t="s">
        <v>19119</v>
      </c>
      <c r="E1500" s="98" t="s">
        <v>19120</v>
      </c>
      <c r="F1500" s="98" t="s">
        <v>19121</v>
      </c>
      <c r="G1500" s="99">
        <v>12</v>
      </c>
      <c r="H1500" s="104">
        <v>45505</v>
      </c>
      <c r="I1500" s="104">
        <v>45869</v>
      </c>
      <c r="J1500" s="104">
        <v>45203</v>
      </c>
      <c r="K1500" s="104">
        <v>45218</v>
      </c>
      <c r="L1500" s="100">
        <v>1505</v>
      </c>
      <c r="M1500" s="100">
        <v>1516.9000000000001</v>
      </c>
      <c r="N1500" s="98" t="s">
        <v>19122</v>
      </c>
      <c r="O1500" s="98" t="s">
        <v>19123</v>
      </c>
      <c r="P1500" s="100">
        <v>500</v>
      </c>
      <c r="Q1500" s="101">
        <v>0</v>
      </c>
      <c r="S1500" s="100">
        <v>1315</v>
      </c>
      <c r="T1500" s="100">
        <f>P1500</f>
      </c>
      <c r="U1500" s="100">
        <v>500</v>
      </c>
    </row>
    <row r="1501">
      <c r="O1501" s="98" t="s">
        <v>19124</v>
      </c>
      <c r="P1501" s="100">
        <v>-500</v>
      </c>
      <c r="T1501" s="100">
        <f>P1501</f>
      </c>
      <c r="U1501" s="100">
        <v>-500</v>
      </c>
    </row>
    <row r="1502">
      <c r="O1502" s="98" t="s">
        <v>19125</v>
      </c>
      <c r="P1502" s="100">
        <v>1795</v>
      </c>
      <c r="T1502" s="100">
        <f>P1502</f>
      </c>
      <c r="U1502" s="100">
        <v>1795</v>
      </c>
    </row>
    <row r="1503">
      <c r="O1503" s="96" t="s">
        <v>19126</v>
      </c>
      <c r="P1503" s="84">
        <f>SUM(P1500:P1502)</f>
      </c>
    </row>
    <row r="1504">
      <c r="A1504" s="98" t="s">
        <v>19127</v>
      </c>
      <c r="B1504" s="98" t="s">
        <v>19128</v>
      </c>
      <c r="C1504" s="98" t="s">
        <v>19129</v>
      </c>
      <c r="D1504" s="98" t="s">
        <v>19130</v>
      </c>
      <c r="E1504" s="98" t="s">
        <v>19131</v>
      </c>
      <c r="F1504" s="98" t="s">
        <v>19132</v>
      </c>
      <c r="G1504" s="99">
        <v>12</v>
      </c>
      <c r="H1504" s="104">
        <v>45505</v>
      </c>
      <c r="I1504" s="104">
        <v>45869</v>
      </c>
      <c r="J1504" s="104">
        <v>45196</v>
      </c>
      <c r="K1504" s="104">
        <v>45218</v>
      </c>
      <c r="L1504" s="100">
        <v>1650</v>
      </c>
      <c r="M1504" s="100">
        <v>1591.9000000000001</v>
      </c>
      <c r="N1504" s="98" t="s">
        <v>19133</v>
      </c>
      <c r="O1504" s="98" t="s">
        <v>19134</v>
      </c>
      <c r="P1504" s="100">
        <v>1830</v>
      </c>
      <c r="Q1504" s="101">
        <v>0</v>
      </c>
      <c r="S1504" s="100">
        <v>1285</v>
      </c>
      <c r="T1504" s="100">
        <f>P1504</f>
      </c>
      <c r="U1504" s="100">
        <v>1830</v>
      </c>
    </row>
    <row r="1505">
      <c r="O1505" s="96" t="s">
        <v>19135</v>
      </c>
      <c r="P1505" s="84">
        <f>SUM(P1504:P1504)</f>
      </c>
    </row>
    <row r="1506">
      <c r="A1506" s="98" t="s">
        <v>19136</v>
      </c>
      <c r="B1506" s="98" t="s">
        <v>19137</v>
      </c>
      <c r="C1506" s="98" t="s">
        <v>19138</v>
      </c>
      <c r="D1506" s="98" t="s">
        <v>19139</v>
      </c>
      <c r="E1506" s="98" t="s">
        <v>19140</v>
      </c>
      <c r="F1506" s="98" t="s">
        <v>19141</v>
      </c>
      <c r="G1506" s="99">
        <v>12</v>
      </c>
      <c r="H1506" s="104">
        <v>45505</v>
      </c>
      <c r="I1506" s="104">
        <v>45869</v>
      </c>
      <c r="J1506" s="104">
        <v>45196</v>
      </c>
      <c r="K1506" s="104">
        <v>45218</v>
      </c>
      <c r="L1506" s="100">
        <v>1650</v>
      </c>
      <c r="M1506" s="100">
        <v>1591.9000000000001</v>
      </c>
      <c r="N1506" s="98" t="s">
        <v>19142</v>
      </c>
      <c r="O1506" s="98" t="s">
        <v>19143</v>
      </c>
      <c r="P1506" s="100">
        <v>1830</v>
      </c>
      <c r="Q1506" s="101">
        <v>0</v>
      </c>
      <c r="S1506" s="100">
        <v>1425</v>
      </c>
      <c r="T1506" s="100">
        <f>P1506</f>
      </c>
      <c r="U1506" s="100">
        <v>1830</v>
      </c>
    </row>
    <row r="1507">
      <c r="O1507" s="98" t="s">
        <v>19144</v>
      </c>
      <c r="P1507" s="100">
        <v>-500</v>
      </c>
      <c r="T1507" s="100">
        <f>P1507</f>
      </c>
      <c r="U1507" s="100">
        <v>-500</v>
      </c>
    </row>
    <row r="1508">
      <c r="O1508" s="98" t="s">
        <v>19145</v>
      </c>
      <c r="P1508" s="100">
        <v>175</v>
      </c>
      <c r="T1508" s="100">
        <f>P1508</f>
      </c>
      <c r="U1508" s="100">
        <v>175</v>
      </c>
    </row>
    <row r="1509">
      <c r="O1509" s="98" t="s">
        <v>19146</v>
      </c>
      <c r="P1509" s="100">
        <v>500</v>
      </c>
      <c r="T1509" s="100">
        <f>P1509</f>
      </c>
      <c r="U1509" s="100">
        <v>500</v>
      </c>
    </row>
    <row r="1510">
      <c r="O1510" s="96" t="s">
        <v>19147</v>
      </c>
      <c r="P1510" s="84">
        <f>SUM(P1506:P1509)</f>
      </c>
    </row>
    <row r="1511">
      <c r="A1511" s="98" t="s">
        <v>19148</v>
      </c>
      <c r="B1511" s="98" t="s">
        <v>19149</v>
      </c>
      <c r="C1511" s="98" t="s">
        <v>19150</v>
      </c>
      <c r="D1511" s="98" t="s">
        <v>19151</v>
      </c>
      <c r="E1511" s="98" t="s">
        <v>19152</v>
      </c>
      <c r="F1511" s="98" t="s">
        <v>19153</v>
      </c>
      <c r="G1511" s="99">
        <v>12</v>
      </c>
      <c r="H1511" s="104">
        <v>45505</v>
      </c>
      <c r="I1511" s="104">
        <v>45869</v>
      </c>
      <c r="J1511" s="104">
        <v>45195</v>
      </c>
      <c r="K1511" s="104">
        <v>45197</v>
      </c>
      <c r="L1511" s="100">
        <v>1580</v>
      </c>
      <c r="M1511" s="100">
        <v>1591.9000000000001</v>
      </c>
      <c r="N1511" s="98" t="s">
        <v>19154</v>
      </c>
      <c r="O1511" s="98" t="s">
        <v>19155</v>
      </c>
      <c r="P1511" s="100">
        <v>1830</v>
      </c>
      <c r="Q1511" s="101">
        <v>0</v>
      </c>
      <c r="S1511" s="100">
        <v>1315</v>
      </c>
      <c r="T1511" s="100">
        <f>P1511</f>
      </c>
      <c r="U1511" s="100">
        <v>1830</v>
      </c>
    </row>
    <row r="1512">
      <c r="O1512" s="96" t="s">
        <v>19156</v>
      </c>
      <c r="P1512" s="84">
        <f>SUM(P1511:P1511)</f>
      </c>
    </row>
    <row r="1513">
      <c r="A1513" s="98" t="s">
        <v>19157</v>
      </c>
      <c r="B1513" s="98" t="s">
        <v>19158</v>
      </c>
      <c r="C1513" s="98" t="s">
        <v>19159</v>
      </c>
      <c r="D1513" s="98" t="s">
        <v>19160</v>
      </c>
      <c r="E1513" s="98" t="s">
        <v>19161</v>
      </c>
      <c r="F1513" s="98" t="s">
        <v>19162</v>
      </c>
      <c r="G1513" s="99">
        <v>12</v>
      </c>
      <c r="H1513" s="104">
        <v>45523</v>
      </c>
      <c r="I1513" s="104">
        <v>45869</v>
      </c>
      <c r="J1513" s="104">
        <v>45215</v>
      </c>
      <c r="K1513" s="104">
        <v>45217</v>
      </c>
      <c r="L1513" s="100">
        <v>1895</v>
      </c>
      <c r="M1513" s="100">
        <v>1617</v>
      </c>
      <c r="N1513" s="98" t="s">
        <v>19163</v>
      </c>
      <c r="O1513" s="98" t="s">
        <v>19164</v>
      </c>
      <c r="P1513" s="100">
        <v>1895</v>
      </c>
      <c r="Q1513" s="101">
        <v>0</v>
      </c>
      <c r="S1513" s="100">
        <v>1285</v>
      </c>
      <c r="T1513" s="100">
        <f>P1513</f>
      </c>
      <c r="U1513" s="100">
        <v>1895</v>
      </c>
    </row>
    <row r="1514">
      <c r="O1514" s="96" t="s">
        <v>19165</v>
      </c>
      <c r="P1514" s="84">
        <f>SUM(P1513:P1513)</f>
      </c>
    </row>
    <row r="1515">
      <c r="A1515" s="98" t="s">
        <v>19166</v>
      </c>
      <c r="B1515" s="98" t="s">
        <v>19167</v>
      </c>
      <c r="C1515" s="98" t="s">
        <v>19168</v>
      </c>
      <c r="D1515" s="98" t="s">
        <v>19169</v>
      </c>
      <c r="E1515" s="98" t="s">
        <v>19170</v>
      </c>
      <c r="F1515" s="98" t="s">
        <v>19171</v>
      </c>
      <c r="G1515" s="99">
        <v>12</v>
      </c>
      <c r="H1515" s="104">
        <v>45505</v>
      </c>
      <c r="I1515" s="104">
        <v>45869</v>
      </c>
      <c r="J1515" s="104">
        <v>45203</v>
      </c>
      <c r="K1515" s="104">
        <v>45218</v>
      </c>
      <c r="L1515" s="100">
        <v>1675</v>
      </c>
      <c r="M1515" s="100">
        <v>1617</v>
      </c>
      <c r="N1515" s="98" t="s">
        <v>19172</v>
      </c>
      <c r="O1515" s="98" t="s">
        <v>19173</v>
      </c>
      <c r="P1515" s="100">
        <v>1855</v>
      </c>
      <c r="Q1515" s="101">
        <v>0</v>
      </c>
      <c r="S1515" s="100">
        <v>1285</v>
      </c>
      <c r="T1515" s="100">
        <f>P1515</f>
      </c>
      <c r="U1515" s="100">
        <v>1855</v>
      </c>
    </row>
    <row r="1516">
      <c r="O1516" s="98" t="s">
        <v>19174</v>
      </c>
      <c r="P1516" s="100">
        <v>175</v>
      </c>
      <c r="T1516" s="100">
        <f>P1516</f>
      </c>
      <c r="U1516" s="100">
        <v>175</v>
      </c>
    </row>
    <row r="1517">
      <c r="O1517" s="96" t="s">
        <v>19175</v>
      </c>
      <c r="P1517" s="84">
        <f>SUM(P1515:P1516)</f>
      </c>
    </row>
    <row r="1518">
      <c r="A1518" s="98" t="s">
        <v>19176</v>
      </c>
      <c r="B1518" s="98" t="s">
        <v>19177</v>
      </c>
      <c r="C1518" s="98" t="s">
        <v>19178</v>
      </c>
      <c r="D1518" s="98" t="s">
        <v>19179</v>
      </c>
      <c r="E1518" s="98" t="s">
        <v>19180</v>
      </c>
      <c r="F1518" s="98" t="s">
        <v>19181</v>
      </c>
      <c r="G1518" s="99">
        <v>12</v>
      </c>
      <c r="H1518" s="104">
        <v>45523</v>
      </c>
      <c r="I1518" s="104">
        <v>45869</v>
      </c>
      <c r="J1518" s="104">
        <v>45210</v>
      </c>
      <c r="K1518" s="104">
        <v>45217</v>
      </c>
      <c r="L1518" s="100">
        <v>1895</v>
      </c>
      <c r="M1518" s="100">
        <v>1616.9000000000001</v>
      </c>
      <c r="N1518" s="98" t="s">
        <v>19182</v>
      </c>
      <c r="O1518" s="98" t="s">
        <v>19183</v>
      </c>
      <c r="P1518" s="100">
        <v>1895</v>
      </c>
      <c r="Q1518" s="101">
        <v>0</v>
      </c>
      <c r="S1518" s="100">
        <v>1285</v>
      </c>
      <c r="T1518" s="100">
        <f>P1518</f>
      </c>
      <c r="U1518" s="100">
        <v>1895</v>
      </c>
    </row>
    <row r="1519">
      <c r="O1519" s="96" t="s">
        <v>19184</v>
      </c>
      <c r="P1519" s="84">
        <f>SUM(P1518:P1518)</f>
      </c>
    </row>
    <row r="1520">
      <c r="A1520" s="97" t="s">
        <v>19185</v>
      </c>
    </row>
    <row r="1521">
      <c r="A1521" s="98" t="s">
        <v>19186</v>
      </c>
      <c r="B1521" s="98" t="s">
        <v>19187</v>
      </c>
      <c r="C1521" s="98" t="s">
        <v>19188</v>
      </c>
      <c r="D1521" s="98" t="s">
        <v>19189</v>
      </c>
      <c r="E1521" s="98" t="s">
        <v>19190</v>
      </c>
      <c r="F1521" s="98" t="s">
        <v>19191</v>
      </c>
      <c r="G1521" s="99">
        <v>12</v>
      </c>
      <c r="H1521" s="104">
        <v>45524</v>
      </c>
      <c r="I1521" s="104">
        <v>45869</v>
      </c>
      <c r="J1521" s="104">
        <v>45420</v>
      </c>
      <c r="K1521" s="104">
        <v>45421</v>
      </c>
      <c r="L1521" s="100">
        <v>1820</v>
      </c>
      <c r="M1521" s="100">
        <v>1498.9300000000001</v>
      </c>
      <c r="N1521" s="98" t="s">
        <v>19192</v>
      </c>
      <c r="O1521" s="98" t="s">
        <v>19193</v>
      </c>
      <c r="P1521" s="100">
        <v>-300</v>
      </c>
      <c r="Q1521" s="101">
        <v>0</v>
      </c>
      <c r="S1521" s="100">
        <v>1325</v>
      </c>
      <c r="T1521" s="100">
        <f>P1521</f>
      </c>
      <c r="U1521" s="100">
        <v>-300</v>
      </c>
    </row>
    <row r="1522">
      <c r="O1522" s="98" t="s">
        <v>19194</v>
      </c>
      <c r="P1522" s="100">
        <v>1820</v>
      </c>
      <c r="T1522" s="100">
        <f>P1522</f>
      </c>
      <c r="U1522" s="100">
        <v>1820</v>
      </c>
    </row>
    <row r="1523">
      <c r="O1523" s="98" t="s">
        <v>19195</v>
      </c>
      <c r="P1523" s="100">
        <v>300</v>
      </c>
      <c r="T1523" s="100">
        <f>P1523</f>
      </c>
      <c r="U1523" s="100">
        <v>300</v>
      </c>
    </row>
    <row r="1524">
      <c r="O1524" s="96" t="s">
        <v>19196</v>
      </c>
      <c r="P1524" s="84">
        <f>SUM(P1521:P1523)</f>
      </c>
    </row>
    <row r="1525">
      <c r="A1525" s="98" t="s">
        <v>19197</v>
      </c>
      <c r="B1525" s="98" t="s">
        <v>19198</v>
      </c>
      <c r="C1525" s="98" t="s">
        <v>19199</v>
      </c>
      <c r="D1525" s="98" t="s">
        <v>19200</v>
      </c>
      <c r="E1525" s="98" t="s">
        <v>19201</v>
      </c>
      <c r="F1525" s="98" t="s">
        <v>19202</v>
      </c>
      <c r="G1525" s="99">
        <v>12</v>
      </c>
      <c r="H1525" s="104">
        <v>45505</v>
      </c>
      <c r="I1525" s="104">
        <v>45869</v>
      </c>
      <c r="J1525" s="104">
        <v>45196</v>
      </c>
      <c r="K1525" s="104">
        <v>45218</v>
      </c>
      <c r="L1525" s="100">
        <v>1775</v>
      </c>
      <c r="M1525" s="100">
        <v>1498.9300000000001</v>
      </c>
      <c r="N1525" s="98" t="s">
        <v>19203</v>
      </c>
      <c r="O1525" s="98" t="s">
        <v>19204</v>
      </c>
      <c r="P1525" s="100">
        <v>1780</v>
      </c>
      <c r="Q1525" s="101">
        <v>0</v>
      </c>
      <c r="S1525" s="100">
        <v>1325</v>
      </c>
      <c r="T1525" s="100">
        <f>P1525</f>
      </c>
      <c r="U1525" s="100">
        <v>1780</v>
      </c>
    </row>
    <row r="1526">
      <c r="O1526" s="96" t="s">
        <v>19205</v>
      </c>
      <c r="P1526" s="84">
        <f>SUM(P1525:P1525)</f>
      </c>
    </row>
    <row r="1527">
      <c r="A1527" s="98" t="s">
        <v>19206</v>
      </c>
      <c r="B1527" s="98" t="s">
        <v>19207</v>
      </c>
      <c r="C1527" s="98" t="s">
        <v>19208</v>
      </c>
      <c r="D1527" s="98" t="s">
        <v>19209</v>
      </c>
      <c r="E1527" s="98" t="s">
        <v>19210</v>
      </c>
      <c r="F1527" s="98" t="s">
        <v>19211</v>
      </c>
      <c r="G1527" s="99">
        <v>12</v>
      </c>
      <c r="H1527" s="104">
        <v>45524</v>
      </c>
      <c r="I1527" s="104">
        <v>45869</v>
      </c>
      <c r="J1527" s="104">
        <v>45418</v>
      </c>
      <c r="K1527" s="104">
        <v>45418</v>
      </c>
      <c r="L1527" s="100">
        <v>1820</v>
      </c>
      <c r="M1527" s="100">
        <v>1498.9300000000001</v>
      </c>
      <c r="N1527" s="98" t="s">
        <v>19212</v>
      </c>
      <c r="O1527" s="98" t="s">
        <v>19213</v>
      </c>
      <c r="P1527" s="100">
        <v>1820</v>
      </c>
      <c r="Q1527" s="101">
        <v>0</v>
      </c>
      <c r="S1527" s="100">
        <v>1285</v>
      </c>
      <c r="T1527" s="100">
        <f>P1527</f>
      </c>
      <c r="U1527" s="100">
        <v>1820</v>
      </c>
    </row>
    <row r="1528">
      <c r="O1528" s="98" t="s">
        <v>19214</v>
      </c>
      <c r="P1528" s="100">
        <v>300</v>
      </c>
      <c r="T1528" s="100">
        <f>P1528</f>
      </c>
      <c r="U1528" s="100">
        <v>300</v>
      </c>
    </row>
    <row r="1529">
      <c r="O1529" s="98" t="s">
        <v>19215</v>
      </c>
      <c r="P1529" s="100">
        <v>-300</v>
      </c>
      <c r="T1529" s="100">
        <f>P1529</f>
      </c>
      <c r="U1529" s="100">
        <v>-300</v>
      </c>
    </row>
    <row r="1530">
      <c r="O1530" s="96" t="s">
        <v>19216</v>
      </c>
      <c r="P1530" s="84">
        <f>SUM(P1527:P1529)</f>
      </c>
    </row>
    <row r="1531">
      <c r="A1531" s="98" t="s">
        <v>19217</v>
      </c>
      <c r="B1531" s="98" t="s">
        <v>19218</v>
      </c>
      <c r="C1531" s="98" t="s">
        <v>19219</v>
      </c>
      <c r="D1531" s="98" t="s">
        <v>19220</v>
      </c>
      <c r="E1531" s="98" t="s">
        <v>19221</v>
      </c>
      <c r="F1531" s="98" t="s">
        <v>19222</v>
      </c>
      <c r="G1531" s="99">
        <v>12</v>
      </c>
      <c r="H1531" s="104">
        <v>45524</v>
      </c>
      <c r="I1531" s="104">
        <v>45869</v>
      </c>
      <c r="J1531" s="104">
        <v>45414</v>
      </c>
      <c r="K1531" s="104">
        <v>45416</v>
      </c>
      <c r="L1531" s="100">
        <v>1820</v>
      </c>
      <c r="M1531" s="100">
        <v>1498.9300000000001</v>
      </c>
      <c r="N1531" s="98" t="s">
        <v>19223</v>
      </c>
      <c r="O1531" s="98" t="s">
        <v>19224</v>
      </c>
      <c r="P1531" s="100">
        <v>300</v>
      </c>
      <c r="Q1531" s="101">
        <v>0</v>
      </c>
      <c r="S1531" s="100">
        <v>1605</v>
      </c>
      <c r="T1531" s="100">
        <f>P1531</f>
      </c>
      <c r="U1531" s="100">
        <v>300</v>
      </c>
    </row>
    <row r="1532">
      <c r="O1532" s="98" t="s">
        <v>19225</v>
      </c>
      <c r="P1532" s="100">
        <v>-300</v>
      </c>
      <c r="T1532" s="100">
        <f>P1532</f>
      </c>
      <c r="U1532" s="100">
        <v>-300</v>
      </c>
    </row>
    <row r="1533">
      <c r="O1533" s="98" t="s">
        <v>19226</v>
      </c>
      <c r="P1533" s="100">
        <v>1820</v>
      </c>
      <c r="T1533" s="100">
        <f>P1533</f>
      </c>
      <c r="U1533" s="100">
        <v>1820</v>
      </c>
    </row>
    <row r="1534">
      <c r="O1534" s="96" t="s">
        <v>19227</v>
      </c>
      <c r="P1534" s="84">
        <f>SUM(P1531:P1533)</f>
      </c>
    </row>
    <row r="1535">
      <c r="A1535" s="98" t="s">
        <v>19228</v>
      </c>
      <c r="B1535" s="98" t="s">
        <v>19229</v>
      </c>
      <c r="C1535" s="98" t="s">
        <v>19230</v>
      </c>
      <c r="D1535" s="98" t="s">
        <v>19231</v>
      </c>
      <c r="E1535" s="98" t="s">
        <v>19232</v>
      </c>
      <c r="F1535" s="98" t="s">
        <v>19233</v>
      </c>
      <c r="G1535" s="99">
        <v>12</v>
      </c>
      <c r="H1535" s="104">
        <v>45523</v>
      </c>
      <c r="I1535" s="104">
        <v>45869</v>
      </c>
      <c r="J1535" s="104">
        <v>45212</v>
      </c>
      <c r="K1535" s="104">
        <v>45405</v>
      </c>
      <c r="L1535" s="100">
        <v>1820</v>
      </c>
      <c r="M1535" s="100">
        <v>1498.9300000000001</v>
      </c>
      <c r="N1535" s="98" t="s">
        <v>19234</v>
      </c>
      <c r="O1535" s="98" t="s">
        <v>19235</v>
      </c>
      <c r="P1535" s="100">
        <v>1820</v>
      </c>
      <c r="Q1535" s="101">
        <v>0</v>
      </c>
      <c r="S1535" s="100">
        <v>1325</v>
      </c>
      <c r="T1535" s="100">
        <f>P1535</f>
      </c>
      <c r="U1535" s="100">
        <v>1820</v>
      </c>
    </row>
    <row r="1536">
      <c r="O1536" s="98" t="s">
        <v>19236</v>
      </c>
      <c r="P1536" s="100">
        <v>175</v>
      </c>
      <c r="T1536" s="100">
        <f>P1536</f>
      </c>
      <c r="U1536" s="100">
        <v>175</v>
      </c>
    </row>
    <row r="1537">
      <c r="O1537" s="96" t="s">
        <v>19237</v>
      </c>
      <c r="P1537" s="84">
        <f>SUM(P1535:P1536)</f>
      </c>
    </row>
    <row r="1538">
      <c r="A1538" s="98" t="s">
        <v>19238</v>
      </c>
      <c r="B1538" s="98" t="s">
        <v>19239</v>
      </c>
      <c r="C1538" s="98" t="s">
        <v>19240</v>
      </c>
      <c r="D1538" s="98" t="s">
        <v>19241</v>
      </c>
      <c r="E1538" s="98" t="s">
        <v>19242</v>
      </c>
      <c r="F1538" s="98" t="s">
        <v>19243</v>
      </c>
      <c r="G1538" s="99">
        <v>12</v>
      </c>
      <c r="H1538" s="104">
        <v>45524</v>
      </c>
      <c r="I1538" s="104">
        <v>45869</v>
      </c>
      <c r="J1538" s="104">
        <v>45404</v>
      </c>
      <c r="K1538" s="104">
        <v>45404</v>
      </c>
      <c r="L1538" s="100">
        <v>1820</v>
      </c>
      <c r="M1538" s="100">
        <v>1498.9300000000001</v>
      </c>
      <c r="N1538" s="98" t="s">
        <v>19244</v>
      </c>
      <c r="O1538" s="98" t="s">
        <v>19245</v>
      </c>
      <c r="P1538" s="100">
        <v>-300</v>
      </c>
      <c r="Q1538" s="101">
        <v>0</v>
      </c>
      <c r="S1538" s="100">
        <v>1485</v>
      </c>
      <c r="T1538" s="100">
        <f>P1538</f>
      </c>
      <c r="U1538" s="100">
        <v>-300</v>
      </c>
    </row>
    <row r="1539">
      <c r="O1539" s="98" t="s">
        <v>19246</v>
      </c>
      <c r="P1539" s="100">
        <v>1820</v>
      </c>
      <c r="T1539" s="100">
        <f>P1539</f>
      </c>
      <c r="U1539" s="100">
        <v>1820</v>
      </c>
    </row>
    <row r="1540">
      <c r="O1540" s="96" t="s">
        <v>19247</v>
      </c>
      <c r="P1540" s="84">
        <f>SUM(P1538:P1539)</f>
      </c>
    </row>
    <row r="1541">
      <c r="A1541" s="98" t="s">
        <v>19248</v>
      </c>
      <c r="B1541" s="98" t="s">
        <v>19249</v>
      </c>
      <c r="C1541" s="98" t="s">
        <v>19250</v>
      </c>
      <c r="D1541" s="98" t="s">
        <v>19251</v>
      </c>
      <c r="E1541" s="98" t="s">
        <v>19252</v>
      </c>
      <c r="F1541" s="98" t="s">
        <v>19253</v>
      </c>
      <c r="G1541" s="99">
        <v>12</v>
      </c>
      <c r="H1541" s="104">
        <v>45505</v>
      </c>
      <c r="I1541" s="104">
        <v>45869</v>
      </c>
      <c r="J1541" s="104">
        <v>45194</v>
      </c>
      <c r="K1541" s="104">
        <v>45219</v>
      </c>
      <c r="L1541" s="100">
        <v>1775</v>
      </c>
      <c r="M1541" s="100">
        <v>1498.9300000000001</v>
      </c>
      <c r="N1541" s="98" t="s">
        <v>19254</v>
      </c>
      <c r="O1541" s="98" t="s">
        <v>19255</v>
      </c>
      <c r="P1541" s="100">
        <v>1780</v>
      </c>
      <c r="Q1541" s="101">
        <v>0</v>
      </c>
      <c r="S1541" s="100">
        <v>1435</v>
      </c>
      <c r="T1541" s="100">
        <f>P1541</f>
      </c>
      <c r="U1541" s="100">
        <v>1780</v>
      </c>
    </row>
    <row r="1542">
      <c r="O1542" s="98" t="s">
        <v>19256</v>
      </c>
      <c r="P1542" s="100">
        <v>-500</v>
      </c>
      <c r="T1542" s="100">
        <f>P1542</f>
      </c>
      <c r="U1542" s="100">
        <v>-500</v>
      </c>
    </row>
    <row r="1543">
      <c r="O1543" s="98" t="s">
        <v>19257</v>
      </c>
      <c r="P1543" s="100">
        <v>500</v>
      </c>
      <c r="T1543" s="100">
        <f>P1543</f>
      </c>
      <c r="U1543" s="100">
        <v>500</v>
      </c>
    </row>
    <row r="1544">
      <c r="O1544" s="96" t="s">
        <v>19258</v>
      </c>
      <c r="P1544" s="84">
        <f>SUM(P1541:P1543)</f>
      </c>
    </row>
    <row r="1545">
      <c r="A1545" s="98" t="s">
        <v>19259</v>
      </c>
      <c r="B1545" s="98" t="s">
        <v>19260</v>
      </c>
      <c r="C1545" s="98" t="s">
        <v>19261</v>
      </c>
      <c r="D1545" s="98" t="s">
        <v>19262</v>
      </c>
      <c r="E1545" s="98" t="s">
        <v>19263</v>
      </c>
      <c r="F1545" s="98" t="s">
        <v>19264</v>
      </c>
      <c r="G1545" s="99">
        <v>12</v>
      </c>
      <c r="H1545" s="104">
        <v>45524</v>
      </c>
      <c r="I1545" s="104">
        <v>45869</v>
      </c>
      <c r="J1545" s="104">
        <v>45399</v>
      </c>
      <c r="K1545" s="104">
        <v>45399</v>
      </c>
      <c r="L1545" s="100">
        <v>0</v>
      </c>
      <c r="M1545" s="100">
        <v>1498.9300000000001</v>
      </c>
      <c r="N1545" s="98" t="s">
        <v>19265</v>
      </c>
      <c r="O1545" s="98" t="s">
        <v>19266</v>
      </c>
      <c r="P1545" s="100">
        <v>-300</v>
      </c>
      <c r="Q1545" s="101">
        <v>0</v>
      </c>
      <c r="S1545" s="100">
        <v>1580</v>
      </c>
      <c r="T1545" s="100">
        <f>P1545</f>
      </c>
      <c r="U1545" s="100">
        <v>-300</v>
      </c>
    </row>
    <row r="1546">
      <c r="O1546" s="98" t="s">
        <v>19267</v>
      </c>
      <c r="P1546" s="100">
        <v>1820</v>
      </c>
      <c r="T1546" s="100">
        <f>P1546</f>
      </c>
      <c r="U1546" s="100">
        <v>1820</v>
      </c>
    </row>
    <row r="1547">
      <c r="O1547" s="98" t="s">
        <v>19268</v>
      </c>
      <c r="P1547" s="100">
        <v>175</v>
      </c>
      <c r="T1547" s="100">
        <f>P1547</f>
      </c>
      <c r="U1547" s="100">
        <v>175</v>
      </c>
    </row>
    <row r="1548">
      <c r="O1548" s="96" t="s">
        <v>19269</v>
      </c>
      <c r="P1548" s="84">
        <f>SUM(P1545:P1547)</f>
      </c>
    </row>
    <row r="1549">
      <c r="A1549" s="98" t="s">
        <v>19270</v>
      </c>
      <c r="B1549" s="98" t="s">
        <v>19271</v>
      </c>
      <c r="C1549" s="98" t="s">
        <v>19272</v>
      </c>
      <c r="D1549" s="98" t="s">
        <v>19273</v>
      </c>
      <c r="E1549" s="98" t="s">
        <v>19274</v>
      </c>
      <c r="F1549" s="98" t="s">
        <v>19275</v>
      </c>
      <c r="G1549" s="99">
        <v>12</v>
      </c>
      <c r="H1549" s="104">
        <v>45505</v>
      </c>
      <c r="I1549" s="104">
        <v>45869</v>
      </c>
      <c r="J1549" s="104">
        <v>45195</v>
      </c>
      <c r="K1549" s="104">
        <v>45197</v>
      </c>
      <c r="L1549" s="100">
        <v>1775</v>
      </c>
      <c r="M1549" s="100">
        <v>1498.9300000000001</v>
      </c>
      <c r="N1549" s="98" t="s">
        <v>19276</v>
      </c>
      <c r="O1549" s="98" t="s">
        <v>19277</v>
      </c>
      <c r="P1549" s="100">
        <v>1780</v>
      </c>
      <c r="Q1549" s="101">
        <v>0</v>
      </c>
      <c r="S1549" s="100">
        <v>1485</v>
      </c>
      <c r="T1549" s="100">
        <f>P1549</f>
      </c>
      <c r="U1549" s="100">
        <v>1780</v>
      </c>
    </row>
    <row r="1550">
      <c r="O1550" s="96" t="s">
        <v>19278</v>
      </c>
      <c r="P1550" s="84">
        <f>SUM(P1549:P1549)</f>
      </c>
    </row>
    <row r="1551">
      <c r="A1551" s="98" t="s">
        <v>19279</v>
      </c>
      <c r="B1551" s="98" t="s">
        <v>19280</v>
      </c>
      <c r="C1551" s="98" t="s">
        <v>19281</v>
      </c>
      <c r="D1551" s="98" t="s">
        <v>19282</v>
      </c>
      <c r="E1551" s="98" t="s">
        <v>19283</v>
      </c>
      <c r="F1551" s="98" t="s">
        <v>19284</v>
      </c>
      <c r="G1551" s="99">
        <v>12</v>
      </c>
      <c r="H1551" s="104">
        <v>45524</v>
      </c>
      <c r="I1551" s="104">
        <v>45869</v>
      </c>
      <c r="J1551" s="104">
        <v>45397</v>
      </c>
      <c r="K1551" s="104">
        <v>45399</v>
      </c>
      <c r="L1551" s="100">
        <v>1820</v>
      </c>
      <c r="M1551" s="100">
        <v>1498.9300000000001</v>
      </c>
      <c r="N1551" s="98" t="s">
        <v>19285</v>
      </c>
      <c r="O1551" s="98" t="s">
        <v>19286</v>
      </c>
      <c r="P1551" s="100">
        <v>-300</v>
      </c>
      <c r="Q1551" s="101">
        <v>0</v>
      </c>
      <c r="S1551" s="100">
        <v>1485</v>
      </c>
      <c r="T1551" s="100">
        <f>P1551</f>
      </c>
      <c r="U1551" s="100">
        <v>-300</v>
      </c>
    </row>
    <row r="1552">
      <c r="O1552" s="98" t="s">
        <v>19287</v>
      </c>
      <c r="P1552" s="100">
        <v>1820</v>
      </c>
      <c r="T1552" s="100">
        <f>P1552</f>
      </c>
      <c r="U1552" s="100">
        <v>1820</v>
      </c>
    </row>
    <row r="1553">
      <c r="O1553" s="96" t="s">
        <v>19288</v>
      </c>
      <c r="P1553" s="84">
        <f>SUM(P1551:P1552)</f>
      </c>
    </row>
    <row r="1554">
      <c r="A1554" s="98" t="s">
        <v>19289</v>
      </c>
      <c r="B1554" s="98" t="s">
        <v>19290</v>
      </c>
      <c r="C1554" s="98" t="s">
        <v>19291</v>
      </c>
      <c r="D1554" s="98" t="s">
        <v>19292</v>
      </c>
      <c r="E1554" s="98" t="s">
        <v>19293</v>
      </c>
      <c r="F1554" s="98" t="s">
        <v>19294</v>
      </c>
      <c r="G1554" s="99">
        <v>12</v>
      </c>
      <c r="H1554" s="104">
        <v>45524</v>
      </c>
      <c r="I1554" s="104">
        <v>45869</v>
      </c>
      <c r="J1554" s="104">
        <v>45364</v>
      </c>
      <c r="K1554" s="104">
        <v>45364</v>
      </c>
      <c r="L1554" s="100">
        <v>1820</v>
      </c>
      <c r="M1554" s="100">
        <v>1498.9300000000001</v>
      </c>
      <c r="N1554" s="98" t="s">
        <v>19295</v>
      </c>
      <c r="O1554" s="98" t="s">
        <v>19296</v>
      </c>
      <c r="P1554" s="100">
        <v>250</v>
      </c>
      <c r="Q1554" s="101">
        <v>0</v>
      </c>
      <c r="S1554" s="100">
        <v>1435</v>
      </c>
      <c r="T1554" s="100">
        <f>P1554</f>
      </c>
      <c r="U1554" s="100">
        <v>250</v>
      </c>
    </row>
    <row r="1555">
      <c r="O1555" s="98" t="s">
        <v>19297</v>
      </c>
      <c r="P1555" s="100">
        <v>1820</v>
      </c>
      <c r="T1555" s="100">
        <f>P1555</f>
      </c>
      <c r="U1555" s="100">
        <v>1820</v>
      </c>
    </row>
    <row r="1556">
      <c r="O1556" s="98" t="s">
        <v>19298</v>
      </c>
      <c r="P1556" s="100">
        <v>-250</v>
      </c>
      <c r="T1556" s="100">
        <f>P1556</f>
      </c>
      <c r="U1556" s="100">
        <v>-250</v>
      </c>
    </row>
    <row r="1557">
      <c r="O1557" s="96" t="s">
        <v>19299</v>
      </c>
      <c r="P1557" s="84">
        <f>SUM(P1554:P1556)</f>
      </c>
    </row>
    <row r="1558">
      <c r="A1558" s="98" t="s">
        <v>19300</v>
      </c>
      <c r="B1558" s="98" t="s">
        <v>19301</v>
      </c>
      <c r="C1558" s="98" t="s">
        <v>19302</v>
      </c>
      <c r="D1558" s="98" t="s">
        <v>19303</v>
      </c>
      <c r="E1558" s="98" t="s">
        <v>19304</v>
      </c>
      <c r="F1558" s="98" t="s">
        <v>19305</v>
      </c>
      <c r="G1558" s="99">
        <v>12</v>
      </c>
      <c r="H1558" s="104">
        <v>45524</v>
      </c>
      <c r="I1558" s="104">
        <v>45869</v>
      </c>
      <c r="J1558" s="104">
        <v>45358</v>
      </c>
      <c r="K1558" s="104">
        <v>45365</v>
      </c>
      <c r="L1558" s="100">
        <v>0</v>
      </c>
      <c r="M1558" s="100">
        <v>1498.9300000000001</v>
      </c>
      <c r="N1558" s="98" t="s">
        <v>19306</v>
      </c>
      <c r="O1558" s="98" t="s">
        <v>19307</v>
      </c>
      <c r="P1558" s="100">
        <v>1820</v>
      </c>
      <c r="Q1558" s="101">
        <v>0</v>
      </c>
      <c r="S1558" s="100">
        <v>1285</v>
      </c>
      <c r="T1558" s="100">
        <f>P1558</f>
      </c>
      <c r="U1558" s="100">
        <v>1820</v>
      </c>
    </row>
    <row r="1559">
      <c r="O1559" s="98" t="s">
        <v>19308</v>
      </c>
      <c r="P1559" s="100">
        <v>175</v>
      </c>
      <c r="T1559" s="100">
        <f>P1559</f>
      </c>
      <c r="U1559" s="100">
        <v>175</v>
      </c>
    </row>
    <row r="1560">
      <c r="O1560" s="96" t="s">
        <v>19309</v>
      </c>
      <c r="P1560" s="84">
        <f>SUM(P1558:P1559)</f>
      </c>
    </row>
    <row r="1561">
      <c r="A1561" s="98" t="s">
        <v>19310</v>
      </c>
      <c r="B1561" s="98" t="s">
        <v>19311</v>
      </c>
      <c r="C1561" s="98" t="s">
        <v>19312</v>
      </c>
      <c r="D1561" s="98" t="s">
        <v>19313</v>
      </c>
      <c r="E1561" s="98" t="s">
        <v>19314</v>
      </c>
      <c r="F1561" s="98" t="s">
        <v>19315</v>
      </c>
      <c r="G1561" s="99">
        <v>12</v>
      </c>
      <c r="H1561" s="104">
        <v>45524</v>
      </c>
      <c r="I1561" s="104">
        <v>45869</v>
      </c>
      <c r="J1561" s="104">
        <v>45350</v>
      </c>
      <c r="K1561" s="104">
        <v>45355</v>
      </c>
      <c r="L1561" s="100">
        <v>1820</v>
      </c>
      <c r="M1561" s="100">
        <v>1498.9300000000001</v>
      </c>
      <c r="N1561" s="98" t="s">
        <v>19316</v>
      </c>
      <c r="O1561" s="98" t="s">
        <v>19317</v>
      </c>
      <c r="P1561" s="100">
        <v>250</v>
      </c>
      <c r="Q1561" s="101">
        <v>0</v>
      </c>
      <c r="S1561" s="100">
        <v>1435</v>
      </c>
      <c r="T1561" s="100">
        <f>P1561</f>
      </c>
      <c r="U1561" s="100">
        <v>250</v>
      </c>
    </row>
    <row r="1562">
      <c r="O1562" s="98" t="s">
        <v>19318</v>
      </c>
      <c r="P1562" s="100">
        <v>1820</v>
      </c>
      <c r="T1562" s="100">
        <f>P1562</f>
      </c>
      <c r="U1562" s="100">
        <v>1820</v>
      </c>
    </row>
    <row r="1563">
      <c r="O1563" s="98" t="s">
        <v>19319</v>
      </c>
      <c r="P1563" s="100">
        <v>-250</v>
      </c>
      <c r="T1563" s="100">
        <f>P1563</f>
      </c>
      <c r="U1563" s="100">
        <v>-250</v>
      </c>
    </row>
    <row r="1564">
      <c r="O1564" s="96" t="s">
        <v>19320</v>
      </c>
      <c r="P1564" s="84">
        <f>SUM(P1561:P1563)</f>
      </c>
    </row>
    <row r="1565">
      <c r="A1565" s="98" t="s">
        <v>19321</v>
      </c>
      <c r="B1565" s="98" t="s">
        <v>19322</v>
      </c>
      <c r="C1565" s="98" t="s">
        <v>19323</v>
      </c>
      <c r="D1565" s="98" t="s">
        <v>19324</v>
      </c>
      <c r="E1565" s="98" t="s">
        <v>19325</v>
      </c>
      <c r="F1565" s="98" t="s">
        <v>19326</v>
      </c>
      <c r="G1565" s="99">
        <v>12</v>
      </c>
      <c r="H1565" s="104">
        <v>45505</v>
      </c>
      <c r="I1565" s="104">
        <v>45869</v>
      </c>
      <c r="J1565" s="104">
        <v>45189</v>
      </c>
      <c r="K1565" s="104">
        <v>45190</v>
      </c>
      <c r="L1565" s="100">
        <v>1775</v>
      </c>
      <c r="M1565" s="100">
        <v>1498.9300000000001</v>
      </c>
      <c r="N1565" s="98" t="s">
        <v>19327</v>
      </c>
      <c r="O1565" s="98" t="s">
        <v>19328</v>
      </c>
      <c r="P1565" s="100">
        <v>1780</v>
      </c>
      <c r="Q1565" s="101">
        <v>0</v>
      </c>
      <c r="S1565" s="100">
        <v>1285</v>
      </c>
      <c r="T1565" s="100">
        <f>P1565</f>
      </c>
      <c r="U1565" s="100">
        <v>1780</v>
      </c>
    </row>
    <row r="1566">
      <c r="O1566" s="96" t="s">
        <v>19329</v>
      </c>
      <c r="P1566" s="84">
        <f>SUM(P1565:P1565)</f>
      </c>
    </row>
    <row r="1567">
      <c r="A1567" s="98" t="s">
        <v>19330</v>
      </c>
      <c r="B1567" s="98" t="s">
        <v>19331</v>
      </c>
      <c r="C1567" s="98" t="s">
        <v>19332</v>
      </c>
      <c r="D1567" s="98" t="s">
        <v>19333</v>
      </c>
      <c r="E1567" s="98" t="s">
        <v>19334</v>
      </c>
      <c r="F1567" s="98" t="s">
        <v>19335</v>
      </c>
      <c r="G1567" s="99">
        <v>12</v>
      </c>
      <c r="H1567" s="104">
        <v>45505</v>
      </c>
      <c r="I1567" s="104">
        <v>45869</v>
      </c>
      <c r="J1567" s="104">
        <v>45272</v>
      </c>
      <c r="K1567" s="104">
        <v>45272</v>
      </c>
      <c r="L1567" s="100">
        <v>0</v>
      </c>
      <c r="M1567" s="100">
        <v>1498.9300000000001</v>
      </c>
      <c r="N1567" s="98" t="s">
        <v>19336</v>
      </c>
      <c r="O1567" s="98" t="s">
        <v>19337</v>
      </c>
      <c r="P1567" s="100">
        <v>1820</v>
      </c>
      <c r="Q1567" s="101">
        <v>0</v>
      </c>
      <c r="S1567" s="100">
        <v>1325</v>
      </c>
      <c r="T1567" s="100">
        <f>P1567</f>
      </c>
      <c r="U1567" s="100">
        <v>1820</v>
      </c>
    </row>
    <row r="1568">
      <c r="O1568" s="96" t="s">
        <v>19338</v>
      </c>
      <c r="P1568" s="84">
        <f>SUM(P1567:P1567)</f>
      </c>
    </row>
    <row r="1569">
      <c r="A1569" s="98" t="s">
        <v>19339</v>
      </c>
      <c r="B1569" s="98" t="s">
        <v>19340</v>
      </c>
      <c r="C1569" s="98" t="s">
        <v>19341</v>
      </c>
      <c r="D1569" s="98" t="s">
        <v>19342</v>
      </c>
      <c r="E1569" s="98" t="s">
        <v>19343</v>
      </c>
      <c r="F1569" s="98" t="s">
        <v>19344</v>
      </c>
      <c r="G1569" s="99">
        <v>12</v>
      </c>
      <c r="H1569" s="104">
        <v>45524</v>
      </c>
      <c r="I1569" s="104">
        <v>45869</v>
      </c>
      <c r="J1569" s="104">
        <v>45349</v>
      </c>
      <c r="K1569" s="104">
        <v>45349</v>
      </c>
      <c r="L1569" s="100">
        <v>0</v>
      </c>
      <c r="M1569" s="100">
        <v>1498.9300000000001</v>
      </c>
      <c r="N1569" s="98" t="s">
        <v>19345</v>
      </c>
      <c r="O1569" s="98" t="s">
        <v>19346</v>
      </c>
      <c r="P1569" s="100">
        <v>1820</v>
      </c>
      <c r="Q1569" s="101">
        <v>0</v>
      </c>
      <c r="S1569" s="100">
        <v>1285</v>
      </c>
      <c r="T1569" s="100">
        <f>P1569</f>
      </c>
      <c r="U1569" s="100">
        <v>1820</v>
      </c>
    </row>
    <row r="1570">
      <c r="O1570" s="96" t="s">
        <v>19347</v>
      </c>
      <c r="P1570" s="84">
        <f>SUM(P1569:P1569)</f>
      </c>
    </row>
    <row r="1571">
      <c r="A1571" s="98" t="s">
        <v>19348</v>
      </c>
      <c r="B1571" s="98" t="s">
        <v>19349</v>
      </c>
      <c r="C1571" s="98" t="s">
        <v>19350</v>
      </c>
      <c r="D1571" s="98" t="s">
        <v>19351</v>
      </c>
      <c r="E1571" s="98" t="s">
        <v>19352</v>
      </c>
      <c r="F1571" s="98" t="s">
        <v>19353</v>
      </c>
      <c r="G1571" s="99">
        <v>12</v>
      </c>
      <c r="H1571" s="104">
        <v>45524</v>
      </c>
      <c r="I1571" s="104">
        <v>45869</v>
      </c>
      <c r="J1571" s="104">
        <v>45342</v>
      </c>
      <c r="K1571" s="104">
        <v>45345</v>
      </c>
      <c r="L1571" s="100">
        <v>0</v>
      </c>
      <c r="M1571" s="100">
        <v>1498.9300000000001</v>
      </c>
      <c r="N1571" s="98" t="s">
        <v>19354</v>
      </c>
      <c r="O1571" s="98" t="s">
        <v>19355</v>
      </c>
      <c r="P1571" s="100">
        <v>1820</v>
      </c>
      <c r="Q1571" s="101">
        <v>0</v>
      </c>
      <c r="S1571" s="100">
        <v>1285</v>
      </c>
      <c r="T1571" s="100">
        <f>P1571</f>
      </c>
      <c r="U1571" s="100">
        <v>1820</v>
      </c>
    </row>
    <row r="1572">
      <c r="O1572" s="96" t="s">
        <v>19356</v>
      </c>
      <c r="P1572" s="84">
        <f>SUM(P1571:P1571)</f>
      </c>
    </row>
    <row r="1573">
      <c r="A1573" s="98" t="s">
        <v>19357</v>
      </c>
      <c r="B1573" s="98" t="s">
        <v>19358</v>
      </c>
      <c r="C1573" s="98" t="s">
        <v>19359</v>
      </c>
      <c r="D1573" s="98" t="s">
        <v>19360</v>
      </c>
      <c r="E1573" s="98" t="s">
        <v>19361</v>
      </c>
      <c r="F1573" s="98" t="s">
        <v>19362</v>
      </c>
      <c r="G1573" s="99">
        <v>12</v>
      </c>
      <c r="H1573" s="104">
        <v>45524</v>
      </c>
      <c r="I1573" s="104">
        <v>45869</v>
      </c>
      <c r="J1573" s="104">
        <v>45315</v>
      </c>
      <c r="K1573" s="104">
        <v>45315</v>
      </c>
      <c r="L1573" s="100">
        <v>0</v>
      </c>
      <c r="M1573" s="100">
        <v>1498.9300000000001</v>
      </c>
      <c r="N1573" s="98" t="s">
        <v>19363</v>
      </c>
      <c r="O1573" s="98" t="s">
        <v>19364</v>
      </c>
      <c r="P1573" s="100">
        <v>175</v>
      </c>
      <c r="Q1573" s="101">
        <v>0</v>
      </c>
      <c r="S1573" s="100">
        <v>1325</v>
      </c>
      <c r="T1573" s="100">
        <f>P1573</f>
      </c>
      <c r="U1573" s="100">
        <v>175</v>
      </c>
    </row>
    <row r="1574">
      <c r="O1574" s="98" t="s">
        <v>19365</v>
      </c>
      <c r="P1574" s="100">
        <v>1820</v>
      </c>
      <c r="T1574" s="100">
        <f>P1574</f>
      </c>
      <c r="U1574" s="100">
        <v>1820</v>
      </c>
    </row>
    <row r="1575">
      <c r="O1575" s="96" t="s">
        <v>19366</v>
      </c>
      <c r="P1575" s="84">
        <f>SUM(P1573:P1574)</f>
      </c>
    </row>
    <row r="1576">
      <c r="A1576" s="98" t="s">
        <v>19367</v>
      </c>
      <c r="B1576" s="98" t="s">
        <v>19368</v>
      </c>
      <c r="C1576" s="98" t="s">
        <v>19369</v>
      </c>
      <c r="D1576" s="98" t="s">
        <v>19370</v>
      </c>
      <c r="E1576" s="98" t="s">
        <v>19371</v>
      </c>
      <c r="F1576" s="98" t="s">
        <v>19372</v>
      </c>
      <c r="G1576" s="99">
        <v>12</v>
      </c>
      <c r="H1576" s="104">
        <v>45524</v>
      </c>
      <c r="I1576" s="104">
        <v>45869</v>
      </c>
      <c r="J1576" s="104">
        <v>45300</v>
      </c>
      <c r="K1576" s="104">
        <v>45310</v>
      </c>
      <c r="L1576" s="100">
        <v>0</v>
      </c>
      <c r="M1576" s="100">
        <v>1498.9300000000001</v>
      </c>
      <c r="N1576" s="98" t="s">
        <v>19373</v>
      </c>
      <c r="O1576" s="98" t="s">
        <v>19374</v>
      </c>
      <c r="P1576" s="100">
        <v>1820</v>
      </c>
      <c r="Q1576" s="101">
        <v>0</v>
      </c>
      <c r="S1576" s="100">
        <v>1285</v>
      </c>
      <c r="T1576" s="100">
        <f>P1576</f>
      </c>
      <c r="U1576" s="100">
        <v>1820</v>
      </c>
    </row>
    <row r="1577">
      <c r="O1577" s="98" t="s">
        <v>19375</v>
      </c>
      <c r="P1577" s="100">
        <v>200</v>
      </c>
      <c r="T1577" s="100">
        <f>P1577</f>
      </c>
      <c r="U1577" s="100">
        <v>200</v>
      </c>
    </row>
    <row r="1578">
      <c r="O1578" s="96" t="s">
        <v>19376</v>
      </c>
      <c r="P1578" s="84">
        <f>SUM(P1576:P1577)</f>
      </c>
    </row>
    <row r="1579">
      <c r="A1579" s="98" t="s">
        <v>19377</v>
      </c>
      <c r="B1579" s="98" t="s">
        <v>19378</v>
      </c>
      <c r="C1579" s="98" t="s">
        <v>19379</v>
      </c>
      <c r="D1579" s="98" t="s">
        <v>19380</v>
      </c>
      <c r="E1579" s="98" t="s">
        <v>19381</v>
      </c>
      <c r="F1579" s="98" t="s">
        <v>19382</v>
      </c>
      <c r="G1579" s="99">
        <v>12</v>
      </c>
      <c r="H1579" s="104">
        <v>45524</v>
      </c>
      <c r="I1579" s="104">
        <v>45869</v>
      </c>
      <c r="J1579" s="104">
        <v>45328</v>
      </c>
      <c r="K1579" s="104">
        <v>45328</v>
      </c>
      <c r="L1579" s="100">
        <v>0</v>
      </c>
      <c r="M1579" s="100">
        <v>1498.9300000000001</v>
      </c>
      <c r="N1579" s="98" t="s">
        <v>19383</v>
      </c>
      <c r="O1579" s="98" t="s">
        <v>19384</v>
      </c>
      <c r="P1579" s="100">
        <v>1820</v>
      </c>
      <c r="Q1579" s="101">
        <v>0</v>
      </c>
      <c r="S1579" s="100">
        <v>1285</v>
      </c>
      <c r="T1579" s="100">
        <f>P1579</f>
      </c>
      <c r="U1579" s="100">
        <v>1820</v>
      </c>
    </row>
    <row r="1580">
      <c r="O1580" s="96" t="s">
        <v>19385</v>
      </c>
      <c r="P1580" s="84">
        <f>SUM(P1579:P1579)</f>
      </c>
    </row>
    <row r="1581">
      <c r="A1581" s="98" t="s">
        <v>19386</v>
      </c>
      <c r="B1581" s="98" t="s">
        <v>19387</v>
      </c>
      <c r="C1581" s="98" t="s">
        <v>19388</v>
      </c>
      <c r="D1581" s="98" t="s">
        <v>19389</v>
      </c>
      <c r="E1581" s="98" t="s">
        <v>19390</v>
      </c>
      <c r="F1581" s="98" t="s">
        <v>19391</v>
      </c>
      <c r="G1581" s="99">
        <v>12</v>
      </c>
      <c r="H1581" s="104">
        <v>45523</v>
      </c>
      <c r="I1581" s="104">
        <v>45869</v>
      </c>
      <c r="J1581" s="104">
        <v>45269</v>
      </c>
      <c r="K1581" s="104">
        <v>45275</v>
      </c>
      <c r="L1581" s="100">
        <v>1820</v>
      </c>
      <c r="M1581" s="100">
        <v>1498.9300000000001</v>
      </c>
      <c r="N1581" s="98" t="s">
        <v>19392</v>
      </c>
      <c r="O1581" s="98" t="s">
        <v>19393</v>
      </c>
      <c r="P1581" s="100">
        <v>1820</v>
      </c>
      <c r="Q1581" s="101">
        <v>0</v>
      </c>
      <c r="S1581" s="100">
        <v>1325</v>
      </c>
      <c r="T1581" s="100">
        <f>P1581</f>
      </c>
      <c r="U1581" s="100">
        <v>1820</v>
      </c>
    </row>
    <row r="1582">
      <c r="O1582" s="96" t="s">
        <v>19394</v>
      </c>
      <c r="P1582" s="84">
        <f>SUM(P1581:P1581)</f>
      </c>
    </row>
    <row r="1583">
      <c r="A1583" s="98" t="s">
        <v>19395</v>
      </c>
      <c r="B1583" s="98" t="s">
        <v>19396</v>
      </c>
      <c r="C1583" s="98" t="s">
        <v>19397</v>
      </c>
      <c r="D1583" s="98" t="s">
        <v>19398</v>
      </c>
      <c r="E1583" s="98" t="s">
        <v>19399</v>
      </c>
      <c r="F1583" s="98" t="s">
        <v>19400</v>
      </c>
      <c r="G1583" s="99">
        <v>12</v>
      </c>
      <c r="H1583" s="104">
        <v>45505</v>
      </c>
      <c r="I1583" s="104">
        <v>45869</v>
      </c>
      <c r="J1583" s="104">
        <v>45196</v>
      </c>
      <c r="K1583" s="104">
        <v>45197</v>
      </c>
      <c r="L1583" s="100">
        <v>0</v>
      </c>
      <c r="M1583" s="100">
        <v>1498.9300000000001</v>
      </c>
      <c r="N1583" s="98" t="s">
        <v>19401</v>
      </c>
      <c r="O1583" s="98" t="s">
        <v>19402</v>
      </c>
      <c r="P1583" s="100">
        <v>1780</v>
      </c>
      <c r="Q1583" s="101">
        <v>0</v>
      </c>
      <c r="S1583" s="100">
        <v>1285</v>
      </c>
      <c r="T1583" s="100">
        <f>P1583</f>
      </c>
      <c r="U1583" s="100">
        <v>1780</v>
      </c>
    </row>
    <row r="1584">
      <c r="O1584" s="96" t="s">
        <v>19403</v>
      </c>
      <c r="P1584" s="84">
        <f>SUM(P1583:P1583)</f>
      </c>
    </row>
    <row r="1585">
      <c r="A1585" s="98" t="s">
        <v>19404</v>
      </c>
      <c r="B1585" s="98" t="s">
        <v>19405</v>
      </c>
      <c r="C1585" s="98" t="s">
        <v>19406</v>
      </c>
      <c r="D1585" s="98" t="s">
        <v>19407</v>
      </c>
      <c r="E1585" s="98" t="s">
        <v>19408</v>
      </c>
      <c r="F1585" s="98" t="s">
        <v>19409</v>
      </c>
      <c r="G1585" s="99">
        <v>12</v>
      </c>
      <c r="H1585" s="104">
        <v>45505</v>
      </c>
      <c r="I1585" s="104">
        <v>45869</v>
      </c>
      <c r="J1585" s="104">
        <v>45370</v>
      </c>
      <c r="K1585" s="104">
        <v>45378</v>
      </c>
      <c r="L1585" s="100">
        <v>1485</v>
      </c>
      <c r="M1585" s="100">
        <v>1498.9300000000001</v>
      </c>
      <c r="N1585" s="98" t="s">
        <v>19410</v>
      </c>
      <c r="O1585" s="98" t="s">
        <v>19411</v>
      </c>
      <c r="P1585" s="100">
        <v>1820</v>
      </c>
      <c r="Q1585" s="101">
        <v>0</v>
      </c>
      <c r="S1585" s="100">
        <v>1285</v>
      </c>
      <c r="T1585" s="100">
        <f>P1585</f>
      </c>
      <c r="U1585" s="100">
        <v>1820</v>
      </c>
    </row>
    <row r="1586">
      <c r="O1586" s="96" t="s">
        <v>19412</v>
      </c>
      <c r="P1586" s="84">
        <f>SUM(P1585:P1585)</f>
      </c>
    </row>
    <row r="1587">
      <c r="A1587" s="98" t="s">
        <v>19413</v>
      </c>
      <c r="B1587" s="98" t="s">
        <v>19414</v>
      </c>
      <c r="C1587" s="98" t="s">
        <v>19415</v>
      </c>
      <c r="D1587" s="98" t="s">
        <v>19416</v>
      </c>
      <c r="E1587" s="98" t="s">
        <v>19417</v>
      </c>
      <c r="F1587" s="98" t="s">
        <v>19418</v>
      </c>
      <c r="G1587" s="99">
        <v>12</v>
      </c>
      <c r="H1587" s="104">
        <v>45523</v>
      </c>
      <c r="I1587" s="104">
        <v>45869</v>
      </c>
      <c r="J1587" s="104">
        <v>45210</v>
      </c>
      <c r="K1587" s="104">
        <v>45217</v>
      </c>
      <c r="L1587" s="100">
        <v>1820</v>
      </c>
      <c r="M1587" s="100">
        <v>1498.9300000000001</v>
      </c>
      <c r="N1587" s="98" t="s">
        <v>19419</v>
      </c>
      <c r="O1587" s="98" t="s">
        <v>19420</v>
      </c>
      <c r="P1587" s="100">
        <v>1820</v>
      </c>
      <c r="Q1587" s="101">
        <v>0</v>
      </c>
      <c r="S1587" s="100">
        <v>1285</v>
      </c>
      <c r="T1587" s="100">
        <f>P1587</f>
      </c>
      <c r="U1587" s="100">
        <v>1820</v>
      </c>
    </row>
    <row r="1588">
      <c r="O1588" s="96" t="s">
        <v>19421</v>
      </c>
      <c r="P1588" s="84">
        <f>SUM(P1587:P1587)</f>
      </c>
    </row>
    <row r="1589">
      <c r="A1589" s="98" t="s">
        <v>19422</v>
      </c>
      <c r="B1589" s="98" t="s">
        <v>19423</v>
      </c>
      <c r="C1589" s="98" t="s">
        <v>19424</v>
      </c>
      <c r="D1589" s="98" t="s">
        <v>19425</v>
      </c>
      <c r="E1589" s="98" t="s">
        <v>19426</v>
      </c>
      <c r="F1589" s="98" t="s">
        <v>19427</v>
      </c>
      <c r="G1589" s="99">
        <v>12</v>
      </c>
      <c r="H1589" s="104">
        <v>45523</v>
      </c>
      <c r="I1589" s="104">
        <v>45869</v>
      </c>
      <c r="J1589" s="104">
        <v>45224</v>
      </c>
      <c r="K1589" s="104">
        <v>45226</v>
      </c>
      <c r="L1589" s="100">
        <v>1895</v>
      </c>
      <c r="M1589" s="100">
        <v>1573.9300000000001</v>
      </c>
      <c r="N1589" s="98" t="s">
        <v>19428</v>
      </c>
      <c r="O1589" s="98" t="s">
        <v>19429</v>
      </c>
      <c r="P1589" s="100">
        <v>1895</v>
      </c>
      <c r="Q1589" s="101">
        <v>0</v>
      </c>
      <c r="S1589" s="100">
        <v>1285</v>
      </c>
      <c r="T1589" s="100">
        <f>P1589</f>
      </c>
      <c r="U1589" s="100">
        <v>1895</v>
      </c>
    </row>
    <row r="1590">
      <c r="O1590" s="96" t="s">
        <v>19430</v>
      </c>
      <c r="P1590" s="84">
        <f>SUM(P1589:P1589)</f>
      </c>
    </row>
    <row r="1591">
      <c r="A1591" s="98" t="s">
        <v>19431</v>
      </c>
      <c r="B1591" s="98" t="s">
        <v>19432</v>
      </c>
      <c r="C1591" s="98" t="s">
        <v>19433</v>
      </c>
      <c r="D1591" s="98" t="s">
        <v>19434</v>
      </c>
      <c r="E1591" s="98" t="s">
        <v>19435</v>
      </c>
      <c r="F1591" s="98" t="s">
        <v>19436</v>
      </c>
      <c r="G1591" s="99">
        <v>12</v>
      </c>
      <c r="H1591" s="104">
        <v>45523</v>
      </c>
      <c r="I1591" s="104">
        <v>45869</v>
      </c>
      <c r="J1591" s="104">
        <v>45209</v>
      </c>
      <c r="K1591" s="104">
        <v>45217</v>
      </c>
      <c r="L1591" s="100">
        <v>1895</v>
      </c>
      <c r="M1591" s="100">
        <v>1573.9300000000001</v>
      </c>
      <c r="N1591" s="98" t="s">
        <v>19437</v>
      </c>
      <c r="O1591" s="98" t="s">
        <v>19438</v>
      </c>
      <c r="P1591" s="100">
        <v>1895</v>
      </c>
      <c r="Q1591" s="101">
        <v>0</v>
      </c>
      <c r="S1591" s="100">
        <v>1285</v>
      </c>
      <c r="T1591" s="100">
        <f>P1591</f>
      </c>
      <c r="U1591" s="100">
        <v>1895</v>
      </c>
    </row>
    <row r="1592">
      <c r="O1592" s="96" t="s">
        <v>19439</v>
      </c>
      <c r="P1592" s="84">
        <f>SUM(P1591:P1591)</f>
      </c>
    </row>
    <row r="1593">
      <c r="A1593" s="98" t="s">
        <v>19440</v>
      </c>
      <c r="B1593" s="98" t="s">
        <v>19441</v>
      </c>
      <c r="C1593" s="98" t="s">
        <v>19442</v>
      </c>
      <c r="D1593" s="98" t="s">
        <v>19443</v>
      </c>
      <c r="E1593" s="98" t="s">
        <v>19444</v>
      </c>
      <c r="F1593" s="98" t="s">
        <v>19445</v>
      </c>
      <c r="G1593" s="99">
        <v>12</v>
      </c>
      <c r="H1593" s="104">
        <v>45505</v>
      </c>
      <c r="I1593" s="104">
        <v>45869</v>
      </c>
      <c r="J1593" s="104">
        <v>45191</v>
      </c>
      <c r="K1593" s="104">
        <v>45219</v>
      </c>
      <c r="L1593" s="100">
        <v>1675</v>
      </c>
      <c r="M1593" s="100">
        <v>1598.8900000000001</v>
      </c>
      <c r="N1593" s="98" t="s">
        <v>19446</v>
      </c>
      <c r="O1593" s="98" t="s">
        <v>19447</v>
      </c>
      <c r="P1593" s="100">
        <v>1880</v>
      </c>
      <c r="Q1593" s="101">
        <v>0</v>
      </c>
      <c r="S1593" s="100">
        <v>1285</v>
      </c>
      <c r="T1593" s="100">
        <f>P1593</f>
      </c>
      <c r="U1593" s="100">
        <v>1880</v>
      </c>
    </row>
    <row r="1594">
      <c r="O1594" s="96" t="s">
        <v>19448</v>
      </c>
      <c r="P1594" s="84">
        <f>SUM(P1593:P1593)</f>
      </c>
    </row>
    <row r="1595">
      <c r="A1595" s="98" t="s">
        <v>19449</v>
      </c>
      <c r="B1595" s="98" t="s">
        <v>19450</v>
      </c>
      <c r="C1595" s="98" t="s">
        <v>19451</v>
      </c>
      <c r="D1595" s="98" t="s">
        <v>19452</v>
      </c>
      <c r="E1595" s="98" t="s">
        <v>19453</v>
      </c>
      <c r="F1595" s="98" t="s">
        <v>19454</v>
      </c>
      <c r="G1595" s="99">
        <v>12</v>
      </c>
      <c r="H1595" s="104">
        <v>45523</v>
      </c>
      <c r="I1595" s="104">
        <v>45869</v>
      </c>
      <c r="J1595" s="104">
        <v>45203</v>
      </c>
      <c r="L1595" s="100">
        <v>1920</v>
      </c>
      <c r="M1595" s="100">
        <v>1598.9300000000001</v>
      </c>
      <c r="N1595" s="98" t="s">
        <v>19455</v>
      </c>
      <c r="O1595" s="98" t="s">
        <v>19456</v>
      </c>
      <c r="P1595" s="100">
        <v>250</v>
      </c>
      <c r="Q1595" s="101">
        <v>0</v>
      </c>
      <c r="S1595" s="100">
        <v>1505</v>
      </c>
      <c r="T1595" s="100">
        <f>P1595</f>
      </c>
      <c r="U1595" s="100">
        <v>250</v>
      </c>
    </row>
    <row r="1596">
      <c r="O1596" s="98" t="s">
        <v>19457</v>
      </c>
      <c r="P1596" s="100">
        <v>-250</v>
      </c>
      <c r="T1596" s="100">
        <f>P1596</f>
      </c>
      <c r="U1596" s="100">
        <v>-250</v>
      </c>
    </row>
    <row r="1597">
      <c r="O1597" s="98" t="s">
        <v>19458</v>
      </c>
      <c r="P1597" s="100">
        <v>1920</v>
      </c>
      <c r="T1597" s="100">
        <f>P1597</f>
      </c>
      <c r="U1597" s="100">
        <v>1920</v>
      </c>
    </row>
    <row r="1598">
      <c r="O1598" s="96" t="s">
        <v>19459</v>
      </c>
      <c r="P1598" s="84">
        <f>SUM(P1595:P1597)</f>
      </c>
    </row>
    <row r="1599">
      <c r="A1599" s="97" t="s">
        <v>19460</v>
      </c>
    </row>
    <row r="1600">
      <c r="A1600" s="98" t="s">
        <v>19461</v>
      </c>
      <c r="B1600" s="98" t="s">
        <v>19462</v>
      </c>
      <c r="C1600" s="98" t="s">
        <v>19463</v>
      </c>
      <c r="D1600" s="98" t="s">
        <v>19464</v>
      </c>
      <c r="E1600" s="98" t="s">
        <v>19465</v>
      </c>
      <c r="F1600" s="98" t="s">
        <v>19466</v>
      </c>
      <c r="G1600" s="99">
        <v>12</v>
      </c>
      <c r="H1600" s="104">
        <v>45505</v>
      </c>
      <c r="I1600" s="104">
        <v>45869</v>
      </c>
      <c r="J1600" s="104">
        <v>45328</v>
      </c>
      <c r="K1600" s="104">
        <v>45328</v>
      </c>
      <c r="L1600" s="100">
        <v>0</v>
      </c>
      <c r="M1600" s="100">
        <v>798.57000000000005</v>
      </c>
      <c r="N1600" s="98" t="s">
        <v>19467</v>
      </c>
      <c r="O1600" s="98" t="s">
        <v>19468</v>
      </c>
      <c r="P1600" s="100">
        <v>975</v>
      </c>
      <c r="Q1600" s="101">
        <v>0</v>
      </c>
      <c r="S1600" s="100">
        <v>799</v>
      </c>
      <c r="T1600" s="100">
        <f>P1600</f>
      </c>
      <c r="U1600" s="100">
        <v>975</v>
      </c>
    </row>
    <row r="1601">
      <c r="O1601" s="96" t="s">
        <v>19469</v>
      </c>
      <c r="P1601" s="84">
        <f>SUM(P1600:P1600)</f>
      </c>
    </row>
    <row r="1602">
      <c r="A1602" s="98" t="s">
        <v>19470</v>
      </c>
      <c r="B1602" s="98" t="s">
        <v>19471</v>
      </c>
      <c r="C1602" s="98" t="s">
        <v>19472</v>
      </c>
      <c r="D1602" s="98" t="s">
        <v>19473</v>
      </c>
      <c r="E1602" s="98" t="s">
        <v>19474</v>
      </c>
      <c r="F1602" s="98" t="s">
        <v>19475</v>
      </c>
      <c r="G1602" s="99">
        <v>12</v>
      </c>
      <c r="H1602" s="104">
        <v>45505</v>
      </c>
      <c r="I1602" s="104">
        <v>45869</v>
      </c>
      <c r="J1602" s="104">
        <v>45328</v>
      </c>
      <c r="K1602" s="104">
        <v>45328</v>
      </c>
      <c r="L1602" s="100">
        <v>0</v>
      </c>
      <c r="M1602" s="100">
        <v>798.57000000000005</v>
      </c>
      <c r="N1602" s="98" t="s">
        <v>19476</v>
      </c>
      <c r="O1602" s="98" t="s">
        <v>19477</v>
      </c>
      <c r="P1602" s="100">
        <v>975</v>
      </c>
      <c r="Q1602" s="101">
        <v>0</v>
      </c>
      <c r="S1602" s="100">
        <v>799</v>
      </c>
      <c r="T1602" s="100">
        <f>P1602</f>
      </c>
      <c r="U1602" s="100">
        <v>975</v>
      </c>
    </row>
    <row r="1603">
      <c r="O1603" s="96" t="s">
        <v>19478</v>
      </c>
      <c r="P1603" s="84">
        <f>SUM(P1602:P1602)</f>
      </c>
    </row>
    <row r="1604">
      <c r="A1604" s="98" t="s">
        <v>19479</v>
      </c>
      <c r="B1604" s="98" t="s">
        <v>19480</v>
      </c>
      <c r="C1604" s="98" t="s">
        <v>19481</v>
      </c>
      <c r="D1604" s="98" t="s">
        <v>19482</v>
      </c>
      <c r="E1604" s="98" t="s">
        <v>19483</v>
      </c>
      <c r="F1604" s="98" t="s">
        <v>19484</v>
      </c>
      <c r="G1604" s="99">
        <v>12</v>
      </c>
      <c r="H1604" s="104">
        <v>45524</v>
      </c>
      <c r="I1604" s="104">
        <v>45869</v>
      </c>
      <c r="J1604" s="104">
        <v>45392</v>
      </c>
      <c r="K1604" s="104">
        <v>45399</v>
      </c>
      <c r="L1604" s="100">
        <v>0</v>
      </c>
      <c r="M1604" s="100">
        <v>798.57000000000005</v>
      </c>
      <c r="N1604" s="98" t="s">
        <v>19485</v>
      </c>
      <c r="O1604" s="98" t="s">
        <v>19486</v>
      </c>
      <c r="P1604" s="100">
        <v>975</v>
      </c>
      <c r="Q1604" s="101">
        <v>0</v>
      </c>
      <c r="S1604" s="100">
        <v>1550</v>
      </c>
      <c r="T1604" s="100">
        <f>P1604</f>
      </c>
      <c r="U1604" s="100">
        <v>975</v>
      </c>
    </row>
    <row r="1605">
      <c r="O1605" s="98" t="s">
        <v>19487</v>
      </c>
      <c r="P1605" s="100">
        <v>87.5</v>
      </c>
      <c r="T1605" s="100">
        <f>P1605</f>
      </c>
      <c r="U1605" s="100">
        <v>87.5</v>
      </c>
    </row>
    <row r="1606">
      <c r="O1606" s="96" t="s">
        <v>19488</v>
      </c>
      <c r="P1606" s="84">
        <f>SUM(P1604:P1605)</f>
      </c>
    </row>
    <row r="1607">
      <c r="A1607" s="98" t="s">
        <v>19489</v>
      </c>
      <c r="B1607" s="98" t="s">
        <v>19490</v>
      </c>
      <c r="C1607" s="98" t="s">
        <v>19491</v>
      </c>
      <c r="D1607" s="98" t="s">
        <v>19492</v>
      </c>
      <c r="E1607" s="98" t="s">
        <v>19493</v>
      </c>
      <c r="F1607" s="98" t="s">
        <v>19494</v>
      </c>
      <c r="G1607" s="99">
        <v>12</v>
      </c>
      <c r="H1607" s="104">
        <v>45524</v>
      </c>
      <c r="I1607" s="104">
        <v>45869</v>
      </c>
      <c r="J1607" s="104">
        <v>45392</v>
      </c>
      <c r="K1607" s="104">
        <v>45399</v>
      </c>
      <c r="L1607" s="100">
        <v>0</v>
      </c>
      <c r="M1607" s="100">
        <v>798.57000000000005</v>
      </c>
      <c r="N1607" s="98" t="s">
        <v>19495</v>
      </c>
      <c r="O1607" s="98" t="s">
        <v>19496</v>
      </c>
      <c r="P1607" s="100">
        <v>87.5</v>
      </c>
      <c r="Q1607" s="101">
        <v>0</v>
      </c>
      <c r="S1607" s="100">
        <v>1550</v>
      </c>
      <c r="T1607" s="100">
        <f>P1607</f>
      </c>
      <c r="U1607" s="100">
        <v>87.5</v>
      </c>
    </row>
    <row r="1608">
      <c r="O1608" s="98" t="s">
        <v>19497</v>
      </c>
      <c r="P1608" s="100">
        <v>975</v>
      </c>
      <c r="T1608" s="100">
        <f>P1608</f>
      </c>
      <c r="U1608" s="100">
        <v>975</v>
      </c>
    </row>
    <row r="1609">
      <c r="O1609" s="96" t="s">
        <v>19498</v>
      </c>
      <c r="P1609" s="84">
        <f>SUM(P1607:P1608)</f>
      </c>
    </row>
    <row r="1610">
      <c r="A1610" s="98" t="s">
        <v>19499</v>
      </c>
      <c r="B1610" s="98" t="s">
        <v>19500</v>
      </c>
      <c r="C1610" s="98" t="s">
        <v>19501</v>
      </c>
      <c r="D1610" s="98" t="s">
        <v>19502</v>
      </c>
      <c r="E1610" s="98" t="s">
        <v>19503</v>
      </c>
      <c r="F1610" s="98" t="s">
        <v>19504</v>
      </c>
      <c r="G1610" s="99">
        <v>12</v>
      </c>
      <c r="H1610" s="104">
        <v>45505</v>
      </c>
      <c r="I1610" s="104">
        <v>45869</v>
      </c>
      <c r="J1610" s="104">
        <v>45196</v>
      </c>
      <c r="K1610" s="104">
        <v>45197</v>
      </c>
      <c r="L1610" s="100">
        <v>0</v>
      </c>
      <c r="M1610" s="100">
        <v>798.57000000000005</v>
      </c>
      <c r="N1610" s="98" t="s">
        <v>19505</v>
      </c>
      <c r="O1610" s="98" t="s">
        <v>19506</v>
      </c>
      <c r="P1610" s="100">
        <v>925</v>
      </c>
      <c r="Q1610" s="101">
        <v>0</v>
      </c>
      <c r="S1610" s="100">
        <v>1690</v>
      </c>
      <c r="T1610" s="100">
        <f>P1610</f>
      </c>
      <c r="U1610" s="100">
        <v>925</v>
      </c>
    </row>
    <row r="1611">
      <c r="O1611" s="96" t="s">
        <v>19507</v>
      </c>
      <c r="P1611" s="84">
        <f>SUM(P1610:P1610)</f>
      </c>
    </row>
    <row r="1612">
      <c r="A1612" s="98" t="s">
        <v>19508</v>
      </c>
      <c r="B1612" s="98" t="s">
        <v>19509</v>
      </c>
      <c r="C1612" s="98" t="s">
        <v>19510</v>
      </c>
      <c r="D1612" s="98" t="s">
        <v>19511</v>
      </c>
      <c r="E1612" s="98" t="s">
        <v>19512</v>
      </c>
      <c r="F1612" s="98" t="s">
        <v>19513</v>
      </c>
      <c r="G1612" s="99">
        <v>12</v>
      </c>
      <c r="H1612" s="104">
        <v>45505</v>
      </c>
      <c r="I1612" s="104">
        <v>45869</v>
      </c>
      <c r="J1612" s="104">
        <v>45196</v>
      </c>
      <c r="K1612" s="104">
        <v>45197</v>
      </c>
      <c r="L1612" s="100">
        <v>0</v>
      </c>
      <c r="M1612" s="100">
        <v>798.57000000000005</v>
      </c>
      <c r="N1612" s="98" t="s">
        <v>19514</v>
      </c>
      <c r="O1612" s="98" t="s">
        <v>19515</v>
      </c>
      <c r="P1612" s="100">
        <v>925</v>
      </c>
      <c r="Q1612" s="101">
        <v>0</v>
      </c>
      <c r="S1612" s="100">
        <v>1550</v>
      </c>
      <c r="T1612" s="100">
        <f>P1612</f>
      </c>
      <c r="U1612" s="100">
        <v>925</v>
      </c>
    </row>
    <row r="1613">
      <c r="O1613" s="96" t="s">
        <v>19516</v>
      </c>
      <c r="P1613" s="84">
        <f>SUM(P1612:P1612)</f>
      </c>
    </row>
    <row r="1614">
      <c r="A1614" s="98" t="s">
        <v>19517</v>
      </c>
      <c r="B1614" s="98" t="s">
        <v>19518</v>
      </c>
      <c r="C1614" s="98" t="s">
        <v>19519</v>
      </c>
      <c r="D1614" s="98" t="s">
        <v>19520</v>
      </c>
      <c r="E1614" s="98" t="s">
        <v>19521</v>
      </c>
      <c r="F1614" s="98" t="s">
        <v>19522</v>
      </c>
      <c r="G1614" s="99">
        <v>12</v>
      </c>
      <c r="H1614" s="104">
        <v>45524</v>
      </c>
      <c r="I1614" s="104">
        <v>45869</v>
      </c>
      <c r="J1614" s="104">
        <v>45384</v>
      </c>
      <c r="K1614" s="104">
        <v>45384</v>
      </c>
      <c r="L1614" s="100">
        <v>975</v>
      </c>
      <c r="M1614" s="100">
        <v>798.57000000000005</v>
      </c>
      <c r="N1614" s="98" t="s">
        <v>19523</v>
      </c>
      <c r="O1614" s="98" t="s">
        <v>19524</v>
      </c>
      <c r="P1614" s="100">
        <v>975</v>
      </c>
      <c r="Q1614" s="101">
        <v>0</v>
      </c>
      <c r="S1614" s="100">
        <v>1690</v>
      </c>
      <c r="T1614" s="100">
        <f>P1614</f>
      </c>
      <c r="U1614" s="100">
        <v>975</v>
      </c>
    </row>
    <row r="1615">
      <c r="O1615" s="98" t="s">
        <v>19525</v>
      </c>
      <c r="P1615" s="100">
        <v>150</v>
      </c>
      <c r="T1615" s="100">
        <f>P1615</f>
      </c>
      <c r="U1615" s="100">
        <v>150</v>
      </c>
    </row>
    <row r="1616">
      <c r="O1616" s="98" t="s">
        <v>19526</v>
      </c>
      <c r="P1616" s="100">
        <v>-150</v>
      </c>
      <c r="T1616" s="100">
        <f>P1616</f>
      </c>
      <c r="U1616" s="100">
        <v>-150</v>
      </c>
    </row>
    <row r="1617">
      <c r="O1617" s="96" t="s">
        <v>19527</v>
      </c>
      <c r="P1617" s="84">
        <f>SUM(P1614:P1616)</f>
      </c>
    </row>
    <row r="1618">
      <c r="A1618" s="98" t="s">
        <v>19528</v>
      </c>
      <c r="B1618" s="98" t="s">
        <v>19529</v>
      </c>
      <c r="C1618" s="98" t="s">
        <v>19530</v>
      </c>
      <c r="D1618" s="98" t="s">
        <v>19531</v>
      </c>
      <c r="E1618" s="98" t="s">
        <v>19532</v>
      </c>
      <c r="F1618" s="98" t="s">
        <v>19533</v>
      </c>
      <c r="G1618" s="99">
        <v>12</v>
      </c>
      <c r="H1618" s="104">
        <v>45524</v>
      </c>
      <c r="I1618" s="104">
        <v>45869</v>
      </c>
      <c r="J1618" s="104">
        <v>45384</v>
      </c>
      <c r="K1618" s="104">
        <v>45384</v>
      </c>
      <c r="L1618" s="100">
        <v>975</v>
      </c>
      <c r="M1618" s="100">
        <v>798.57000000000005</v>
      </c>
      <c r="N1618" s="98" t="s">
        <v>19534</v>
      </c>
      <c r="O1618" s="98" t="s">
        <v>19535</v>
      </c>
      <c r="P1618" s="100">
        <v>-150</v>
      </c>
      <c r="Q1618" s="101">
        <v>0</v>
      </c>
      <c r="S1618" s="100">
        <v>1550</v>
      </c>
      <c r="T1618" s="100">
        <f>P1618</f>
      </c>
      <c r="U1618" s="100">
        <v>-150</v>
      </c>
    </row>
    <row r="1619">
      <c r="O1619" s="98" t="s">
        <v>19536</v>
      </c>
      <c r="P1619" s="100">
        <v>150</v>
      </c>
      <c r="T1619" s="100">
        <f>P1619</f>
      </c>
      <c r="U1619" s="100">
        <v>150</v>
      </c>
    </row>
    <row r="1620">
      <c r="O1620" s="98" t="s">
        <v>19537</v>
      </c>
      <c r="P1620" s="100">
        <v>975</v>
      </c>
      <c r="T1620" s="100">
        <f>P1620</f>
      </c>
      <c r="U1620" s="100">
        <v>975</v>
      </c>
    </row>
    <row r="1621">
      <c r="O1621" s="96" t="s">
        <v>19538</v>
      </c>
      <c r="P1621" s="84">
        <f>SUM(P1618:P1620)</f>
      </c>
    </row>
    <row r="1622">
      <c r="A1622" s="98" t="s">
        <v>19539</v>
      </c>
      <c r="B1622" s="98" t="s">
        <v>19540</v>
      </c>
      <c r="C1622" s="98" t="s">
        <v>19541</v>
      </c>
      <c r="D1622" s="98" t="s">
        <v>19542</v>
      </c>
      <c r="E1622" s="98" t="s">
        <v>19543</v>
      </c>
      <c r="F1622" s="98" t="s">
        <v>19544</v>
      </c>
      <c r="G1622" s="99">
        <v>12</v>
      </c>
      <c r="H1622" s="104">
        <v>45505</v>
      </c>
      <c r="I1622" s="104">
        <v>45869</v>
      </c>
      <c r="J1622" s="104">
        <v>45314</v>
      </c>
      <c r="K1622" s="104">
        <v>45315</v>
      </c>
      <c r="L1622" s="100">
        <v>975</v>
      </c>
      <c r="M1622" s="100">
        <v>798.57000000000005</v>
      </c>
      <c r="N1622" s="98" t="s">
        <v>19545</v>
      </c>
      <c r="O1622" s="98" t="s">
        <v>19546</v>
      </c>
      <c r="P1622" s="100">
        <v>975</v>
      </c>
      <c r="Q1622" s="101">
        <v>0</v>
      </c>
      <c r="S1622" s="100">
        <v>1665</v>
      </c>
      <c r="T1622" s="100">
        <f>P1622</f>
      </c>
      <c r="U1622" s="100">
        <v>975</v>
      </c>
    </row>
    <row r="1623">
      <c r="O1623" s="96" t="s">
        <v>19547</v>
      </c>
      <c r="P1623" s="84">
        <f>SUM(P1622:P1622)</f>
      </c>
    </row>
    <row r="1624">
      <c r="A1624" s="98" t="s">
        <v>19548</v>
      </c>
      <c r="B1624" s="98" t="s">
        <v>19549</v>
      </c>
      <c r="C1624" s="98" t="s">
        <v>19550</v>
      </c>
      <c r="D1624" s="98" t="s">
        <v>19551</v>
      </c>
      <c r="E1624" s="98" t="s">
        <v>19552</v>
      </c>
      <c r="F1624" s="98" t="s">
        <v>19553</v>
      </c>
      <c r="G1624" s="99">
        <v>12</v>
      </c>
      <c r="H1624" s="104">
        <v>45505</v>
      </c>
      <c r="I1624" s="104">
        <v>45869</v>
      </c>
      <c r="J1624" s="104">
        <v>45314</v>
      </c>
      <c r="K1624" s="104">
        <v>45315</v>
      </c>
      <c r="L1624" s="100">
        <v>975</v>
      </c>
      <c r="M1624" s="100">
        <v>798.57000000000005</v>
      </c>
      <c r="N1624" s="98" t="s">
        <v>19554</v>
      </c>
      <c r="O1624" s="98" t="s">
        <v>19555</v>
      </c>
      <c r="P1624" s="100">
        <v>975</v>
      </c>
      <c r="Q1624" s="101">
        <v>0</v>
      </c>
      <c r="S1624" s="100">
        <v>1550</v>
      </c>
      <c r="T1624" s="100">
        <f>P1624</f>
      </c>
      <c r="U1624" s="100">
        <v>975</v>
      </c>
    </row>
    <row r="1625">
      <c r="O1625" s="96" t="s">
        <v>19556</v>
      </c>
      <c r="P1625" s="84">
        <f>SUM(P1624:P1624)</f>
      </c>
    </row>
    <row r="1626">
      <c r="A1626" s="98" t="s">
        <v>19557</v>
      </c>
      <c r="B1626" s="98" t="s">
        <v>19558</v>
      </c>
      <c r="C1626" s="98" t="s">
        <v>19559</v>
      </c>
      <c r="D1626" s="98" t="s">
        <v>19560</v>
      </c>
      <c r="E1626" s="98" t="s">
        <v>19561</v>
      </c>
      <c r="F1626" s="98" t="s">
        <v>19562</v>
      </c>
      <c r="G1626" s="99">
        <v>12</v>
      </c>
      <c r="H1626" s="104">
        <v>45524</v>
      </c>
      <c r="I1626" s="104">
        <v>45869</v>
      </c>
      <c r="J1626" s="104">
        <v>45350</v>
      </c>
      <c r="K1626" s="104">
        <v>45355</v>
      </c>
      <c r="L1626" s="100">
        <v>975</v>
      </c>
      <c r="M1626" s="100">
        <v>798.57000000000005</v>
      </c>
      <c r="N1626" s="98" t="s">
        <v>19563</v>
      </c>
      <c r="O1626" s="98" t="s">
        <v>19564</v>
      </c>
      <c r="P1626" s="100">
        <v>975</v>
      </c>
      <c r="Q1626" s="101">
        <v>0</v>
      </c>
      <c r="S1626" s="100">
        <v>1690</v>
      </c>
      <c r="T1626" s="100">
        <f>P1626</f>
      </c>
      <c r="U1626" s="100">
        <v>975</v>
      </c>
    </row>
    <row r="1627">
      <c r="O1627" s="98" t="s">
        <v>19565</v>
      </c>
      <c r="P1627" s="100">
        <v>-125</v>
      </c>
      <c r="T1627" s="100">
        <f>P1627</f>
      </c>
      <c r="U1627" s="100">
        <v>-125</v>
      </c>
    </row>
    <row r="1628">
      <c r="O1628" s="98" t="s">
        <v>19566</v>
      </c>
      <c r="P1628" s="100">
        <v>125</v>
      </c>
      <c r="T1628" s="100">
        <f>P1628</f>
      </c>
      <c r="U1628" s="100">
        <v>125</v>
      </c>
    </row>
    <row r="1629">
      <c r="O1629" s="96" t="s">
        <v>19567</v>
      </c>
      <c r="P1629" s="84">
        <f>SUM(P1626:P1628)</f>
      </c>
    </row>
    <row r="1630">
      <c r="A1630" s="98" t="s">
        <v>19568</v>
      </c>
      <c r="B1630" s="98" t="s">
        <v>19569</v>
      </c>
      <c r="C1630" s="98" t="s">
        <v>19570</v>
      </c>
      <c r="D1630" s="98" t="s">
        <v>19571</v>
      </c>
      <c r="E1630" s="98" t="s">
        <v>19572</v>
      </c>
      <c r="F1630" s="98" t="s">
        <v>19573</v>
      </c>
      <c r="G1630" s="99">
        <v>12</v>
      </c>
      <c r="H1630" s="104">
        <v>45524</v>
      </c>
      <c r="I1630" s="104">
        <v>45869</v>
      </c>
      <c r="J1630" s="104">
        <v>45350</v>
      </c>
      <c r="K1630" s="104">
        <v>45355</v>
      </c>
      <c r="L1630" s="100">
        <v>975</v>
      </c>
      <c r="M1630" s="100">
        <v>798.57000000000005</v>
      </c>
      <c r="N1630" s="98" t="s">
        <v>19574</v>
      </c>
      <c r="O1630" s="98" t="s">
        <v>19575</v>
      </c>
      <c r="P1630" s="100">
        <v>125</v>
      </c>
      <c r="Q1630" s="101">
        <v>0</v>
      </c>
      <c r="S1630" s="100">
        <v>1550</v>
      </c>
      <c r="T1630" s="100">
        <f>P1630</f>
      </c>
      <c r="U1630" s="100">
        <v>125</v>
      </c>
    </row>
    <row r="1631">
      <c r="O1631" s="98" t="s">
        <v>19576</v>
      </c>
      <c r="P1631" s="100">
        <v>-125</v>
      </c>
      <c r="T1631" s="100">
        <f>P1631</f>
      </c>
      <c r="U1631" s="100">
        <v>-125</v>
      </c>
    </row>
    <row r="1632">
      <c r="O1632" s="98" t="s">
        <v>19577</v>
      </c>
      <c r="P1632" s="100">
        <v>975</v>
      </c>
      <c r="T1632" s="100">
        <f>P1632</f>
      </c>
      <c r="U1632" s="100">
        <v>975</v>
      </c>
    </row>
    <row r="1633">
      <c r="O1633" s="96" t="s">
        <v>19578</v>
      </c>
      <c r="P1633" s="84">
        <f>SUM(P1630:P1632)</f>
      </c>
    </row>
    <row r="1634">
      <c r="A1634" s="98" t="s">
        <v>19579</v>
      </c>
      <c r="B1634" s="98" t="s">
        <v>19580</v>
      </c>
      <c r="C1634" s="98" t="s">
        <v>19581</v>
      </c>
      <c r="D1634" s="98" t="s">
        <v>19582</v>
      </c>
      <c r="E1634" s="98" t="s">
        <v>19583</v>
      </c>
      <c r="F1634" s="98" t="s">
        <v>19584</v>
      </c>
      <c r="G1634" s="99">
        <v>12</v>
      </c>
      <c r="H1634" s="104">
        <v>45524</v>
      </c>
      <c r="I1634" s="104">
        <v>45869</v>
      </c>
      <c r="J1634" s="104">
        <v>45383</v>
      </c>
      <c r="K1634" s="104">
        <v>45384</v>
      </c>
      <c r="L1634" s="100">
        <v>0</v>
      </c>
      <c r="M1634" s="100">
        <v>798.57000000000005</v>
      </c>
      <c r="N1634" s="98" t="s">
        <v>19585</v>
      </c>
      <c r="O1634" s="98" t="s">
        <v>19586</v>
      </c>
      <c r="P1634" s="100">
        <v>975</v>
      </c>
      <c r="Q1634" s="101">
        <v>0</v>
      </c>
      <c r="S1634" s="100">
        <v>1550</v>
      </c>
      <c r="T1634" s="100">
        <f>P1634</f>
      </c>
      <c r="U1634" s="100">
        <v>975</v>
      </c>
    </row>
    <row r="1635">
      <c r="O1635" s="96" t="s">
        <v>19587</v>
      </c>
      <c r="P1635" s="84">
        <f>SUM(P1634:P1634)</f>
      </c>
    </row>
    <row r="1636">
      <c r="A1636" s="98" t="s">
        <v>19588</v>
      </c>
      <c r="B1636" s="98" t="s">
        <v>19589</v>
      </c>
      <c r="C1636" s="98" t="s">
        <v>19590</v>
      </c>
      <c r="D1636" s="98" t="s">
        <v>19591</v>
      </c>
      <c r="E1636" s="98" t="s">
        <v>19592</v>
      </c>
      <c r="F1636" s="98" t="s">
        <v>19593</v>
      </c>
      <c r="G1636" s="99">
        <v>12</v>
      </c>
      <c r="H1636" s="104">
        <v>45524</v>
      </c>
      <c r="I1636" s="104">
        <v>45869</v>
      </c>
      <c r="J1636" s="104">
        <v>45383</v>
      </c>
      <c r="K1636" s="104">
        <v>45384</v>
      </c>
      <c r="L1636" s="100">
        <v>0</v>
      </c>
      <c r="M1636" s="100">
        <v>798.57000000000005</v>
      </c>
      <c r="N1636" s="98" t="s">
        <v>19594</v>
      </c>
      <c r="O1636" s="98" t="s">
        <v>19595</v>
      </c>
      <c r="P1636" s="100">
        <v>975</v>
      </c>
      <c r="Q1636" s="101">
        <v>0</v>
      </c>
      <c r="S1636" s="100">
        <v>1550</v>
      </c>
      <c r="T1636" s="100">
        <f>P1636</f>
      </c>
      <c r="U1636" s="100">
        <v>975</v>
      </c>
    </row>
    <row r="1637">
      <c r="O1637" s="96" t="s">
        <v>19596</v>
      </c>
      <c r="P1637" s="84">
        <f>SUM(P1636:P1636)</f>
      </c>
    </row>
    <row r="1638">
      <c r="A1638" s="98" t="s">
        <v>19597</v>
      </c>
      <c r="B1638" s="98" t="s">
        <v>19598</v>
      </c>
      <c r="C1638" s="98" t="s">
        <v>19599</v>
      </c>
      <c r="D1638" s="98" t="s">
        <v>19600</v>
      </c>
      <c r="E1638" s="98" t="s">
        <v>19601</v>
      </c>
      <c r="F1638" s="98" t="s">
        <v>19602</v>
      </c>
      <c r="G1638" s="99">
        <v>12</v>
      </c>
      <c r="H1638" s="104">
        <v>45505</v>
      </c>
      <c r="I1638" s="104">
        <v>45869</v>
      </c>
      <c r="J1638" s="104">
        <v>45394</v>
      </c>
      <c r="K1638" s="104">
        <v>45397</v>
      </c>
      <c r="L1638" s="100">
        <v>244.5</v>
      </c>
      <c r="M1638" s="100">
        <v>798.57000000000005</v>
      </c>
      <c r="N1638" s="98" t="s">
        <v>19603</v>
      </c>
      <c r="O1638" s="98" t="s">
        <v>19604</v>
      </c>
      <c r="P1638" s="100">
        <v>975</v>
      </c>
      <c r="Q1638" s="101">
        <v>0</v>
      </c>
      <c r="S1638" s="100">
        <v>899</v>
      </c>
      <c r="T1638" s="100">
        <f>P1638</f>
      </c>
      <c r="U1638" s="100">
        <v>975</v>
      </c>
    </row>
    <row r="1639">
      <c r="O1639" s="96" t="s">
        <v>19605</v>
      </c>
      <c r="P1639" s="84">
        <f>SUM(P1638:P1638)</f>
      </c>
    </row>
    <row r="1640">
      <c r="A1640" s="98" t="s">
        <v>19606</v>
      </c>
      <c r="B1640" s="98" t="s">
        <v>19607</v>
      </c>
      <c r="C1640" s="98" t="s">
        <v>19608</v>
      </c>
      <c r="D1640" s="98" t="s">
        <v>19609</v>
      </c>
      <c r="E1640" s="98" t="s">
        <v>19610</v>
      </c>
      <c r="F1640" s="98" t="s">
        <v>19611</v>
      </c>
      <c r="G1640" s="99">
        <v>12</v>
      </c>
      <c r="H1640" s="104">
        <v>45505</v>
      </c>
      <c r="I1640" s="104">
        <v>45869</v>
      </c>
      <c r="J1640" s="104">
        <v>45394</v>
      </c>
      <c r="K1640" s="104">
        <v>45397</v>
      </c>
      <c r="L1640" s="100">
        <v>244.5</v>
      </c>
      <c r="M1640" s="100">
        <v>798.57000000000005</v>
      </c>
      <c r="N1640" s="98" t="s">
        <v>19612</v>
      </c>
      <c r="O1640" s="98" t="s">
        <v>19613</v>
      </c>
      <c r="P1640" s="100">
        <v>975</v>
      </c>
      <c r="Q1640" s="101">
        <v>0</v>
      </c>
      <c r="S1640" s="100">
        <v>799</v>
      </c>
      <c r="T1640" s="100">
        <f>P1640</f>
      </c>
      <c r="U1640" s="100">
        <v>975</v>
      </c>
    </row>
    <row r="1641">
      <c r="O1641" s="96" t="s">
        <v>19614</v>
      </c>
      <c r="P1641" s="84">
        <f>SUM(P1640:P1640)</f>
      </c>
    </row>
    <row r="1642">
      <c r="A1642" s="98" t="s">
        <v>19615</v>
      </c>
      <c r="B1642" s="98" t="s">
        <v>19616</v>
      </c>
      <c r="C1642" s="98" t="s">
        <v>19617</v>
      </c>
      <c r="D1642" s="98" t="s">
        <v>19618</v>
      </c>
      <c r="E1642" s="98" t="s">
        <v>19619</v>
      </c>
      <c r="F1642" s="98" t="s">
        <v>19620</v>
      </c>
      <c r="G1642" s="99">
        <v>12</v>
      </c>
      <c r="H1642" s="104">
        <v>45523</v>
      </c>
      <c r="I1642" s="104">
        <v>45869</v>
      </c>
      <c r="J1642" s="104">
        <v>45271</v>
      </c>
      <c r="K1642" s="104">
        <v>45275</v>
      </c>
      <c r="L1642" s="100">
        <v>975</v>
      </c>
      <c r="M1642" s="100">
        <v>798.57000000000005</v>
      </c>
      <c r="N1642" s="98" t="s">
        <v>19621</v>
      </c>
      <c r="O1642" s="98" t="s">
        <v>19622</v>
      </c>
      <c r="P1642" s="100">
        <v>975</v>
      </c>
      <c r="Q1642" s="101">
        <v>0</v>
      </c>
      <c r="S1642" s="100">
        <v>799</v>
      </c>
      <c r="T1642" s="100">
        <f>P1642</f>
      </c>
      <c r="U1642" s="100">
        <v>975</v>
      </c>
    </row>
    <row r="1643">
      <c r="O1643" s="96" t="s">
        <v>19623</v>
      </c>
      <c r="P1643" s="84">
        <f>SUM(P1642:P1642)</f>
      </c>
    </row>
    <row r="1644">
      <c r="A1644" s="98" t="s">
        <v>19624</v>
      </c>
      <c r="B1644" s="98" t="s">
        <v>19625</v>
      </c>
      <c r="C1644" s="98" t="s">
        <v>19626</v>
      </c>
      <c r="D1644" s="98" t="s">
        <v>19627</v>
      </c>
      <c r="E1644" s="98" t="s">
        <v>19628</v>
      </c>
      <c r="F1644" s="98" t="s">
        <v>19629</v>
      </c>
      <c r="G1644" s="99">
        <v>12</v>
      </c>
      <c r="H1644" s="104">
        <v>45523</v>
      </c>
      <c r="I1644" s="104">
        <v>45869</v>
      </c>
      <c r="J1644" s="104">
        <v>45271</v>
      </c>
      <c r="K1644" s="104">
        <v>45275</v>
      </c>
      <c r="L1644" s="100">
        <v>975</v>
      </c>
      <c r="M1644" s="100">
        <v>798.57000000000005</v>
      </c>
      <c r="N1644" s="98" t="s">
        <v>19630</v>
      </c>
      <c r="O1644" s="98" t="s">
        <v>19631</v>
      </c>
      <c r="P1644" s="100">
        <v>975</v>
      </c>
      <c r="Q1644" s="101">
        <v>0</v>
      </c>
      <c r="S1644" s="100">
        <v>1550</v>
      </c>
      <c r="T1644" s="100">
        <f>P1644</f>
      </c>
      <c r="U1644" s="100">
        <v>975</v>
      </c>
    </row>
    <row r="1645">
      <c r="O1645" s="96" t="s">
        <v>19632</v>
      </c>
      <c r="P1645" s="84">
        <f>SUM(P1644:P1644)</f>
      </c>
    </row>
    <row r="1646">
      <c r="A1646" s="98" t="s">
        <v>19633</v>
      </c>
      <c r="B1646" s="98" t="s">
        <v>19634</v>
      </c>
      <c r="C1646" s="98" t="s">
        <v>19635</v>
      </c>
      <c r="D1646" s="98" t="s">
        <v>19636</v>
      </c>
      <c r="E1646" s="98" t="s">
        <v>19637</v>
      </c>
      <c r="F1646" s="98" t="s">
        <v>19638</v>
      </c>
      <c r="G1646" s="99">
        <v>12</v>
      </c>
      <c r="H1646" s="104">
        <v>45505</v>
      </c>
      <c r="I1646" s="104">
        <v>45869</v>
      </c>
      <c r="J1646" s="104">
        <v>45271</v>
      </c>
      <c r="K1646" s="104">
        <v>45313</v>
      </c>
      <c r="L1646" s="100">
        <v>0</v>
      </c>
      <c r="M1646" s="100">
        <v>798.57000000000005</v>
      </c>
      <c r="N1646" s="98" t="s">
        <v>19639</v>
      </c>
      <c r="O1646" s="98" t="s">
        <v>19640</v>
      </c>
      <c r="P1646" s="100">
        <v>975</v>
      </c>
      <c r="Q1646" s="101">
        <v>0</v>
      </c>
      <c r="S1646" s="100">
        <v>874</v>
      </c>
      <c r="T1646" s="100">
        <f>P1646</f>
      </c>
      <c r="U1646" s="100">
        <v>975</v>
      </c>
    </row>
    <row r="1647">
      <c r="O1647" s="98" t="s">
        <v>19641</v>
      </c>
      <c r="P1647" s="100">
        <v>50</v>
      </c>
      <c r="T1647" s="100">
        <f>P1647</f>
      </c>
      <c r="U1647" s="100">
        <v>50</v>
      </c>
    </row>
    <row r="1648">
      <c r="O1648" s="96" t="s">
        <v>19642</v>
      </c>
      <c r="P1648" s="84">
        <f>SUM(P1646:P1647)</f>
      </c>
    </row>
    <row r="1649">
      <c r="A1649" s="98" t="s">
        <v>19643</v>
      </c>
      <c r="B1649" s="98" t="s">
        <v>19644</v>
      </c>
      <c r="C1649" s="98" t="s">
        <v>19645</v>
      </c>
      <c r="D1649" s="98" t="s">
        <v>19646</v>
      </c>
      <c r="E1649" s="98" t="s">
        <v>19647</v>
      </c>
      <c r="F1649" s="98" t="s">
        <v>19648</v>
      </c>
      <c r="G1649" s="99">
        <v>12</v>
      </c>
      <c r="H1649" s="104">
        <v>45505</v>
      </c>
      <c r="I1649" s="104">
        <v>45869</v>
      </c>
      <c r="J1649" s="104">
        <v>45271</v>
      </c>
      <c r="K1649" s="104">
        <v>45313</v>
      </c>
      <c r="L1649" s="100">
        <v>0</v>
      </c>
      <c r="M1649" s="100">
        <v>798.57000000000005</v>
      </c>
      <c r="N1649" s="98" t="s">
        <v>19649</v>
      </c>
      <c r="O1649" s="98" t="s">
        <v>19650</v>
      </c>
      <c r="P1649" s="100">
        <v>975</v>
      </c>
      <c r="Q1649" s="101">
        <v>0</v>
      </c>
      <c r="S1649" s="100">
        <v>1665</v>
      </c>
      <c r="T1649" s="100">
        <f>P1649</f>
      </c>
      <c r="U1649" s="100">
        <v>975</v>
      </c>
    </row>
    <row r="1650">
      <c r="O1650" s="98" t="s">
        <v>19651</v>
      </c>
      <c r="P1650" s="100">
        <v>50</v>
      </c>
      <c r="T1650" s="100">
        <f>P1650</f>
      </c>
      <c r="U1650" s="100">
        <v>50</v>
      </c>
    </row>
    <row r="1651">
      <c r="O1651" s="96" t="s">
        <v>19652</v>
      </c>
      <c r="P1651" s="84">
        <f>SUM(P1649:P1650)</f>
      </c>
    </row>
    <row r="1652">
      <c r="A1652" s="98" t="s">
        <v>19653</v>
      </c>
      <c r="B1652" s="98" t="s">
        <v>19654</v>
      </c>
      <c r="C1652" s="98" t="s">
        <v>19655</v>
      </c>
      <c r="D1652" s="98" t="s">
        <v>19656</v>
      </c>
      <c r="E1652" s="98" t="s">
        <v>19657</v>
      </c>
      <c r="F1652" s="98" t="s">
        <v>19658</v>
      </c>
      <c r="G1652" s="99">
        <v>12</v>
      </c>
      <c r="H1652" s="104">
        <v>45523</v>
      </c>
      <c r="I1652" s="104">
        <v>45869</v>
      </c>
      <c r="J1652" s="104">
        <v>45257</v>
      </c>
      <c r="K1652" s="104">
        <v>45259</v>
      </c>
      <c r="L1652" s="100">
        <v>975</v>
      </c>
      <c r="M1652" s="100">
        <v>798.57000000000005</v>
      </c>
      <c r="N1652" s="98" t="s">
        <v>19659</v>
      </c>
      <c r="O1652" s="98" t="s">
        <v>19660</v>
      </c>
      <c r="P1652" s="100">
        <v>975</v>
      </c>
      <c r="Q1652" s="101">
        <v>0</v>
      </c>
      <c r="S1652" s="100">
        <v>799</v>
      </c>
      <c r="T1652" s="100">
        <f>P1652</f>
      </c>
      <c r="U1652" s="100">
        <v>975</v>
      </c>
    </row>
    <row r="1653">
      <c r="O1653" s="96" t="s">
        <v>19661</v>
      </c>
      <c r="P1653" s="84">
        <f>SUM(P1652:P1652)</f>
      </c>
    </row>
    <row r="1654">
      <c r="A1654" s="98" t="s">
        <v>19662</v>
      </c>
      <c r="B1654" s="98" t="s">
        <v>19663</v>
      </c>
      <c r="C1654" s="98" t="s">
        <v>19664</v>
      </c>
      <c r="D1654" s="98" t="s">
        <v>19665</v>
      </c>
      <c r="E1654" s="98" t="s">
        <v>19666</v>
      </c>
      <c r="F1654" s="98" t="s">
        <v>19667</v>
      </c>
      <c r="G1654" s="99">
        <v>12</v>
      </c>
      <c r="H1654" s="104">
        <v>45523</v>
      </c>
      <c r="I1654" s="104">
        <v>45869</v>
      </c>
      <c r="J1654" s="104">
        <v>45257</v>
      </c>
      <c r="K1654" s="104">
        <v>45259</v>
      </c>
      <c r="L1654" s="100">
        <v>975</v>
      </c>
      <c r="M1654" s="100">
        <v>798.57000000000005</v>
      </c>
      <c r="N1654" s="98" t="s">
        <v>19668</v>
      </c>
      <c r="O1654" s="98" t="s">
        <v>19669</v>
      </c>
      <c r="P1654" s="100">
        <v>975</v>
      </c>
      <c r="Q1654" s="101">
        <v>0</v>
      </c>
      <c r="S1654" s="100">
        <v>1665</v>
      </c>
      <c r="T1654" s="100">
        <f>P1654</f>
      </c>
      <c r="U1654" s="100">
        <v>975</v>
      </c>
    </row>
    <row r="1655">
      <c r="O1655" s="96" t="s">
        <v>19670</v>
      </c>
      <c r="P1655" s="84">
        <f>SUM(P1654:P1654)</f>
      </c>
    </row>
    <row r="1656">
      <c r="A1656" s="98" t="s">
        <v>19671</v>
      </c>
      <c r="B1656" s="98" t="s">
        <v>19672</v>
      </c>
      <c r="C1656" s="98" t="s">
        <v>19673</v>
      </c>
      <c r="D1656" s="98" t="s">
        <v>19674</v>
      </c>
      <c r="E1656" s="98" t="s">
        <v>19675</v>
      </c>
      <c r="F1656" s="98" t="s">
        <v>19676</v>
      </c>
      <c r="G1656" s="99">
        <v>12</v>
      </c>
      <c r="H1656" s="104">
        <v>45505</v>
      </c>
      <c r="I1656" s="104">
        <v>45869</v>
      </c>
      <c r="J1656" s="104">
        <v>45196</v>
      </c>
      <c r="K1656" s="104">
        <v>45197</v>
      </c>
      <c r="L1656" s="100">
        <v>0</v>
      </c>
      <c r="M1656" s="100">
        <v>798.57000000000005</v>
      </c>
      <c r="N1656" s="98" t="s">
        <v>19677</v>
      </c>
      <c r="O1656" s="98" t="s">
        <v>19678</v>
      </c>
      <c r="P1656" s="100">
        <v>87.5</v>
      </c>
      <c r="Q1656" s="101">
        <v>0</v>
      </c>
      <c r="S1656" s="100">
        <v>799</v>
      </c>
      <c r="T1656" s="100">
        <f>P1656</f>
      </c>
      <c r="U1656" s="100">
        <v>87.5</v>
      </c>
    </row>
    <row r="1657">
      <c r="O1657" s="98" t="s">
        <v>19679</v>
      </c>
      <c r="P1657" s="100">
        <v>-125</v>
      </c>
      <c r="T1657" s="100">
        <f>P1657</f>
      </c>
      <c r="U1657" s="100">
        <v>-125</v>
      </c>
    </row>
    <row r="1658">
      <c r="O1658" s="98" t="s">
        <v>19680</v>
      </c>
      <c r="P1658" s="100">
        <v>925</v>
      </c>
      <c r="T1658" s="100">
        <f>P1658</f>
      </c>
      <c r="U1658" s="100">
        <v>925</v>
      </c>
    </row>
    <row r="1659">
      <c r="O1659" s="98" t="s">
        <v>19681</v>
      </c>
      <c r="P1659" s="100">
        <v>125</v>
      </c>
      <c r="T1659" s="100">
        <f>P1659</f>
      </c>
      <c r="U1659" s="100">
        <v>125</v>
      </c>
    </row>
    <row r="1660">
      <c r="O1660" s="96" t="s">
        <v>19682</v>
      </c>
      <c r="P1660" s="84">
        <f>SUM(P1656:P1659)</f>
      </c>
    </row>
    <row r="1661">
      <c r="A1661" s="98" t="s">
        <v>19683</v>
      </c>
      <c r="B1661" s="98" t="s">
        <v>19684</v>
      </c>
      <c r="C1661" s="98" t="s">
        <v>19685</v>
      </c>
      <c r="D1661" s="98" t="s">
        <v>19686</v>
      </c>
      <c r="E1661" s="98" t="s">
        <v>19687</v>
      </c>
      <c r="F1661" s="98" t="s">
        <v>19688</v>
      </c>
      <c r="G1661" s="99">
        <v>12</v>
      </c>
      <c r="H1661" s="104">
        <v>45505</v>
      </c>
      <c r="I1661" s="104">
        <v>45869</v>
      </c>
      <c r="J1661" s="104">
        <v>45196</v>
      </c>
      <c r="K1661" s="104">
        <v>45197</v>
      </c>
      <c r="L1661" s="100">
        <v>0</v>
      </c>
      <c r="M1661" s="100">
        <v>798.57000000000005</v>
      </c>
      <c r="N1661" s="98" t="s">
        <v>19689</v>
      </c>
      <c r="O1661" s="98" t="s">
        <v>19690</v>
      </c>
      <c r="P1661" s="100">
        <v>925</v>
      </c>
      <c r="Q1661" s="101">
        <v>0</v>
      </c>
      <c r="S1661" s="100">
        <v>799</v>
      </c>
      <c r="T1661" s="100">
        <f>P1661</f>
      </c>
      <c r="U1661" s="100">
        <v>925</v>
      </c>
    </row>
    <row r="1662">
      <c r="O1662" s="98" t="s">
        <v>19691</v>
      </c>
      <c r="P1662" s="100">
        <v>-125</v>
      </c>
      <c r="T1662" s="100">
        <f>P1662</f>
      </c>
      <c r="U1662" s="100">
        <v>-125</v>
      </c>
    </row>
    <row r="1663">
      <c r="O1663" s="98" t="s">
        <v>19692</v>
      </c>
      <c r="P1663" s="100">
        <v>125</v>
      </c>
      <c r="T1663" s="100">
        <f>P1663</f>
      </c>
      <c r="U1663" s="100">
        <v>125</v>
      </c>
    </row>
    <row r="1664">
      <c r="O1664" s="98" t="s">
        <v>19693</v>
      </c>
      <c r="P1664" s="100">
        <v>87.5</v>
      </c>
      <c r="T1664" s="100">
        <f>P1664</f>
      </c>
      <c r="U1664" s="100">
        <v>87.5</v>
      </c>
    </row>
    <row r="1665">
      <c r="O1665" s="96" t="s">
        <v>19694</v>
      </c>
      <c r="P1665" s="84">
        <f>SUM(P1661:P1664)</f>
      </c>
    </row>
    <row r="1666">
      <c r="A1666" s="98" t="s">
        <v>19695</v>
      </c>
      <c r="B1666" s="98" t="s">
        <v>19696</v>
      </c>
      <c r="C1666" s="98" t="s">
        <v>19697</v>
      </c>
      <c r="D1666" s="98" t="s">
        <v>19698</v>
      </c>
      <c r="E1666" s="98" t="s">
        <v>19699</v>
      </c>
      <c r="F1666" s="98" t="s">
        <v>19700</v>
      </c>
      <c r="G1666" s="99">
        <v>12</v>
      </c>
      <c r="H1666" s="104">
        <v>45524</v>
      </c>
      <c r="I1666" s="104">
        <v>45869</v>
      </c>
      <c r="J1666" s="104">
        <v>45331</v>
      </c>
      <c r="K1666" s="104">
        <v>45331</v>
      </c>
      <c r="L1666" s="100">
        <v>0</v>
      </c>
      <c r="M1666" s="100">
        <v>873.57000000000005</v>
      </c>
      <c r="N1666" s="98" t="s">
        <v>19701</v>
      </c>
      <c r="O1666" s="98" t="s">
        <v>19702</v>
      </c>
      <c r="P1666" s="100">
        <v>87.5</v>
      </c>
      <c r="Q1666" s="101">
        <v>0</v>
      </c>
      <c r="S1666" s="100">
        <v>799</v>
      </c>
      <c r="T1666" s="100">
        <f>P1666</f>
      </c>
      <c r="U1666" s="100">
        <v>87.5</v>
      </c>
    </row>
    <row r="1667">
      <c r="O1667" s="98" t="s">
        <v>19703</v>
      </c>
      <c r="P1667" s="100">
        <v>1050</v>
      </c>
      <c r="T1667" s="100">
        <f>P1667</f>
      </c>
      <c r="U1667" s="100">
        <v>1050</v>
      </c>
    </row>
    <row r="1668">
      <c r="O1668" s="96" t="s">
        <v>19704</v>
      </c>
      <c r="P1668" s="84">
        <f>SUM(P1666:P1667)</f>
      </c>
    </row>
    <row r="1669">
      <c r="A1669" s="98" t="s">
        <v>19705</v>
      </c>
      <c r="B1669" s="98" t="s">
        <v>19706</v>
      </c>
      <c r="C1669" s="98" t="s">
        <v>19707</v>
      </c>
      <c r="D1669" s="98" t="s">
        <v>19708</v>
      </c>
      <c r="E1669" s="98" t="s">
        <v>19709</v>
      </c>
      <c r="F1669" s="98" t="s">
        <v>19710</v>
      </c>
      <c r="G1669" s="99">
        <v>12</v>
      </c>
      <c r="H1669" s="104">
        <v>45524</v>
      </c>
      <c r="I1669" s="104">
        <v>45869</v>
      </c>
      <c r="J1669" s="104">
        <v>45331</v>
      </c>
      <c r="K1669" s="104">
        <v>45331</v>
      </c>
      <c r="L1669" s="100">
        <v>0</v>
      </c>
      <c r="M1669" s="100">
        <v>873.57000000000005</v>
      </c>
      <c r="N1669" s="98" t="s">
        <v>19711</v>
      </c>
      <c r="O1669" s="98" t="s">
        <v>19712</v>
      </c>
      <c r="P1669" s="100">
        <v>1050</v>
      </c>
      <c r="Q1669" s="101">
        <v>0</v>
      </c>
      <c r="S1669" s="100">
        <v>1665</v>
      </c>
      <c r="T1669" s="100">
        <f>P1669</f>
      </c>
      <c r="U1669" s="100">
        <v>1050</v>
      </c>
    </row>
    <row r="1670">
      <c r="O1670" s="98" t="s">
        <v>19713</v>
      </c>
      <c r="P1670" s="100">
        <v>87.5</v>
      </c>
      <c r="T1670" s="100">
        <f>P1670</f>
      </c>
      <c r="U1670" s="100">
        <v>87.5</v>
      </c>
    </row>
    <row r="1671">
      <c r="O1671" s="96" t="s">
        <v>19714</v>
      </c>
      <c r="P1671" s="84">
        <f>SUM(P1669:P1670)</f>
      </c>
    </row>
    <row r="1672">
      <c r="A1672" s="98" t="s">
        <v>19715</v>
      </c>
      <c r="B1672" s="98" t="s">
        <v>19716</v>
      </c>
      <c r="C1672" s="98" t="s">
        <v>19717</v>
      </c>
      <c r="D1672" s="98" t="s">
        <v>19718</v>
      </c>
      <c r="E1672" s="98" t="s">
        <v>19719</v>
      </c>
      <c r="F1672" s="98" t="s">
        <v>19720</v>
      </c>
      <c r="G1672" s="99">
        <v>12</v>
      </c>
      <c r="H1672" s="104">
        <v>45505</v>
      </c>
      <c r="I1672" s="104">
        <v>45869</v>
      </c>
      <c r="J1672" s="104">
        <v>45224</v>
      </c>
      <c r="K1672" s="104">
        <v>45226</v>
      </c>
      <c r="L1672" s="100">
        <v>0</v>
      </c>
      <c r="M1672" s="100">
        <v>898.61000000000001</v>
      </c>
      <c r="N1672" s="98" t="s">
        <v>19721</v>
      </c>
      <c r="O1672" s="98" t="s">
        <v>19722</v>
      </c>
      <c r="P1672" s="100">
        <v>1075</v>
      </c>
      <c r="Q1672" s="101">
        <v>0</v>
      </c>
      <c r="S1672" s="100">
        <v>799</v>
      </c>
      <c r="T1672" s="100">
        <f>P1672</f>
      </c>
      <c r="U1672" s="100">
        <v>1075</v>
      </c>
    </row>
    <row r="1673">
      <c r="O1673" s="96" t="s">
        <v>19723</v>
      </c>
      <c r="P1673" s="84">
        <f>SUM(P1672:P1672)</f>
      </c>
    </row>
    <row r="1674">
      <c r="A1674" s="98" t="s">
        <v>19724</v>
      </c>
      <c r="B1674" s="98" t="s">
        <v>19725</v>
      </c>
      <c r="C1674" s="98" t="s">
        <v>19726</v>
      </c>
      <c r="D1674" s="98" t="s">
        <v>19727</v>
      </c>
      <c r="E1674" s="98" t="s">
        <v>19728</v>
      </c>
      <c r="F1674" s="98" t="s">
        <v>19729</v>
      </c>
      <c r="G1674" s="99">
        <v>12</v>
      </c>
      <c r="H1674" s="104">
        <v>45505</v>
      </c>
      <c r="I1674" s="104">
        <v>45869</v>
      </c>
      <c r="J1674" s="104">
        <v>45224</v>
      </c>
      <c r="K1674" s="104">
        <v>45226</v>
      </c>
      <c r="L1674" s="100">
        <v>0</v>
      </c>
      <c r="M1674" s="100">
        <v>898.57000000000005</v>
      </c>
      <c r="N1674" s="98" t="s">
        <v>19730</v>
      </c>
      <c r="O1674" s="98" t="s">
        <v>19731</v>
      </c>
      <c r="P1674" s="100">
        <v>1075</v>
      </c>
      <c r="Q1674" s="101">
        <v>0</v>
      </c>
      <c r="S1674" s="100">
        <v>899</v>
      </c>
      <c r="T1674" s="100">
        <f>P1674</f>
      </c>
      <c r="U1674" s="100">
        <v>1075</v>
      </c>
    </row>
    <row r="1675">
      <c r="O1675" s="96" t="s">
        <v>19732</v>
      </c>
      <c r="P1675" s="84">
        <f>SUM(P1674:P1674)</f>
      </c>
    </row>
    <row r="1676">
      <c r="A1676" s="81" t="s">
        <v>19733</v>
      </c>
      <c r="B1676" s="67">
        <v>623</v>
      </c>
      <c r="G1676" s="68">
        <v>12</v>
      </c>
      <c r="L1676" s="69">
        <v>737.03162118780097</v>
      </c>
      <c r="M1676" s="69">
        <v>1025.4701444622792</v>
      </c>
      <c r="P1676" s="69">
        <f>IF(B1676 &gt; 0, T1676 / B1676, 0)</f>
      </c>
      <c r="S1676" s="69">
        <v>1108.900481540931</v>
      </c>
      <c r="T1676" s="69">
        <v>757107</v>
      </c>
    </row>
  </sheetData>
  <mergeCells count="6">
    <mergeCell ref="A7:E7"/>
    <mergeCell ref="F7:N7"/>
    <mergeCell ref="O7:O7"/>
    <mergeCell ref="A28:I28"/>
    <mergeCell ref="J28:K28"/>
    <mergeCell ref="L28:Q28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generated06/05/2024 at 2:39pm EDT&amp;I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B21"/>
  <sheetFormatPr defaultRowHeight="15"/>
  <cols>
    <col min="1" max="1" width="20.7109375" customWidth="true"/>
    <col min="2" max="2" width="80.7109375" customWidth="true"/>
  </cols>
  <sheetData>
    <row r="1">
      <c r="A1" s="337" t="s">
        <v>19734</v>
      </c>
      <c r="B1" s="0"/>
    </row>
    <row r="2">
      <c r="A2" s="337" t="s">
        <v>19735</v>
      </c>
      <c r="B2" s="0"/>
    </row>
    <row r="4">
      <c r="A4" s="339" t="s">
        <v>19736</v>
      </c>
      <c r="B4" s="340" t="s">
        <v>19737</v>
      </c>
    </row>
    <row r="5">
      <c r="A5" s="339" t="s">
        <v>19738</v>
      </c>
      <c r="B5" s="340" t="s">
        <v>19739</v>
      </c>
    </row>
    <row r="6">
      <c r="A6" s="339" t="s">
        <v>19740</v>
      </c>
      <c r="B6" s="340" t="s">
        <v>19741</v>
      </c>
    </row>
    <row r="7">
      <c r="A7" s="339" t="s">
        <v>19742</v>
      </c>
      <c r="B7" s="340" t="s">
        <v>19743</v>
      </c>
    </row>
    <row r="8">
      <c r="A8" s="339" t="s">
        <v>19744</v>
      </c>
      <c r="B8" s="340" t="s">
        <v>19745</v>
      </c>
    </row>
    <row r="9">
      <c r="A9" s="339" t="s">
        <v>19746</v>
      </c>
      <c r="B9" s="340" t="s">
        <v>19747</v>
      </c>
    </row>
    <row r="10">
      <c r="A10" s="339" t="s">
        <v>19748</v>
      </c>
      <c r="B10" s="340" t="s">
        <v>19749</v>
      </c>
    </row>
    <row r="11">
      <c r="A11" s="339" t="s">
        <v>19750</v>
      </c>
      <c r="B11" s="340" t="s">
        <v>19751</v>
      </c>
    </row>
    <row r="12">
      <c r="A12" s="339" t="s">
        <v>19752</v>
      </c>
      <c r="B12" s="340" t="s">
        <v>19753</v>
      </c>
    </row>
    <row r="13">
      <c r="A13" s="339" t="s">
        <v>19754</v>
      </c>
      <c r="B13" s="340" t="s">
        <v>19755</v>
      </c>
    </row>
    <row r="14">
      <c r="A14" s="339" t="s">
        <v>19756</v>
      </c>
      <c r="B14" s="340" t="s">
        <v>19757</v>
      </c>
    </row>
    <row r="15">
      <c r="A15" s="339" t="s">
        <v>19758</v>
      </c>
      <c r="B15" s="340" t="s">
        <v>19759</v>
      </c>
    </row>
    <row r="16">
      <c r="A16" s="339" t="s">
        <v>19760</v>
      </c>
      <c r="B16" s="340" t="s">
        <v>19761</v>
      </c>
    </row>
    <row r="17">
      <c r="A17" s="339" t="s">
        <v>19762</v>
      </c>
      <c r="B17" s="340" t="s">
        <v>19763</v>
      </c>
    </row>
    <row r="18">
      <c r="A18" s="339" t="s">
        <v>19764</v>
      </c>
      <c r="B18" s="340" t="s">
        <v>19765</v>
      </c>
    </row>
    <row r="20">
      <c r="A20" s="339" t="s">
        <v>19766</v>
      </c>
      <c r="B20" s="340" t="s">
        <v>19767</v>
      </c>
    </row>
    <row r="21">
      <c r="A21" s="339" t="s">
        <v>19768</v>
      </c>
      <c r="B21" s="340" t="s">
        <v>19769</v>
      </c>
    </row>
  </sheetData>
  <mergeCells count="2">
    <mergeCell ref="A1:B1"/>
    <mergeCell ref="A2:B2"/>
  </mergeCells>
  <pageSetup fitToWidth="1" fitToHeight="0"/>
</worksheet>
</file>