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 codeName="ThisWorkbook"/>
  <mc:AlternateContent xmlns:mc="http://schemas.openxmlformats.org/markup-compatibility/2006">
    <mc:Choice Requires="x15">
      <x15ac:absPath xmlns:x15ac="http://schemas.microsoft.com/office/spreadsheetml/2010/11/ac" url="F:\gmh\"/>
    </mc:Choice>
  </mc:AlternateContent>
  <xr:revisionPtr revIDLastSave="0" documentId="8_{5BB0F162-80E4-46B0-982D-1733C765A6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4" i="1" l="1"/>
  <c r="Y34" i="1"/>
  <c r="R34" i="1"/>
  <c r="N34" i="1"/>
  <c r="Q34" i="1" s="1"/>
  <c r="Z33" i="1"/>
  <c r="Y33" i="1"/>
  <c r="R33" i="1"/>
  <c r="N33" i="1"/>
  <c r="Q33" i="1" s="1"/>
  <c r="Z32" i="1"/>
  <c r="Y32" i="1"/>
  <c r="R32" i="1"/>
  <c r="N32" i="1"/>
  <c r="Q32" i="1" s="1"/>
  <c r="Z31" i="1"/>
  <c r="Y31" i="1"/>
  <c r="R31" i="1"/>
  <c r="N31" i="1"/>
  <c r="Q31" i="1" s="1"/>
  <c r="Z28" i="1"/>
  <c r="Y28" i="1"/>
  <c r="R28" i="1"/>
  <c r="N28" i="1"/>
  <c r="Q28" i="1" s="1"/>
  <c r="Z27" i="1"/>
  <c r="Y27" i="1"/>
  <c r="R27" i="1"/>
  <c r="N27" i="1"/>
  <c r="Q27" i="1" s="1"/>
  <c r="Z26" i="1"/>
  <c r="Y26" i="1"/>
  <c r="R26" i="1"/>
  <c r="N26" i="1"/>
  <c r="Q26" i="1" s="1"/>
  <c r="Z25" i="1"/>
  <c r="Y25" i="1"/>
  <c r="R25" i="1"/>
  <c r="N25" i="1"/>
  <c r="Q25" i="1" s="1"/>
  <c r="Z24" i="1"/>
  <c r="Y24" i="1"/>
  <c r="R24" i="1"/>
  <c r="N24" i="1"/>
  <c r="Q24" i="1" s="1"/>
  <c r="Z23" i="1"/>
  <c r="Y23" i="1"/>
  <c r="R23" i="1"/>
  <c r="N23" i="1"/>
  <c r="Q23" i="1" s="1"/>
  <c r="Z22" i="1"/>
  <c r="Y22" i="1"/>
  <c r="R22" i="1"/>
  <c r="N22" i="1"/>
  <c r="Q22" i="1" s="1"/>
  <c r="Z21" i="1"/>
  <c r="Y21" i="1"/>
  <c r="R21" i="1"/>
  <c r="N21" i="1"/>
  <c r="Q21" i="1" s="1"/>
  <c r="Z20" i="1"/>
  <c r="Y20" i="1"/>
  <c r="R20" i="1"/>
  <c r="N20" i="1"/>
  <c r="Q20" i="1" s="1"/>
  <c r="Z19" i="1"/>
  <c r="Y19" i="1"/>
  <c r="R19" i="1"/>
  <c r="N19" i="1"/>
  <c r="Q19" i="1" s="1"/>
  <c r="Z18" i="1"/>
  <c r="Y18" i="1"/>
  <c r="R18" i="1"/>
  <c r="N18" i="1"/>
  <c r="Q18" i="1" s="1"/>
  <c r="Z17" i="1"/>
  <c r="Y17" i="1"/>
  <c r="R17" i="1"/>
  <c r="N17" i="1"/>
  <c r="Q17" i="1" s="1"/>
  <c r="Z16" i="1"/>
  <c r="Y16" i="1"/>
  <c r="R16" i="1"/>
  <c r="N16" i="1"/>
  <c r="Q16" i="1" s="1"/>
  <c r="Z15" i="1"/>
  <c r="Y15" i="1"/>
  <c r="R15" i="1"/>
  <c r="N15" i="1"/>
  <c r="Q15" i="1" s="1"/>
  <c r="Z14" i="1"/>
  <c r="Y14" i="1"/>
  <c r="R14" i="1"/>
  <c r="N14" i="1"/>
  <c r="Q14" i="1" s="1"/>
  <c r="Z13" i="1"/>
  <c r="Y13" i="1"/>
  <c r="R13" i="1"/>
  <c r="N13" i="1"/>
  <c r="Q13" i="1" s="1"/>
  <c r="Z12" i="1"/>
  <c r="Y12" i="1"/>
  <c r="R12" i="1"/>
  <c r="N12" i="1"/>
  <c r="Q12" i="1" s="1"/>
  <c r="Z11" i="1"/>
  <c r="Y11" i="1"/>
  <c r="R11" i="1"/>
  <c r="N11" i="1"/>
  <c r="Q11" i="1" s="1"/>
  <c r="Z10" i="1"/>
  <c r="Y10" i="1"/>
  <c r="R10" i="1"/>
  <c r="N10" i="1"/>
  <c r="Q10" i="1" s="1"/>
</calcChain>
</file>

<file path=xl/sharedStrings.xml><?xml version="1.0" encoding="utf-8"?>
<sst xmlns="http://schemas.openxmlformats.org/spreadsheetml/2006/main" count="48" uniqueCount="45">
  <si>
    <t>Leasing Week:</t>
  </si>
  <si>
    <t>Leasing Season Ending:</t>
  </si>
  <si>
    <t>Weeks Left to Lease:</t>
  </si>
  <si>
    <t>Weekly Velocity Needed:</t>
  </si>
  <si>
    <t>Total Beds</t>
  </si>
  <si>
    <t>Model Beds</t>
  </si>
  <si>
    <t>Current Occupancy</t>
  </si>
  <si>
    <t>Total New</t>
  </si>
  <si>
    <t>Total Renewals</t>
  </si>
  <si>
    <t>Total Leases</t>
  </si>
  <si>
    <t>Year-Over-Year 
Variance</t>
  </si>
  <si>
    <t>Preleasing Activity - Prior Seven Days:</t>
  </si>
  <si>
    <t>Beds Left to Lease</t>
  </si>
  <si>
    <t>Leased This Week</t>
  </si>
  <si>
    <t>New</t>
  </si>
  <si>
    <t>Renewals</t>
  </si>
  <si>
    <t>Total</t>
  </si>
  <si>
    <t>Prelease %</t>
  </si>
  <si>
    <t>% Gained</t>
  </si>
  <si>
    <t>24-25 Prelease %</t>
  </si>
  <si>
    <t xml:space="preserve">23-24 Prior Year Same Store </t>
  </si>
  <si>
    <t>GMH University Housing 24-25 Prelease Summary</t>
  </si>
  <si>
    <t>All GMH Properties</t>
  </si>
  <si>
    <t>AGC</t>
  </si>
  <si>
    <t>Principal</t>
  </si>
  <si>
    <t>CBRE</t>
  </si>
  <si>
    <t>1047 Commonwealth Avenue</t>
  </si>
  <si>
    <t>Academy 65</t>
  </si>
  <si>
    <t>Academy Lincoln</t>
  </si>
  <si>
    <t>Campustown 1008 S. 4th</t>
  </si>
  <si>
    <t>Campustown 307 E. Daniel</t>
  </si>
  <si>
    <t>Campustown 501 S. 6th</t>
  </si>
  <si>
    <t>Campustown 908 S. 1st</t>
  </si>
  <si>
    <t>Life Tower</t>
  </si>
  <si>
    <t>Shortbread Lofts</t>
  </si>
  <si>
    <t>SOVA</t>
  </si>
  <si>
    <t>The Academy at Frisco</t>
  </si>
  <si>
    <t>The Academy Chorro</t>
  </si>
  <si>
    <t>The Academy on Charles</t>
  </si>
  <si>
    <t>The Academy Palomar</t>
  </si>
  <si>
    <t>The Dean Campustown</t>
  </si>
  <si>
    <t>The Dean Reno</t>
  </si>
  <si>
    <t>The Rise at Northgate</t>
  </si>
  <si>
    <t>The Venue at North Campus</t>
  </si>
  <si>
    <t>Torre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</si>
</sst>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_);\(0\)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20"/>
      <color theme="0"/>
      <name val="Calibri"/>
      <family val="2"/>
    </font>
    <font>
      <sz val="26"/>
      <color theme="0"/>
      <name val="Calibri"/>
      <family val="2"/>
    </font>
    <font>
      <sz val="11"/>
      <name val="Calibri"/>
      <family val="2"/>
    </font>
    <font>
      <sz val="16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C2C"/>
      <name val="Calibri"/>
      <family val="2"/>
    </font>
    <font>
      <sz val="11"/>
      <color rgb="FF0E1C2C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0"/>
      <color rgb="FF0E1C2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E1C2C"/>
        <bgColor rgb="FF0E1C2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E1C2C"/>
      </bottom>
      <diagonal/>
    </border>
    <border>
      <left style="medium">
        <color rgb="FF000000"/>
      </left>
      <right style="thin">
        <color rgb="FF000000"/>
      </right>
      <top style="thin">
        <color rgb="FF0E1C2C"/>
      </top>
      <bottom style="thin">
        <color rgb="FF0E1C2C"/>
      </bottom>
      <diagonal/>
    </border>
    <border>
      <left/>
      <right style="thin">
        <color rgb="FF000000"/>
      </right>
      <top style="thin">
        <color rgb="FF0E1C2C"/>
      </top>
      <bottom style="thin">
        <color rgb="FF0E1C2C"/>
      </bottom>
      <diagonal/>
    </border>
    <border>
      <left style="thin">
        <color rgb="FF000000"/>
      </left>
      <right style="thin">
        <color rgb="FF000000"/>
      </right>
      <top style="thin">
        <color rgb="FF0E1C2C"/>
      </top>
      <bottom style="thin">
        <color rgb="FF000000"/>
      </bottom>
      <diagonal/>
    </border>
    <border>
      <left/>
      <right style="thin">
        <color rgb="FF000000"/>
      </right>
      <top style="thin">
        <color rgb="FF0E1C2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E1C2C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E1C2C"/>
      </top>
      <bottom style="thin">
        <color rgb="FF0E1C2C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E1C2C"/>
      </top>
      <bottom style="thin">
        <color rgb="FF0E1C2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E1C2C"/>
      </bottom>
      <diagonal/>
    </border>
    <border>
      <left/>
      <right style="thin">
        <color rgb="FF000000"/>
      </right>
      <top style="thin">
        <color rgb="FF000000"/>
      </top>
      <bottom style="thin">
        <color rgb="FF0E1C2C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E1C2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64" fontId="9" fillId="2" borderId="11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65" fontId="7" fillId="4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5" fontId="7" fillId="4" borderId="17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 vertical="center"/>
    </xf>
    <xf numFmtId="165" fontId="7" fillId="4" borderId="21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3" fontId="6" fillId="4" borderId="8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3" fontId="6" fillId="4" borderId="18" xfId="0" applyNumberFormat="1" applyFont="1" applyFill="1" applyBorder="1" applyAlignment="1">
      <alignment horizontal="center" vertical="center"/>
    </xf>
    <xf numFmtId="3" fontId="6" fillId="4" borderId="19" xfId="0" applyNumberFormat="1" applyFont="1" applyFill="1" applyBorder="1" applyAlignment="1">
      <alignment horizontal="center" vertical="center"/>
    </xf>
    <xf numFmtId="164" fontId="9" fillId="2" borderId="22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3" fontId="9" fillId="2" borderId="16" xfId="0" applyNumberFormat="1" applyFont="1" applyFill="1" applyBorder="1" applyAlignment="1">
      <alignment horizontal="center" vertical="center"/>
    </xf>
    <xf numFmtId="3" fontId="6" fillId="4" borderId="15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3" fontId="9" fillId="2" borderId="23" xfId="0" applyNumberFormat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3" fontId="7" fillId="4" borderId="9" xfId="0" applyNumberFormat="1" applyFont="1" applyFill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9" fillId="2" borderId="2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3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vertical="center"/>
    </xf>
    <xf numFmtId="3" fontId="8" fillId="3" borderId="0" xfId="0" applyNumberFormat="1" applyFont="1" applyFill="1" applyAlignment="1">
      <alignment vertical="center"/>
    </xf>
    <xf numFmtId="3" fontId="7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1" fillId="3" borderId="0" xfId="0" applyFont="1" applyFill="1" applyAlignment="1">
      <alignment vertical="top" wrapText="1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28" xfId="0" applyFont="1" applyBorder="1"/>
    <xf numFmtId="0" fontId="7" fillId="3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29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6" xfId="0" applyFont="1" applyBorder="1"/>
    <xf numFmtId="0" fontId="7" fillId="3" borderId="0" xfId="0" quotePrefix="1" applyFont="1" applyFill="1" applyAlignment="1">
      <alignment horizontal="center" vertical="center" wrapText="1"/>
    </xf>
    <xf numFmtId="0" fontId="7" fillId="3" borderId="0" xfId="0" quotePrefix="1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  <fill>
        <patternFill>
          <fgColor indexed="64"/>
          <bgColor indexed="65"/>
        </patternFill>
      </fill>
    </dxf>
    <dxf>
      <font>
        <color rgb="FFFF0000"/>
      </font>
      <fill>
        <patternFill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1"/>
  <sheetViews>
    <sheetView showGridLines="0" tabSelected="1" workbookViewId="0">
      <selection activeCell="C2" sqref="C2:Z2"/>
    </sheetView>
  </sheetViews>
  <sheetFormatPr defaultColWidth="14.42578125" defaultRowHeight="15" customHeight="1" x14ac:dyDescent="0.25"/>
  <cols>
    <col min="1" max="1" width="2.42578125" customWidth="1"/>
    <col min="2" max="2" width="28.85546875" customWidth="1"/>
    <col min="3" max="4" width="9.140625" customWidth="1"/>
    <col min="5" max="5" width="10.42578125" customWidth="1"/>
    <col min="6" max="6" width="2.42578125" customWidth="1"/>
    <col min="7" max="9" width="9.140625" customWidth="1"/>
    <col min="10" max="10" width="12.85546875" customWidth="1"/>
    <col min="11" max="11" width="2.42578125" customWidth="1"/>
    <col min="12" max="14" width="8.85546875" customWidth="1"/>
    <col min="15" max="15" width="10.7109375" customWidth="1"/>
    <col min="16" max="16" width="2.42578125" customWidth="1"/>
    <col min="17" max="18" width="8.42578125" customWidth="1"/>
    <col min="19" max="19" width="2.42578125" customWidth="1"/>
    <col min="20" max="22" width="9.140625" customWidth="1"/>
    <col min="23" max="23" width="9.42578125" customWidth="1"/>
    <col min="24" max="24" width="2.42578125" customWidth="1"/>
    <col min="25" max="26" width="10.140625" customWidth="1"/>
    <col min="27" max="27" width="9.42578125" customWidth="1"/>
    <col min="28" max="29" width="9.140625" customWidth="1"/>
    <col min="30" max="30" width="2.425781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45.75" customHeight="1" x14ac:dyDescent="0.25">
      <c r="A2" s="1"/>
      <c r="B2" s="2">
        <v>45505</v>
      </c>
      <c r="C2" s="81" t="s">
        <v>21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3"/>
      <c r="AB2" s="3"/>
      <c r="AC2" s="3"/>
      <c r="AD2" s="4"/>
    </row>
    <row r="3" spans="1:30" ht="15" customHeight="1" x14ac:dyDescent="0.25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</row>
    <row r="4" spans="1:30" ht="21" x14ac:dyDescent="0.35">
      <c r="A4" s="1"/>
      <c r="B4" s="8" t="s">
        <v>0</v>
      </c>
      <c r="C4" s="9">
        <v>48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83" t="s">
        <v>1</v>
      </c>
      <c r="AB4" s="78"/>
      <c r="AC4" s="11">
        <v>45505</v>
      </c>
      <c r="AD4" s="12"/>
    </row>
    <row r="5" spans="1:30" x14ac:dyDescent="0.25">
      <c r="A5" s="1"/>
      <c r="B5" s="13"/>
      <c r="C5" s="1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84" t="s">
        <v>2</v>
      </c>
      <c r="AB5" s="78"/>
      <c r="AC5" s="15">
        <v>0</v>
      </c>
      <c r="AD5" s="12"/>
    </row>
    <row r="6" spans="1:30" x14ac:dyDescent="0.25">
      <c r="A6" s="1"/>
      <c r="B6" s="1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2"/>
    </row>
    <row r="7" spans="1:30" ht="15" customHeight="1" x14ac:dyDescent="0.25">
      <c r="A7" s="1"/>
      <c r="B7" s="16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85" t="s">
        <v>3</v>
      </c>
      <c r="Z7" s="86"/>
      <c r="AA7" s="86"/>
      <c r="AB7" s="86"/>
      <c r="AC7" s="86"/>
      <c r="AD7" s="12"/>
    </row>
    <row r="8" spans="1:30" ht="15" customHeight="1" x14ac:dyDescent="0.25">
      <c r="A8" s="1"/>
      <c r="B8" s="16"/>
      <c r="C8" s="77" t="s">
        <v>4</v>
      </c>
      <c r="D8" s="77" t="s">
        <v>5</v>
      </c>
      <c r="E8" s="77" t="s">
        <v>6</v>
      </c>
      <c r="F8" s="10"/>
      <c r="G8" s="77" t="s">
        <v>7</v>
      </c>
      <c r="H8" s="77" t="s">
        <v>8</v>
      </c>
      <c r="I8" s="77" t="s">
        <v>9</v>
      </c>
      <c r="J8" s="88" t="s">
        <v>19</v>
      </c>
      <c r="K8" s="10"/>
      <c r="L8" s="89" t="s">
        <v>20</v>
      </c>
      <c r="M8" s="78"/>
      <c r="N8" s="78"/>
      <c r="O8" s="78"/>
      <c r="P8" s="10"/>
      <c r="Q8" s="77" t="s">
        <v>10</v>
      </c>
      <c r="R8" s="78"/>
      <c r="S8" s="10"/>
      <c r="T8" s="80" t="s">
        <v>11</v>
      </c>
      <c r="U8" s="78"/>
      <c r="V8" s="78"/>
      <c r="W8" s="78"/>
      <c r="X8" s="10"/>
      <c r="Y8" s="77" t="s">
        <v>12</v>
      </c>
      <c r="Z8" s="77" t="s">
        <v>13</v>
      </c>
      <c r="AA8" s="10"/>
      <c r="AB8" s="10"/>
      <c r="AC8" s="10"/>
      <c r="AD8" s="12"/>
    </row>
    <row r="9" spans="1:30" ht="30" x14ac:dyDescent="0.25">
      <c r="A9" s="17"/>
      <c r="B9" s="18"/>
      <c r="C9" s="87"/>
      <c r="D9" s="87"/>
      <c r="E9" s="87"/>
      <c r="F9" s="10"/>
      <c r="G9" s="78"/>
      <c r="H9" s="78"/>
      <c r="I9" s="78"/>
      <c r="J9" s="78"/>
      <c r="K9" s="10"/>
      <c r="L9" s="19" t="s">
        <v>14</v>
      </c>
      <c r="M9" s="19" t="s">
        <v>15</v>
      </c>
      <c r="N9" s="19" t="s">
        <v>16</v>
      </c>
      <c r="O9" s="20" t="s">
        <v>17</v>
      </c>
      <c r="P9" s="10"/>
      <c r="Q9" s="79"/>
      <c r="R9" s="79"/>
      <c r="S9" s="10"/>
      <c r="T9" s="21" t="s">
        <v>14</v>
      </c>
      <c r="U9" s="21" t="s">
        <v>15</v>
      </c>
      <c r="V9" s="21" t="s">
        <v>16</v>
      </c>
      <c r="W9" s="21" t="s">
        <v>18</v>
      </c>
      <c r="X9" s="10"/>
      <c r="Y9" s="78"/>
      <c r="Z9" s="78"/>
      <c r="AA9" s="22">
        <v>0.9</v>
      </c>
      <c r="AB9" s="22">
        <v>0.95</v>
      </c>
      <c r="AC9" s="22">
        <v>1</v>
      </c>
      <c r="AD9" s="12"/>
    </row>
    <row r="10" spans="1:30" ht="19.5" customHeight="1" x14ac:dyDescent="0.25">
      <c r="A10" s="1"/>
      <c r="B10" s="23" t="s">
        <v>26</v>
      </c>
      <c r="C10" s="24">
        <v>183</v>
      </c>
      <c r="D10" s="24">
        <v>0</v>
      </c>
      <c r="E10" s="25">
        <v>0.9840000000000001</v>
      </c>
      <c r="F10" s="10"/>
      <c r="G10" s="26">
        <v>83</v>
      </c>
      <c r="H10" s="27">
        <v>76</v>
      </c>
      <c r="I10" s="28">
        <v>159</v>
      </c>
      <c r="J10" s="29">
        <v>0.86900000000000011</v>
      </c>
      <c r="K10" s="10"/>
      <c r="L10" s="30">
        <v>94</v>
      </c>
      <c r="M10" s="30">
        <v>82</v>
      </c>
      <c r="N10" s="31">
        <f t="shared" ref="N10:N28" si="0">L10+M10</f>
        <v>176</v>
      </c>
      <c r="O10" s="29">
        <v>0.96200000000000008</v>
      </c>
      <c r="P10" s="10"/>
      <c r="Q10" s="32">
        <f t="shared" ref="Q10:Q28" si="1">+I10-N10</f>
        <v>-17</v>
      </c>
      <c r="R10" s="33">
        <f t="shared" ref="R10:R28" si="2">J10-O10</f>
        <v>-9.2999999999999972E-2</v>
      </c>
      <c r="S10" s="10"/>
      <c r="T10" s="26">
        <v>0</v>
      </c>
      <c r="U10" s="27">
        <v>0</v>
      </c>
      <c r="V10" s="28">
        <v>0</v>
      </c>
      <c r="W10" s="29">
        <v>0</v>
      </c>
      <c r="X10" s="10"/>
      <c r="Y10" s="34">
        <f t="shared" ref="Y10:Y28" si="3">+C10-I10</f>
        <v>24</v>
      </c>
      <c r="Z10" s="34">
        <f t="shared" ref="Z10:Z28" si="4">+V10</f>
        <v>0</v>
      </c>
      <c r="AA10" s="35"/>
      <c r="AB10" s="35">
        <v>0</v>
      </c>
      <c r="AC10" s="35">
        <v>0</v>
      </c>
      <c r="AD10" s="12"/>
    </row>
    <row r="11" spans="1:30" ht="19.5" customHeight="1" x14ac:dyDescent="0.25">
      <c r="A11" s="1"/>
      <c r="B11" s="23" t="s">
        <v>27</v>
      </c>
      <c r="C11" s="24">
        <v>309</v>
      </c>
      <c r="D11" s="24">
        <v>4</v>
      </c>
      <c r="E11" s="25">
        <v>0.78</v>
      </c>
      <c r="F11" s="10"/>
      <c r="G11" s="36">
        <v>117</v>
      </c>
      <c r="H11" s="37">
        <v>144</v>
      </c>
      <c r="I11" s="38">
        <v>261</v>
      </c>
      <c r="J11" s="39">
        <v>0.84499999999999997</v>
      </c>
      <c r="K11" s="10"/>
      <c r="L11" s="30">
        <v>106</v>
      </c>
      <c r="M11" s="30">
        <v>133</v>
      </c>
      <c r="N11" s="31">
        <f t="shared" si="0"/>
        <v>239</v>
      </c>
      <c r="O11" s="39">
        <v>0.77300000000000002</v>
      </c>
      <c r="P11" s="10"/>
      <c r="Q11" s="40">
        <f t="shared" si="1"/>
        <v>22</v>
      </c>
      <c r="R11" s="33">
        <f t="shared" si="2"/>
        <v>7.1999999999999953E-2</v>
      </c>
      <c r="S11" s="10"/>
      <c r="T11" s="36">
        <v>7</v>
      </c>
      <c r="U11" s="37">
        <v>3</v>
      </c>
      <c r="V11" s="38">
        <v>10</v>
      </c>
      <c r="W11" s="39">
        <v>3.2000000000000001E-2</v>
      </c>
      <c r="X11" s="10"/>
      <c r="Y11" s="41">
        <f t="shared" si="3"/>
        <v>48</v>
      </c>
      <c r="Z11" s="41">
        <f t="shared" si="4"/>
        <v>10</v>
      </c>
      <c r="AA11" s="35"/>
      <c r="AB11" s="35">
        <v>0</v>
      </c>
      <c r="AC11" s="35">
        <v>0</v>
      </c>
      <c r="AD11" s="12"/>
    </row>
    <row r="12" spans="1:30" ht="19.5" customHeight="1" x14ac:dyDescent="0.25">
      <c r="A12" s="1"/>
      <c r="B12" s="23" t="s">
        <v>28</v>
      </c>
      <c r="C12" s="24">
        <v>632</v>
      </c>
      <c r="D12" s="24">
        <v>4</v>
      </c>
      <c r="E12" s="25">
        <v>0.96</v>
      </c>
      <c r="F12" s="10"/>
      <c r="G12" s="36">
        <v>402</v>
      </c>
      <c r="H12" s="37">
        <v>249</v>
      </c>
      <c r="I12" s="38">
        <v>651</v>
      </c>
      <c r="J12" s="39">
        <v>1.03</v>
      </c>
      <c r="K12" s="10"/>
      <c r="L12" s="30">
        <v>422</v>
      </c>
      <c r="M12" s="30">
        <v>168</v>
      </c>
      <c r="N12" s="31">
        <f t="shared" si="0"/>
        <v>590</v>
      </c>
      <c r="O12" s="39">
        <v>0.93400000000000005</v>
      </c>
      <c r="P12" s="10"/>
      <c r="Q12" s="40">
        <f t="shared" si="1"/>
        <v>61</v>
      </c>
      <c r="R12" s="33">
        <f t="shared" si="2"/>
        <v>9.5999999999999974E-2</v>
      </c>
      <c r="S12" s="10"/>
      <c r="T12" s="36">
        <v>1</v>
      </c>
      <c r="U12" s="37">
        <v>2</v>
      </c>
      <c r="V12" s="38">
        <v>3</v>
      </c>
      <c r="W12" s="39">
        <v>5.0000000000000001E-3</v>
      </c>
      <c r="X12" s="10"/>
      <c r="Y12" s="41">
        <f t="shared" si="3"/>
        <v>-19</v>
      </c>
      <c r="Z12" s="41">
        <f t="shared" si="4"/>
        <v>3</v>
      </c>
      <c r="AA12" s="35"/>
      <c r="AB12" s="35">
        <v>0</v>
      </c>
      <c r="AC12" s="35">
        <v>0</v>
      </c>
      <c r="AD12" s="12"/>
    </row>
    <row r="13" spans="1:30" ht="19.5" customHeight="1" x14ac:dyDescent="0.25">
      <c r="A13" s="1"/>
      <c r="B13" s="23" t="s">
        <v>29</v>
      </c>
      <c r="C13" s="24">
        <v>158</v>
      </c>
      <c r="D13" s="24">
        <v>0</v>
      </c>
      <c r="E13" s="25">
        <v>0.96200000000000008</v>
      </c>
      <c r="F13" s="10"/>
      <c r="G13" s="36">
        <v>108</v>
      </c>
      <c r="H13" s="37">
        <v>56</v>
      </c>
      <c r="I13" s="38">
        <v>164</v>
      </c>
      <c r="J13" s="39">
        <v>1.038</v>
      </c>
      <c r="K13" s="10"/>
      <c r="L13" s="30">
        <v>135</v>
      </c>
      <c r="M13" s="30">
        <v>21</v>
      </c>
      <c r="N13" s="31">
        <f t="shared" si="0"/>
        <v>156</v>
      </c>
      <c r="O13" s="39">
        <v>0.98699999999999999</v>
      </c>
      <c r="P13" s="10"/>
      <c r="Q13" s="40">
        <f t="shared" si="1"/>
        <v>8</v>
      </c>
      <c r="R13" s="33">
        <f t="shared" si="2"/>
        <v>5.1000000000000045E-2</v>
      </c>
      <c r="S13" s="10"/>
      <c r="T13" s="36">
        <v>0</v>
      </c>
      <c r="U13" s="37">
        <v>0</v>
      </c>
      <c r="V13" s="38">
        <v>0</v>
      </c>
      <c r="W13" s="39">
        <v>0</v>
      </c>
      <c r="X13" s="10"/>
      <c r="Y13" s="41">
        <f t="shared" si="3"/>
        <v>-6</v>
      </c>
      <c r="Z13" s="41">
        <f t="shared" si="4"/>
        <v>0</v>
      </c>
      <c r="AA13" s="35"/>
      <c r="AB13" s="35">
        <v>0</v>
      </c>
      <c r="AC13" s="35">
        <v>0</v>
      </c>
      <c r="AD13" s="12"/>
    </row>
    <row r="14" spans="1:30" ht="20.25" customHeight="1" x14ac:dyDescent="0.25">
      <c r="A14" s="1"/>
      <c r="B14" s="23" t="s">
        <v>30</v>
      </c>
      <c r="C14" s="24">
        <v>40</v>
      </c>
      <c r="D14" s="24">
        <v>0</v>
      </c>
      <c r="E14" s="25">
        <v>0.97499999999999998</v>
      </c>
      <c r="F14" s="10"/>
      <c r="G14" s="42">
        <v>23</v>
      </c>
      <c r="H14" s="43">
        <v>16</v>
      </c>
      <c r="I14" s="44">
        <v>39</v>
      </c>
      <c r="J14" s="39">
        <v>0.97499999999999998</v>
      </c>
      <c r="K14" s="10"/>
      <c r="L14" s="30">
        <v>34</v>
      </c>
      <c r="M14" s="30">
        <v>5</v>
      </c>
      <c r="N14" s="31">
        <f t="shared" si="0"/>
        <v>39</v>
      </c>
      <c r="O14" s="39">
        <v>0.97499999999999998</v>
      </c>
      <c r="P14" s="10"/>
      <c r="Q14" s="40">
        <f t="shared" si="1"/>
        <v>0</v>
      </c>
      <c r="R14" s="33">
        <f t="shared" si="2"/>
        <v>0</v>
      </c>
      <c r="S14" s="10"/>
      <c r="T14" s="42">
        <v>0</v>
      </c>
      <c r="U14" s="43">
        <v>0</v>
      </c>
      <c r="V14" s="44">
        <v>0</v>
      </c>
      <c r="W14" s="39">
        <v>0</v>
      </c>
      <c r="X14" s="10"/>
      <c r="Y14" s="41">
        <f t="shared" si="3"/>
        <v>1</v>
      </c>
      <c r="Z14" s="41">
        <f t="shared" si="4"/>
        <v>0</v>
      </c>
      <c r="AA14" s="35"/>
      <c r="AB14" s="35">
        <v>0</v>
      </c>
      <c r="AC14" s="35">
        <v>0</v>
      </c>
      <c r="AD14" s="12"/>
    </row>
    <row r="15" spans="1:30" ht="19.5" customHeight="1" x14ac:dyDescent="0.25">
      <c r="A15" s="1"/>
      <c r="B15" s="23" t="s">
        <v>31</v>
      </c>
      <c r="C15" s="24">
        <v>104</v>
      </c>
      <c r="D15" s="24">
        <v>0</v>
      </c>
      <c r="E15" s="25">
        <v>0.99</v>
      </c>
      <c r="F15" s="10"/>
      <c r="G15" s="36">
        <v>51</v>
      </c>
      <c r="H15" s="37">
        <v>57</v>
      </c>
      <c r="I15" s="38">
        <v>108</v>
      </c>
      <c r="J15" s="39">
        <v>1.038</v>
      </c>
      <c r="K15" s="10"/>
      <c r="L15" s="30">
        <v>76</v>
      </c>
      <c r="M15" s="30">
        <v>27</v>
      </c>
      <c r="N15" s="31">
        <f t="shared" si="0"/>
        <v>103</v>
      </c>
      <c r="O15" s="39">
        <v>0.99</v>
      </c>
      <c r="P15" s="10"/>
      <c r="Q15" s="40">
        <f t="shared" si="1"/>
        <v>5</v>
      </c>
      <c r="R15" s="33">
        <f t="shared" si="2"/>
        <v>4.8000000000000043E-2</v>
      </c>
      <c r="S15" s="10"/>
      <c r="T15" s="36">
        <v>0</v>
      </c>
      <c r="U15" s="37">
        <v>1</v>
      </c>
      <c r="V15" s="38">
        <v>1</v>
      </c>
      <c r="W15" s="39">
        <v>0.01</v>
      </c>
      <c r="X15" s="10"/>
      <c r="Y15" s="41">
        <f t="shared" si="3"/>
        <v>-4</v>
      </c>
      <c r="Z15" s="41">
        <f t="shared" si="4"/>
        <v>1</v>
      </c>
      <c r="AA15" s="35"/>
      <c r="AB15" s="35">
        <v>0</v>
      </c>
      <c r="AC15" s="35">
        <v>0</v>
      </c>
      <c r="AD15" s="12"/>
    </row>
    <row r="16" spans="1:30" ht="19.5" customHeight="1" x14ac:dyDescent="0.25">
      <c r="A16" s="1"/>
      <c r="B16" s="23" t="s">
        <v>32</v>
      </c>
      <c r="C16" s="24">
        <v>96</v>
      </c>
      <c r="D16" s="24">
        <v>0</v>
      </c>
      <c r="E16" s="25">
        <v>0.95799999999999996</v>
      </c>
      <c r="F16" s="10"/>
      <c r="G16" s="36">
        <v>65</v>
      </c>
      <c r="H16" s="37">
        <v>34</v>
      </c>
      <c r="I16" s="38">
        <v>99</v>
      </c>
      <c r="J16" s="39">
        <v>1.0309999999999999</v>
      </c>
      <c r="K16" s="10"/>
      <c r="L16" s="30">
        <v>77</v>
      </c>
      <c r="M16" s="30">
        <v>15</v>
      </c>
      <c r="N16" s="31">
        <f t="shared" si="0"/>
        <v>92</v>
      </c>
      <c r="O16" s="39">
        <v>0.95799999999999996</v>
      </c>
      <c r="P16" s="10"/>
      <c r="Q16" s="40">
        <f t="shared" si="1"/>
        <v>7</v>
      </c>
      <c r="R16" s="33">
        <f t="shared" si="2"/>
        <v>7.2999999999999954E-2</v>
      </c>
      <c r="S16" s="10"/>
      <c r="T16" s="36">
        <v>0</v>
      </c>
      <c r="U16" s="37">
        <v>0</v>
      </c>
      <c r="V16" s="38">
        <v>0</v>
      </c>
      <c r="W16" s="39">
        <v>0</v>
      </c>
      <c r="X16" s="10"/>
      <c r="Y16" s="41">
        <f t="shared" si="3"/>
        <v>-3</v>
      </c>
      <c r="Z16" s="41">
        <f t="shared" si="4"/>
        <v>0</v>
      </c>
      <c r="AA16" s="35"/>
      <c r="AB16" s="35">
        <v>0</v>
      </c>
      <c r="AC16" s="35">
        <v>0</v>
      </c>
      <c r="AD16" s="12"/>
    </row>
    <row r="17" spans="1:30" ht="19.5" customHeight="1" x14ac:dyDescent="0.25">
      <c r="A17" s="1"/>
      <c r="B17" s="23" t="s">
        <v>33</v>
      </c>
      <c r="C17" s="24">
        <v>0</v>
      </c>
      <c r="D17" s="24">
        <v>0</v>
      </c>
      <c r="E17" s="25"/>
      <c r="F17" s="10"/>
      <c r="G17" s="36">
        <v>0</v>
      </c>
      <c r="H17" s="37">
        <v>0</v>
      </c>
      <c r="I17" s="38">
        <v>0</v>
      </c>
      <c r="J17" s="39"/>
      <c r="K17" s="10"/>
      <c r="L17" s="30">
        <v>226</v>
      </c>
      <c r="M17" s="30">
        <v>142</v>
      </c>
      <c r="N17" s="31">
        <f t="shared" si="0"/>
        <v>368</v>
      </c>
      <c r="O17" s="39"/>
      <c r="P17" s="10"/>
      <c r="Q17" s="40">
        <f t="shared" si="1"/>
        <v>-368</v>
      </c>
      <c r="R17" s="33">
        <f t="shared" si="2"/>
        <v>0</v>
      </c>
      <c r="S17" s="10"/>
      <c r="T17" s="36">
        <v>0</v>
      </c>
      <c r="U17" s="37">
        <v>0</v>
      </c>
      <c r="V17" s="38">
        <v>0</v>
      </c>
      <c r="W17" s="39"/>
      <c r="X17" s="10"/>
      <c r="Y17" s="41">
        <f t="shared" si="3"/>
        <v>0</v>
      </c>
      <c r="Z17" s="41">
        <f t="shared" si="4"/>
        <v>0</v>
      </c>
      <c r="AA17" s="35"/>
      <c r="AB17" s="35">
        <v>0</v>
      </c>
      <c r="AC17" s="35">
        <v>0</v>
      </c>
      <c r="AD17" s="12"/>
    </row>
    <row r="18" spans="1:30" ht="19.5" customHeight="1" x14ac:dyDescent="0.25">
      <c r="A18" s="1"/>
      <c r="B18" s="23" t="s">
        <v>34</v>
      </c>
      <c r="C18" s="24">
        <v>374</v>
      </c>
      <c r="D18" s="24">
        <v>3</v>
      </c>
      <c r="E18" s="25">
        <v>0.9890000000000001</v>
      </c>
      <c r="F18" s="10"/>
      <c r="G18" s="36">
        <v>344</v>
      </c>
      <c r="H18" s="37">
        <v>29</v>
      </c>
      <c r="I18" s="38">
        <v>373</v>
      </c>
      <c r="J18" s="39">
        <v>0.997</v>
      </c>
      <c r="K18" s="10"/>
      <c r="L18" s="30">
        <v>328</v>
      </c>
      <c r="M18" s="30">
        <v>21</v>
      </c>
      <c r="N18" s="31">
        <f t="shared" si="0"/>
        <v>349</v>
      </c>
      <c r="O18" s="39">
        <v>0.93299999999999994</v>
      </c>
      <c r="P18" s="10"/>
      <c r="Q18" s="40">
        <f t="shared" si="1"/>
        <v>24</v>
      </c>
      <c r="R18" s="33">
        <f t="shared" si="2"/>
        <v>6.4000000000000057E-2</v>
      </c>
      <c r="S18" s="10"/>
      <c r="T18" s="36">
        <v>0</v>
      </c>
      <c r="U18" s="37">
        <v>0</v>
      </c>
      <c r="V18" s="38">
        <v>0</v>
      </c>
      <c r="W18" s="39">
        <v>0</v>
      </c>
      <c r="X18" s="10"/>
      <c r="Y18" s="41">
        <f t="shared" si="3"/>
        <v>1</v>
      </c>
      <c r="Z18" s="41">
        <f t="shared" si="4"/>
        <v>0</v>
      </c>
      <c r="AA18" s="35"/>
      <c r="AB18" s="35">
        <v>0</v>
      </c>
      <c r="AC18" s="35">
        <v>0</v>
      </c>
      <c r="AD18" s="12"/>
    </row>
    <row r="19" spans="1:30" ht="19.5" customHeight="1" x14ac:dyDescent="0.25">
      <c r="A19" s="1"/>
      <c r="B19" s="23" t="s">
        <v>35</v>
      </c>
      <c r="C19" s="24">
        <v>816</v>
      </c>
      <c r="D19" s="24">
        <v>4</v>
      </c>
      <c r="E19" s="25">
        <v>0.99099999999999999</v>
      </c>
      <c r="F19" s="10"/>
      <c r="G19" s="36">
        <v>488</v>
      </c>
      <c r="H19" s="37">
        <v>462</v>
      </c>
      <c r="I19" s="38">
        <v>950</v>
      </c>
      <c r="J19" s="39">
        <v>1.1640000000000001</v>
      </c>
      <c r="K19" s="10"/>
      <c r="L19" s="30">
        <v>415</v>
      </c>
      <c r="M19" s="30">
        <v>382</v>
      </c>
      <c r="N19" s="31">
        <f t="shared" si="0"/>
        <v>797</v>
      </c>
      <c r="O19" s="39">
        <v>0.97699999999999998</v>
      </c>
      <c r="P19" s="10"/>
      <c r="Q19" s="40">
        <f t="shared" si="1"/>
        <v>153</v>
      </c>
      <c r="R19" s="33">
        <f t="shared" si="2"/>
        <v>0.18700000000000017</v>
      </c>
      <c r="S19" s="10"/>
      <c r="T19" s="36">
        <v>6</v>
      </c>
      <c r="U19" s="37">
        <v>4</v>
      </c>
      <c r="V19" s="38">
        <v>10</v>
      </c>
      <c r="W19" s="39">
        <v>1.2E-2</v>
      </c>
      <c r="X19" s="10"/>
      <c r="Y19" s="41">
        <f t="shared" si="3"/>
        <v>-134</v>
      </c>
      <c r="Z19" s="41">
        <f t="shared" si="4"/>
        <v>10</v>
      </c>
      <c r="AA19" s="35"/>
      <c r="AB19" s="35">
        <v>0</v>
      </c>
      <c r="AC19" s="35">
        <v>0</v>
      </c>
      <c r="AD19" s="12"/>
    </row>
    <row r="20" spans="1:30" ht="19.5" customHeight="1" x14ac:dyDescent="0.25">
      <c r="A20" s="1"/>
      <c r="B20" s="23" t="s">
        <v>36</v>
      </c>
      <c r="C20" s="24">
        <v>640</v>
      </c>
      <c r="D20" s="24">
        <v>4</v>
      </c>
      <c r="E20" s="25">
        <v>0.998</v>
      </c>
      <c r="F20" s="10"/>
      <c r="G20" s="36">
        <v>343</v>
      </c>
      <c r="H20" s="37">
        <v>341</v>
      </c>
      <c r="I20" s="38">
        <v>684</v>
      </c>
      <c r="J20" s="39">
        <v>1.069</v>
      </c>
      <c r="K20" s="10"/>
      <c r="L20" s="30">
        <v>367</v>
      </c>
      <c r="M20" s="30">
        <v>254</v>
      </c>
      <c r="N20" s="31">
        <f t="shared" si="0"/>
        <v>621</v>
      </c>
      <c r="O20" s="39">
        <v>0.97</v>
      </c>
      <c r="P20" s="10"/>
      <c r="Q20" s="40">
        <f t="shared" si="1"/>
        <v>63</v>
      </c>
      <c r="R20" s="33">
        <f t="shared" si="2"/>
        <v>9.8999999999999977E-2</v>
      </c>
      <c r="S20" s="10"/>
      <c r="T20" s="36">
        <v>1</v>
      </c>
      <c r="U20" s="37">
        <v>0</v>
      </c>
      <c r="V20" s="38">
        <v>1</v>
      </c>
      <c r="W20" s="39">
        <v>2E-3</v>
      </c>
      <c r="X20" s="10"/>
      <c r="Y20" s="41">
        <f t="shared" si="3"/>
        <v>-44</v>
      </c>
      <c r="Z20" s="41">
        <f t="shared" si="4"/>
        <v>1</v>
      </c>
      <c r="AA20" s="35"/>
      <c r="AB20" s="35">
        <v>0</v>
      </c>
      <c r="AC20" s="35">
        <v>0</v>
      </c>
      <c r="AD20" s="12"/>
    </row>
    <row r="21" spans="1:30" ht="19.5" customHeight="1" x14ac:dyDescent="0.25">
      <c r="A21" s="1"/>
      <c r="B21" s="23" t="s">
        <v>37</v>
      </c>
      <c r="C21" s="24">
        <v>0</v>
      </c>
      <c r="D21" s="24">
        <v>0</v>
      </c>
      <c r="E21" s="25"/>
      <c r="F21" s="10"/>
      <c r="G21" s="36">
        <v>75</v>
      </c>
      <c r="H21" s="37">
        <v>23</v>
      </c>
      <c r="I21" s="38">
        <v>98</v>
      </c>
      <c r="J21" s="39"/>
      <c r="K21" s="10"/>
      <c r="L21" s="30">
        <v>54</v>
      </c>
      <c r="M21" s="30">
        <v>37</v>
      </c>
      <c r="N21" s="31">
        <f t="shared" si="0"/>
        <v>91</v>
      </c>
      <c r="O21" s="39"/>
      <c r="P21" s="10"/>
      <c r="Q21" s="40">
        <f t="shared" si="1"/>
        <v>7</v>
      </c>
      <c r="R21" s="33">
        <f t="shared" si="2"/>
        <v>0</v>
      </c>
      <c r="S21" s="10"/>
      <c r="T21" s="36">
        <v>0</v>
      </c>
      <c r="U21" s="37">
        <v>0</v>
      </c>
      <c r="V21" s="38">
        <v>0</v>
      </c>
      <c r="W21" s="39"/>
      <c r="X21" s="10"/>
      <c r="Y21" s="41">
        <f t="shared" si="3"/>
        <v>-98</v>
      </c>
      <c r="Z21" s="41">
        <f t="shared" si="4"/>
        <v>0</v>
      </c>
      <c r="AA21" s="35"/>
      <c r="AB21" s="35">
        <v>0</v>
      </c>
      <c r="AC21" s="35">
        <v>0</v>
      </c>
      <c r="AD21" s="12"/>
    </row>
    <row r="22" spans="1:30" ht="19.5" customHeight="1" x14ac:dyDescent="0.25">
      <c r="A22" s="1"/>
      <c r="B22" s="23" t="s">
        <v>38</v>
      </c>
      <c r="C22" s="24">
        <v>328</v>
      </c>
      <c r="D22" s="24">
        <v>4</v>
      </c>
      <c r="E22" s="25">
        <v>1</v>
      </c>
      <c r="F22" s="10"/>
      <c r="G22" s="36">
        <v>208</v>
      </c>
      <c r="H22" s="37">
        <v>127</v>
      </c>
      <c r="I22" s="38">
        <v>335</v>
      </c>
      <c r="J22" s="39">
        <v>1.0209999999999999</v>
      </c>
      <c r="K22" s="10"/>
      <c r="L22" s="30">
        <v>214</v>
      </c>
      <c r="M22" s="30">
        <v>111</v>
      </c>
      <c r="N22" s="31">
        <f t="shared" si="0"/>
        <v>325</v>
      </c>
      <c r="O22" s="39">
        <v>0.99099999999999999</v>
      </c>
      <c r="P22" s="10"/>
      <c r="Q22" s="40">
        <f t="shared" si="1"/>
        <v>10</v>
      </c>
      <c r="R22" s="33">
        <f t="shared" si="2"/>
        <v>2.9999999999999916E-2</v>
      </c>
      <c r="S22" s="10"/>
      <c r="T22" s="36">
        <v>1</v>
      </c>
      <c r="U22" s="37">
        <v>0</v>
      </c>
      <c r="V22" s="38">
        <v>1</v>
      </c>
      <c r="W22" s="39">
        <v>3.0000000000000001E-3</v>
      </c>
      <c r="X22" s="10"/>
      <c r="Y22" s="41">
        <f t="shared" si="3"/>
        <v>-7</v>
      </c>
      <c r="Z22" s="41">
        <f t="shared" si="4"/>
        <v>1</v>
      </c>
      <c r="AA22" s="35"/>
      <c r="AB22" s="35">
        <v>0</v>
      </c>
      <c r="AC22" s="35">
        <v>0</v>
      </c>
      <c r="AD22" s="12"/>
    </row>
    <row r="23" spans="1:30" ht="19.5" customHeight="1" x14ac:dyDescent="0.25">
      <c r="A23" s="1"/>
      <c r="B23" s="23" t="s">
        <v>39</v>
      </c>
      <c r="C23" s="24">
        <v>0</v>
      </c>
      <c r="D23" s="24">
        <v>0</v>
      </c>
      <c r="E23" s="25"/>
      <c r="F23" s="10"/>
      <c r="G23" s="36">
        <v>93</v>
      </c>
      <c r="H23" s="37">
        <v>38</v>
      </c>
      <c r="I23" s="38">
        <v>131</v>
      </c>
      <c r="J23" s="39"/>
      <c r="K23" s="10"/>
      <c r="L23" s="30">
        <v>90</v>
      </c>
      <c r="M23" s="30">
        <v>35</v>
      </c>
      <c r="N23" s="31">
        <f t="shared" si="0"/>
        <v>125</v>
      </c>
      <c r="O23" s="39"/>
      <c r="P23" s="10"/>
      <c r="Q23" s="40">
        <f t="shared" si="1"/>
        <v>6</v>
      </c>
      <c r="R23" s="33">
        <f t="shared" si="2"/>
        <v>0</v>
      </c>
      <c r="S23" s="10"/>
      <c r="T23" s="36">
        <v>0</v>
      </c>
      <c r="U23" s="37">
        <v>0</v>
      </c>
      <c r="V23" s="38">
        <v>0</v>
      </c>
      <c r="W23" s="39"/>
      <c r="X23" s="10"/>
      <c r="Y23" s="41">
        <f t="shared" si="3"/>
        <v>-131</v>
      </c>
      <c r="Z23" s="41">
        <f t="shared" si="4"/>
        <v>0</v>
      </c>
      <c r="AA23" s="35"/>
      <c r="AB23" s="35">
        <v>0</v>
      </c>
      <c r="AC23" s="35">
        <v>0</v>
      </c>
      <c r="AD23" s="12"/>
    </row>
    <row r="24" spans="1:30" ht="19.5" customHeight="1" x14ac:dyDescent="0.25">
      <c r="A24" s="1"/>
      <c r="B24" s="23" t="s">
        <v>40</v>
      </c>
      <c r="C24" s="24">
        <v>672</v>
      </c>
      <c r="D24" s="24">
        <v>4</v>
      </c>
      <c r="E24" s="25">
        <v>0.96299999999999997</v>
      </c>
      <c r="F24" s="10"/>
      <c r="G24" s="36">
        <v>402</v>
      </c>
      <c r="H24" s="37">
        <v>281</v>
      </c>
      <c r="I24" s="38">
        <v>683</v>
      </c>
      <c r="J24" s="39">
        <v>1.016</v>
      </c>
      <c r="K24" s="10"/>
      <c r="L24" s="30">
        <v>443</v>
      </c>
      <c r="M24" s="30">
        <v>209</v>
      </c>
      <c r="N24" s="31">
        <f t="shared" si="0"/>
        <v>652</v>
      </c>
      <c r="O24" s="39">
        <v>0.97</v>
      </c>
      <c r="P24" s="10"/>
      <c r="Q24" s="40">
        <f t="shared" si="1"/>
        <v>31</v>
      </c>
      <c r="R24" s="33">
        <f t="shared" si="2"/>
        <v>4.6000000000000041E-2</v>
      </c>
      <c r="S24" s="10"/>
      <c r="T24" s="36">
        <v>2</v>
      </c>
      <c r="U24" s="37">
        <v>0</v>
      </c>
      <c r="V24" s="38">
        <v>2</v>
      </c>
      <c r="W24" s="39">
        <v>3.0000000000000001E-3</v>
      </c>
      <c r="X24" s="10"/>
      <c r="Y24" s="41">
        <f t="shared" si="3"/>
        <v>-11</v>
      </c>
      <c r="Z24" s="41">
        <f t="shared" si="4"/>
        <v>2</v>
      </c>
      <c r="AA24" s="35"/>
      <c r="AB24" s="35">
        <v>0</v>
      </c>
      <c r="AC24" s="35">
        <v>0</v>
      </c>
      <c r="AD24" s="12"/>
    </row>
    <row r="25" spans="1:30" ht="19.5" customHeight="1" x14ac:dyDescent="0.25">
      <c r="A25" s="1"/>
      <c r="B25" s="23" t="s">
        <v>41</v>
      </c>
      <c r="C25" s="24">
        <v>773</v>
      </c>
      <c r="D25" s="24">
        <v>6</v>
      </c>
      <c r="E25" s="25">
        <v>0.72099999999999997</v>
      </c>
      <c r="F25" s="10"/>
      <c r="G25" s="36">
        <v>418</v>
      </c>
      <c r="H25" s="37">
        <v>244</v>
      </c>
      <c r="I25" s="38">
        <v>662</v>
      </c>
      <c r="J25" s="39">
        <v>0.85599999999999998</v>
      </c>
      <c r="K25" s="10"/>
      <c r="L25" s="30">
        <v>461</v>
      </c>
      <c r="M25" s="30">
        <v>0</v>
      </c>
      <c r="N25" s="31">
        <f t="shared" si="0"/>
        <v>461</v>
      </c>
      <c r="O25" s="39">
        <v>0.59599999999999997</v>
      </c>
      <c r="P25" s="10"/>
      <c r="Q25" s="40">
        <f t="shared" si="1"/>
        <v>201</v>
      </c>
      <c r="R25" s="33">
        <f t="shared" si="2"/>
        <v>0.26</v>
      </c>
      <c r="S25" s="10"/>
      <c r="T25" s="36">
        <v>6</v>
      </c>
      <c r="U25" s="37">
        <v>19</v>
      </c>
      <c r="V25" s="38">
        <v>25</v>
      </c>
      <c r="W25" s="39">
        <v>3.2000000000000001E-2</v>
      </c>
      <c r="X25" s="10"/>
      <c r="Y25" s="41">
        <f t="shared" si="3"/>
        <v>111</v>
      </c>
      <c r="Z25" s="41">
        <f t="shared" si="4"/>
        <v>25</v>
      </c>
      <c r="AA25" s="35"/>
      <c r="AB25" s="35">
        <v>0</v>
      </c>
      <c r="AC25" s="35">
        <v>0</v>
      </c>
      <c r="AD25" s="12"/>
    </row>
    <row r="26" spans="1:30" ht="19.5" customHeight="1" x14ac:dyDescent="0.25">
      <c r="A26" s="1"/>
      <c r="B26" s="23" t="s">
        <v>42</v>
      </c>
      <c r="C26" s="24">
        <v>465</v>
      </c>
      <c r="D26" s="24">
        <v>0</v>
      </c>
      <c r="E26" s="25">
        <v>0.54400000000000004</v>
      </c>
      <c r="F26" s="10"/>
      <c r="G26" s="36">
        <v>203</v>
      </c>
      <c r="H26" s="37">
        <v>273</v>
      </c>
      <c r="I26" s="38">
        <v>476</v>
      </c>
      <c r="J26" s="45">
        <v>1.024</v>
      </c>
      <c r="K26" s="10"/>
      <c r="L26" s="30">
        <v>185</v>
      </c>
      <c r="M26" s="30">
        <v>275</v>
      </c>
      <c r="N26" s="31">
        <f t="shared" si="0"/>
        <v>460</v>
      </c>
      <c r="O26" s="45">
        <v>0.9890000000000001</v>
      </c>
      <c r="P26" s="10"/>
      <c r="Q26" s="46">
        <f t="shared" si="1"/>
        <v>16</v>
      </c>
      <c r="R26" s="33">
        <f t="shared" si="2"/>
        <v>3.499999999999992E-2</v>
      </c>
      <c r="S26" s="10"/>
      <c r="T26" s="36">
        <v>0</v>
      </c>
      <c r="U26" s="37">
        <v>0</v>
      </c>
      <c r="V26" s="38">
        <v>0</v>
      </c>
      <c r="W26" s="45">
        <v>0</v>
      </c>
      <c r="X26" s="10"/>
      <c r="Y26" s="47">
        <f t="shared" si="3"/>
        <v>-11</v>
      </c>
      <c r="Z26" s="47">
        <f t="shared" si="4"/>
        <v>0</v>
      </c>
      <c r="AA26" s="35"/>
      <c r="AB26" s="35">
        <v>0</v>
      </c>
      <c r="AC26" s="35">
        <v>0</v>
      </c>
      <c r="AD26" s="12"/>
    </row>
    <row r="27" spans="1:30" ht="19.5" customHeight="1" x14ac:dyDescent="0.25">
      <c r="A27" s="1"/>
      <c r="B27" s="23" t="s">
        <v>43</v>
      </c>
      <c r="C27" s="24">
        <v>734</v>
      </c>
      <c r="D27" s="24">
        <v>0</v>
      </c>
      <c r="E27" s="25">
        <v>0.89</v>
      </c>
      <c r="F27" s="10"/>
      <c r="G27" s="36">
        <v>342</v>
      </c>
      <c r="H27" s="37">
        <v>351</v>
      </c>
      <c r="I27" s="38">
        <v>693</v>
      </c>
      <c r="J27" s="45">
        <v>0.94400000000000006</v>
      </c>
      <c r="K27" s="10"/>
      <c r="L27" s="30">
        <v>0</v>
      </c>
      <c r="M27" s="30">
        <v>0</v>
      </c>
      <c r="N27" s="31">
        <f t="shared" si="0"/>
        <v>0</v>
      </c>
      <c r="O27" s="45">
        <v>0</v>
      </c>
      <c r="P27" s="10"/>
      <c r="Q27" s="46">
        <f t="shared" si="1"/>
        <v>693</v>
      </c>
      <c r="R27" s="33">
        <f t="shared" si="2"/>
        <v>0.94400000000000006</v>
      </c>
      <c r="S27" s="10"/>
      <c r="T27" s="36">
        <v>11</v>
      </c>
      <c r="U27" s="37">
        <v>18</v>
      </c>
      <c r="V27" s="38">
        <v>29</v>
      </c>
      <c r="W27" s="45">
        <v>0.04</v>
      </c>
      <c r="X27" s="10"/>
      <c r="Y27" s="47">
        <f t="shared" si="3"/>
        <v>41</v>
      </c>
      <c r="Z27" s="47">
        <f t="shared" si="4"/>
        <v>29</v>
      </c>
      <c r="AA27" s="35"/>
      <c r="AB27" s="35">
        <v>0</v>
      </c>
      <c r="AC27" s="35">
        <v>0</v>
      </c>
      <c r="AD27" s="12"/>
    </row>
    <row r="28" spans="1:30" ht="19.5" customHeight="1" x14ac:dyDescent="0.25">
      <c r="A28" s="1"/>
      <c r="B28" s="23" t="s">
        <v>44</v>
      </c>
      <c r="C28" s="24">
        <v>558</v>
      </c>
      <c r="D28" s="24">
        <v>6</v>
      </c>
      <c r="E28" s="25">
        <v>0.89599999999999991</v>
      </c>
      <c r="F28" s="10"/>
      <c r="G28" s="36">
        <v>360</v>
      </c>
      <c r="H28" s="37">
        <v>166</v>
      </c>
      <c r="I28" s="38">
        <v>526</v>
      </c>
      <c r="J28" s="45">
        <v>0.94299999999999995</v>
      </c>
      <c r="K28" s="10"/>
      <c r="L28" s="30">
        <v>342</v>
      </c>
      <c r="M28" s="30">
        <v>146</v>
      </c>
      <c r="N28" s="31">
        <f t="shared" si="0"/>
        <v>488</v>
      </c>
      <c r="O28" s="45">
        <v>0.875</v>
      </c>
      <c r="P28" s="10"/>
      <c r="Q28" s="46">
        <f t="shared" si="1"/>
        <v>38</v>
      </c>
      <c r="R28" s="33">
        <f t="shared" si="2"/>
        <v>6.7999999999999949E-2</v>
      </c>
      <c r="S28" s="10"/>
      <c r="T28" s="36">
        <v>8</v>
      </c>
      <c r="U28" s="37">
        <v>0</v>
      </c>
      <c r="V28" s="38">
        <v>8</v>
      </c>
      <c r="W28" s="45">
        <v>1.3999999999999999E-2</v>
      </c>
      <c r="X28" s="10"/>
      <c r="Y28" s="47">
        <f t="shared" si="3"/>
        <v>32</v>
      </c>
      <c r="Z28" s="47">
        <f t="shared" si="4"/>
        <v>8</v>
      </c>
      <c r="AA28" s="35"/>
      <c r="AB28" s="35">
        <v>0</v>
      </c>
      <c r="AC28" s="35">
        <v>0</v>
      </c>
      <c r="AD28" s="12"/>
    </row>
    <row r="29" spans="1:30" ht="15.75" customHeight="1" x14ac:dyDescent="0.25">
      <c r="A29" s="1"/>
      <c r="B29" s="16"/>
      <c r="C29" s="10"/>
      <c r="D29" s="10"/>
      <c r="E29" s="10"/>
      <c r="F29" s="10"/>
      <c r="G29" s="49"/>
      <c r="H29" s="49"/>
      <c r="I29" s="49"/>
      <c r="J29" s="10"/>
      <c r="K29" s="10"/>
      <c r="L29" s="10"/>
      <c r="M29" s="10"/>
      <c r="N29" s="10"/>
      <c r="O29" s="10"/>
      <c r="P29" s="10"/>
      <c r="Q29" s="10"/>
      <c r="R29" s="49"/>
      <c r="S29" s="10"/>
      <c r="T29" s="10"/>
      <c r="U29" s="10"/>
      <c r="V29" s="10"/>
      <c r="W29" s="10"/>
      <c r="X29" s="10"/>
      <c r="Y29" s="10"/>
      <c r="Z29" s="10"/>
      <c r="AA29" s="49"/>
      <c r="AB29" s="10"/>
      <c r="AC29" s="10"/>
      <c r="AD29" s="12"/>
    </row>
    <row r="30" spans="1:30" ht="15.75" customHeight="1" x14ac:dyDescent="0.25">
      <c r="A30" s="1"/>
      <c r="B30" s="16"/>
      <c r="C30" s="10"/>
      <c r="D30" s="10"/>
      <c r="E30" s="10"/>
      <c r="F30" s="10"/>
      <c r="G30" s="49"/>
      <c r="H30" s="49"/>
      <c r="I30" s="49"/>
      <c r="J30" s="10"/>
      <c r="K30" s="10"/>
      <c r="L30" s="10"/>
      <c r="M30" s="10"/>
      <c r="N30" s="10"/>
      <c r="O30" s="10"/>
      <c r="P30" s="10"/>
      <c r="Q30" s="10"/>
      <c r="R30" s="49"/>
      <c r="S30" s="10"/>
      <c r="T30" s="10"/>
      <c r="U30" s="10"/>
      <c r="V30" s="10"/>
      <c r="W30" s="10"/>
      <c r="X30" s="10"/>
      <c r="Y30" s="10"/>
      <c r="Z30" s="10"/>
      <c r="AA30" s="49"/>
      <c r="AB30" s="10"/>
      <c r="AC30" s="10"/>
      <c r="AD30" s="12"/>
    </row>
    <row r="31" spans="1:30" ht="15.75" customHeight="1" x14ac:dyDescent="0.25">
      <c r="A31" s="1"/>
      <c r="B31" s="23" t="s">
        <v>22</v>
      </c>
      <c r="C31" s="50">
        <v>6882</v>
      </c>
      <c r="D31" s="50">
        <v>39</v>
      </c>
      <c r="E31" s="51">
        <v>0.93069999999999997</v>
      </c>
      <c r="F31" s="10"/>
      <c r="G31" s="52">
        <v>4125</v>
      </c>
      <c r="H31" s="53">
        <v>2967</v>
      </c>
      <c r="I31" s="53">
        <v>7092</v>
      </c>
      <c r="J31" s="29">
        <v>1.0309999999999999</v>
      </c>
      <c r="K31" s="10"/>
      <c r="L31" s="52">
        <v>4069</v>
      </c>
      <c r="M31" s="52">
        <v>2063</v>
      </c>
      <c r="N31" s="52">
        <f>L31+M31</f>
        <v>6132</v>
      </c>
      <c r="O31" s="29">
        <v>0.8909999999999999</v>
      </c>
      <c r="P31" s="10"/>
      <c r="Q31" s="52">
        <f t="shared" ref="Q31:R34" si="5">I31-N31</f>
        <v>960</v>
      </c>
      <c r="R31" s="54">
        <f t="shared" si="5"/>
        <v>0.14000000000000001</v>
      </c>
      <c r="S31" s="10"/>
      <c r="T31" s="55">
        <v>43</v>
      </c>
      <c r="U31" s="56">
        <v>47</v>
      </c>
      <c r="V31" s="57">
        <v>90</v>
      </c>
      <c r="W31" s="29">
        <v>1.3100000000000001E-2</v>
      </c>
      <c r="X31" s="10"/>
      <c r="Y31" s="58">
        <f>+C31-I31</f>
        <v>-210</v>
      </c>
      <c r="Z31" s="41">
        <f>+V31</f>
        <v>90</v>
      </c>
      <c r="AA31" s="35">
        <v>13</v>
      </c>
      <c r="AB31" s="35">
        <v>32</v>
      </c>
      <c r="AC31" s="35">
        <v>64</v>
      </c>
      <c r="AD31" s="12"/>
    </row>
    <row r="32" spans="1:30" ht="15.75" customHeight="1" x14ac:dyDescent="0.25">
      <c r="A32" s="1"/>
      <c r="B32" s="23" t="s">
        <v>23</v>
      </c>
      <c r="C32" s="50">
        <v>2194</v>
      </c>
      <c r="D32" s="50">
        <v>12</v>
      </c>
      <c r="E32" s="51">
        <v>0.93940000000000001</v>
      </c>
      <c r="F32" s="10"/>
      <c r="G32" s="59">
        <v>1419</v>
      </c>
      <c r="H32" s="50">
        <v>974</v>
      </c>
      <c r="I32" s="50">
        <v>2393</v>
      </c>
      <c r="J32" s="39">
        <v>1.091</v>
      </c>
      <c r="K32" s="10"/>
      <c r="L32" s="59">
        <v>1531</v>
      </c>
      <c r="M32" s="59">
        <v>732</v>
      </c>
      <c r="N32" s="52">
        <f>L32+M32</f>
        <v>2263</v>
      </c>
      <c r="O32" s="39">
        <v>1.0309999999999999</v>
      </c>
      <c r="P32" s="10"/>
      <c r="Q32" s="52">
        <f t="shared" si="5"/>
        <v>130</v>
      </c>
      <c r="R32" s="54">
        <f t="shared" si="5"/>
        <v>6.0000000000000053E-2</v>
      </c>
      <c r="S32" s="10"/>
      <c r="T32" s="60">
        <v>10</v>
      </c>
      <c r="U32" s="48">
        <v>6</v>
      </c>
      <c r="V32" s="24">
        <v>16</v>
      </c>
      <c r="W32" s="39">
        <v>7.3000000000000001E-3</v>
      </c>
      <c r="X32" s="10"/>
      <c r="Y32" s="61">
        <f>+C32-I32</f>
        <v>-199</v>
      </c>
      <c r="Z32" s="62">
        <f>+V32</f>
        <v>16</v>
      </c>
      <c r="AA32" s="35">
        <v>5</v>
      </c>
      <c r="AB32" s="35">
        <v>12</v>
      </c>
      <c r="AC32" s="35">
        <v>18</v>
      </c>
      <c r="AD32" s="12"/>
    </row>
    <row r="33" spans="1:30" ht="15.75" customHeight="1" x14ac:dyDescent="0.25">
      <c r="A33" s="1"/>
      <c r="B33" s="23" t="s">
        <v>24</v>
      </c>
      <c r="C33" s="50">
        <v>1807</v>
      </c>
      <c r="D33" s="50">
        <v>11</v>
      </c>
      <c r="E33" s="51">
        <v>1.0094000000000001</v>
      </c>
      <c r="F33" s="63"/>
      <c r="G33" s="64">
        <v>1098</v>
      </c>
      <c r="H33" s="64">
        <v>770</v>
      </c>
      <c r="I33" s="64">
        <v>1868</v>
      </c>
      <c r="J33" s="45">
        <v>1.034</v>
      </c>
      <c r="K33" s="63"/>
      <c r="L33" s="64">
        <v>1094</v>
      </c>
      <c r="M33" s="64">
        <v>661</v>
      </c>
      <c r="N33" s="52">
        <f>L33+M33</f>
        <v>1755</v>
      </c>
      <c r="O33" s="45">
        <v>0.97099999999999997</v>
      </c>
      <c r="P33" s="10"/>
      <c r="Q33" s="52">
        <f t="shared" si="5"/>
        <v>113</v>
      </c>
      <c r="R33" s="54">
        <f t="shared" si="5"/>
        <v>6.3000000000000056E-2</v>
      </c>
      <c r="S33" s="10"/>
      <c r="T33" s="65">
        <v>2</v>
      </c>
      <c r="U33" s="65">
        <v>0</v>
      </c>
      <c r="V33" s="64">
        <v>2</v>
      </c>
      <c r="W33" s="45">
        <v>1.1000000000000001E-3</v>
      </c>
      <c r="X33" s="10"/>
      <c r="Y33" s="66">
        <f>+C33-I33</f>
        <v>-61</v>
      </c>
      <c r="Z33" s="66">
        <f>+V33</f>
        <v>2</v>
      </c>
      <c r="AA33" s="35">
        <v>0</v>
      </c>
      <c r="AB33" s="35">
        <v>0</v>
      </c>
      <c r="AC33" s="35">
        <v>0</v>
      </c>
      <c r="AD33" s="12"/>
    </row>
    <row r="34" spans="1:30" ht="15.75" customHeight="1" x14ac:dyDescent="0.25">
      <c r="A34" s="1"/>
      <c r="B34" s="23" t="s">
        <v>25</v>
      </c>
      <c r="C34" s="50">
        <v>1374</v>
      </c>
      <c r="D34" s="50">
        <v>10</v>
      </c>
      <c r="E34" s="51">
        <v>0.95340000000000003</v>
      </c>
      <c r="F34" s="63"/>
      <c r="G34" s="64">
        <v>848</v>
      </c>
      <c r="H34" s="64">
        <v>628</v>
      </c>
      <c r="I34" s="64">
        <v>1476</v>
      </c>
      <c r="J34" s="45">
        <v>1.0740000000000001</v>
      </c>
      <c r="K34" s="63"/>
      <c r="L34" s="64">
        <v>757</v>
      </c>
      <c r="M34" s="64">
        <v>528</v>
      </c>
      <c r="N34" s="52">
        <f>L34+M34</f>
        <v>1285</v>
      </c>
      <c r="O34" s="45">
        <v>0.93500000000000005</v>
      </c>
      <c r="P34" s="10"/>
      <c r="Q34" s="52">
        <f t="shared" si="5"/>
        <v>191</v>
      </c>
      <c r="R34" s="54">
        <f t="shared" si="5"/>
        <v>0.13900000000000001</v>
      </c>
      <c r="S34" s="10"/>
      <c r="T34" s="65">
        <v>14</v>
      </c>
      <c r="U34" s="65">
        <v>4</v>
      </c>
      <c r="V34" s="64">
        <v>18</v>
      </c>
      <c r="W34" s="45">
        <v>1.3100000000000001E-2</v>
      </c>
      <c r="X34" s="10"/>
      <c r="Y34" s="66">
        <f>+C34-I34</f>
        <v>-102</v>
      </c>
      <c r="Z34" s="66">
        <f>+V34</f>
        <v>18</v>
      </c>
      <c r="AA34" s="35">
        <v>0</v>
      </c>
      <c r="AB34" s="35">
        <v>1</v>
      </c>
      <c r="AC34" s="35">
        <v>8</v>
      </c>
      <c r="AD34" s="12"/>
    </row>
    <row r="35" spans="1:30" ht="15.75" customHeight="1" x14ac:dyDescent="0.25">
      <c r="A35" s="1"/>
      <c r="B35" s="67"/>
      <c r="C35" s="68"/>
      <c r="D35" s="68"/>
      <c r="E35" s="69"/>
      <c r="F35" s="70"/>
      <c r="G35" s="70"/>
      <c r="H35" s="71"/>
      <c r="I35" s="72"/>
      <c r="J35" s="69"/>
      <c r="K35" s="69"/>
      <c r="L35" s="6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73"/>
      <c r="Z35" s="10"/>
      <c r="AA35" s="10"/>
      <c r="AB35" s="10"/>
      <c r="AC35" s="10"/>
      <c r="AD35" s="12"/>
    </row>
    <row r="36" spans="1:30" ht="15.75" customHeight="1" x14ac:dyDescent="0.25">
      <c r="A36" s="1"/>
      <c r="B36" s="74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6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mergeCells count="16">
    <mergeCell ref="Q8:R9"/>
    <mergeCell ref="T8:W8"/>
    <mergeCell ref="Y8:Y9"/>
    <mergeCell ref="C2:Z2"/>
    <mergeCell ref="AA4:AB4"/>
    <mergeCell ref="AA5:AB5"/>
    <mergeCell ref="Y7:AC7"/>
    <mergeCell ref="C8:C9"/>
    <mergeCell ref="D8:D9"/>
    <mergeCell ref="E8:E9"/>
    <mergeCell ref="Z8:Z9"/>
    <mergeCell ref="G8:G9"/>
    <mergeCell ref="H8:H9"/>
    <mergeCell ref="I8:I9"/>
    <mergeCell ref="J8:J9"/>
    <mergeCell ref="L8:O8"/>
  </mergeCells>
  <conditionalFormatting sqref="R10:R28">
    <cfRule type="cellIs" dxfId="1" priority="1" operator="lessThan">
      <formula>0</formula>
    </cfRule>
  </conditionalFormatting>
  <conditionalFormatting sqref="R31:R34">
    <cfRule type="cellIs" dxfId="0" priority="8" operator="lessThan">
      <formula>0</formula>
    </cfRule>
  </conditionalFormatting>
  <pageMargins left="0.25" right="0.25" top="0.75" bottom="0.75" header="0" footer="0"/>
  <pageSetup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.NET v4.5 XLDocs3</dc:creator>
  <cp:lastModifiedBy>Jimmy Briggs</cp:lastModifiedBy>
  <dcterms:created xsi:type="dcterms:W3CDTF">2023-07-18T15:24:22Z</dcterms:created>
  <dcterms:modified xsi:type="dcterms:W3CDTF">2024-08-12T18:08:22Z</dcterms:modified>
</cp:coreProperties>
</file>