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5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EF5E63CA-77E7-4A16-9FCC-6EE050737E9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C13" i="2"/>
  <c r="D12" i="2"/>
  <c r="E12" i="2"/>
  <c r="C12" i="2"/>
  <c r="E4" i="2"/>
  <c r="E7" i="2"/>
  <c r="E8" i="2" s="1"/>
  <c r="E9" i="2" s="1"/>
  <c r="E10" i="2" s="1"/>
  <c r="E11" i="2" s="1"/>
  <c r="E6" i="2"/>
  <c r="E5" i="2"/>
  <c r="E3" i="2" l="1"/>
  <c r="D14" i="1"/>
  <c r="C13" i="1"/>
  <c r="D13" i="1"/>
  <c r="B13" i="1"/>
  <c r="C12" i="1"/>
  <c r="D12" i="1"/>
  <c r="B12" i="1"/>
  <c r="C11" i="1"/>
  <c r="D11" i="1"/>
  <c r="B11" i="1"/>
  <c r="D5" i="1"/>
  <c r="D6" i="1"/>
  <c r="D7" i="1"/>
  <c r="D8" i="1"/>
  <c r="D9" i="1"/>
  <c r="D10" i="1"/>
  <c r="D4" i="1"/>
  <c r="C10" i="1"/>
</calcChain>
</file>

<file path=xl/sharedStrings.xml><?xml version="1.0" encoding="utf-8"?>
<sst xmlns="http://schemas.openxmlformats.org/spreadsheetml/2006/main" count="34" uniqueCount="34">
  <si>
    <t>FATTURATO BIENNALE</t>
  </si>
  <si>
    <t>Paesi di destinazione</t>
  </si>
  <si>
    <t>Fatturato in euro</t>
  </si>
  <si>
    <t>Anno n</t>
  </si>
  <si>
    <t>Anno n+1</t>
  </si>
  <si>
    <t>Variazioni</t>
  </si>
  <si>
    <t>Austria</t>
  </si>
  <si>
    <t>Germania</t>
  </si>
  <si>
    <t>Gran Bretagna</t>
  </si>
  <si>
    <t>Svezia</t>
  </si>
  <si>
    <t>Spagna</t>
  </si>
  <si>
    <t>Grecia</t>
  </si>
  <si>
    <t>TOTALI</t>
  </si>
  <si>
    <t>FATTURATO MEDIO</t>
  </si>
  <si>
    <t>FATTURATO MASSIMO</t>
  </si>
  <si>
    <t>FATTURATO MINIMO</t>
  </si>
  <si>
    <t>N. Paesi considerati</t>
  </si>
  <si>
    <t>MOVIMENTI DI CASSA GIORNALIERI</t>
  </si>
  <si>
    <t>Data</t>
  </si>
  <si>
    <t>Descrizione</t>
  </si>
  <si>
    <t>Entrate</t>
  </si>
  <si>
    <t>Uscite</t>
  </si>
  <si>
    <t>Saldo</t>
  </si>
  <si>
    <t>Riporto</t>
  </si>
  <si>
    <t>Pagamento bolletta energia elettrica</t>
  </si>
  <si>
    <t>Riscossione fattura n. 489 sul cliente Perri Luca</t>
  </si>
  <si>
    <t>Riscossione fattura n. 492 sul cliente Bianchi Davide</t>
  </si>
  <si>
    <t>Pagamento fattura n. 361 del fornitore Trimex s.n.c.</t>
  </si>
  <si>
    <t>Pagamento tratta spiccata del fornitore Rossi Mario</t>
  </si>
  <si>
    <t>Riscossione fattura n. 493 sul cliente Tessari Giulio</t>
  </si>
  <si>
    <t>Riscossione interessi sul rinnovo di cambiale</t>
  </si>
  <si>
    <t>Pagamento stipendio alla dipendente Zordi Giovanna</t>
  </si>
  <si>
    <t>TOTALE INCASSI/PAGAMENTI GIORNALIERI</t>
  </si>
  <si>
    <t>Totali a riportare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</si>
</sst>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0" fillId="0" borderId="0" xfId="0" applyBorder="1"/>
    <xf numFmtId="0" fontId="3" fillId="4" borderId="0" xfId="0" applyFont="1" applyFill="1" applyBorder="1"/>
    <xf numFmtId="164" fontId="2" fillId="4" borderId="0" xfId="1" applyNumberFormat="1" applyFont="1" applyFill="1" applyBorder="1"/>
    <xf numFmtId="164" fontId="2" fillId="5" borderId="0" xfId="1" applyNumberFormat="1" applyFont="1" applyFill="1" applyBorder="1"/>
    <xf numFmtId="164" fontId="2" fillId="6" borderId="0" xfId="1" applyNumberFormat="1" applyFont="1" applyFill="1" applyBorder="1"/>
    <xf numFmtId="164" fontId="2" fillId="7" borderId="0" xfId="1" applyNumberFormat="1" applyFont="1" applyFill="1" applyBorder="1"/>
    <xf numFmtId="0" fontId="0" fillId="0" borderId="5" xfId="0" applyBorder="1"/>
    <xf numFmtId="0" fontId="3" fillId="4" borderId="6" xfId="0" applyFont="1" applyFill="1" applyBorder="1"/>
    <xf numFmtId="0" fontId="2" fillId="4" borderId="5" xfId="0" applyFont="1" applyFill="1" applyBorder="1"/>
    <xf numFmtId="164" fontId="2" fillId="4" borderId="6" xfId="1" applyNumberFormat="1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7" borderId="5" xfId="0" applyFont="1" applyFill="1" applyBorder="1"/>
    <xf numFmtId="0" fontId="3" fillId="8" borderId="5" xfId="0" applyFont="1" applyFill="1" applyBorder="1"/>
    <xf numFmtId="43" fontId="0" fillId="8" borderId="0" xfId="1" applyFont="1" applyFill="1" applyBorder="1"/>
    <xf numFmtId="43" fontId="0" fillId="8" borderId="6" xfId="1" applyFont="1" applyFill="1" applyBorder="1"/>
    <xf numFmtId="43" fontId="2" fillId="9" borderId="6" xfId="1" applyFont="1" applyFill="1" applyBorder="1"/>
    <xf numFmtId="43" fontId="6" fillId="9" borderId="9" xfId="1" applyFont="1" applyFill="1" applyBorder="1" applyAlignment="1">
      <alignment horizontal="center"/>
    </xf>
    <xf numFmtId="164" fontId="0" fillId="0" borderId="0" xfId="0" applyNumberFormat="1"/>
    <xf numFmtId="0" fontId="0" fillId="8" borderId="0" xfId="0" applyFill="1"/>
    <xf numFmtId="0" fontId="3" fillId="8" borderId="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5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3" fillId="13" borderId="0" xfId="0" applyFont="1" applyFill="1" applyBorder="1"/>
    <xf numFmtId="0" fontId="3" fillId="10" borderId="6" xfId="0" applyFont="1" applyFill="1" applyBorder="1"/>
    <xf numFmtId="16" fontId="3" fillId="8" borderId="5" xfId="0" applyNumberFormat="1" applyFont="1" applyFill="1" applyBorder="1" applyAlignment="1">
      <alignment horizontal="center"/>
    </xf>
    <xf numFmtId="16" fontId="3" fillId="8" borderId="10" xfId="0" applyNumberFormat="1" applyFont="1" applyFill="1" applyBorder="1" applyAlignment="1">
      <alignment horizontal="center"/>
    </xf>
    <xf numFmtId="16" fontId="3" fillId="15" borderId="5" xfId="0" applyNumberFormat="1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16" fontId="3" fillId="14" borderId="7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1" xfId="1" applyNumberFormat="1" applyFont="1" applyBorder="1"/>
    <xf numFmtId="164" fontId="0" fillId="0" borderId="11" xfId="1" applyNumberFormat="1" applyFont="1" applyBorder="1"/>
    <xf numFmtId="164" fontId="0" fillId="15" borderId="0" xfId="1" applyNumberFormat="1" applyFont="1" applyFill="1" applyBorder="1"/>
    <xf numFmtId="164" fontId="0" fillId="15" borderId="6" xfId="1" applyNumberFormat="1" applyFont="1" applyFill="1" applyBorder="1"/>
    <xf numFmtId="164" fontId="0" fillId="12" borderId="8" xfId="1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0" fillId="12" borderId="9" xfId="1" applyNumberFormat="1" applyFont="1" applyFill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3" fillId="8" borderId="15" xfId="0" applyFont="1" applyFill="1" applyBorder="1" applyAlignment="1">
      <alignment horizontal="center"/>
    </xf>
    <xf numFmtId="164" fontId="0" fillId="0" borderId="14" xfId="1" applyNumberFormat="1" applyFont="1" applyBorder="1"/>
    <xf numFmtId="164" fontId="0" fillId="0" borderId="15" xfId="1" applyNumberFormat="1" applyFont="1" applyBorder="1"/>
    <xf numFmtId="16" fontId="3" fillId="8" borderId="16" xfId="0" applyNumberFormat="1" applyFont="1" applyFill="1" applyBorder="1" applyAlignment="1">
      <alignment horizontal="center"/>
    </xf>
    <xf numFmtId="164" fontId="0" fillId="0" borderId="17" xfId="1" applyNumberFormat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G18" sqref="G18"/>
    </sheetView>
  </sheetViews>
  <sheetFormatPr defaultRowHeight="14.4" x14ac:dyDescent="0.3"/>
  <cols>
    <col min="1" max="1" width="24.77734375" customWidth="1"/>
    <col min="2" max="4" width="16.77734375" customWidth="1"/>
  </cols>
  <sheetData>
    <row r="1" spans="1:5" ht="42" customHeight="1" x14ac:dyDescent="0.3">
      <c r="A1" s="42" t="s">
        <v>0</v>
      </c>
      <c r="B1" s="43"/>
      <c r="C1" s="43"/>
      <c r="D1" s="44"/>
    </row>
    <row r="2" spans="1:5" ht="19.95" customHeight="1" x14ac:dyDescent="0.3">
      <c r="A2" s="45" t="s">
        <v>1</v>
      </c>
      <c r="B2" s="46"/>
      <c r="C2" s="46" t="s">
        <v>2</v>
      </c>
      <c r="D2" s="47"/>
    </row>
    <row r="3" spans="1:5" ht="19.95" customHeight="1" x14ac:dyDescent="0.3">
      <c r="A3" s="8"/>
      <c r="B3" s="3" t="s">
        <v>3</v>
      </c>
      <c r="C3" s="3" t="s">
        <v>4</v>
      </c>
      <c r="D3" s="9" t="s">
        <v>5</v>
      </c>
      <c r="E3" s="2"/>
    </row>
    <row r="4" spans="1:5" ht="19.95" customHeight="1" x14ac:dyDescent="0.3">
      <c r="A4" s="15" t="s">
        <v>6</v>
      </c>
      <c r="B4" s="16">
        <v>9540</v>
      </c>
      <c r="C4" s="16">
        <v>10475</v>
      </c>
      <c r="D4" s="17">
        <f>C4-B4</f>
        <v>935</v>
      </c>
    </row>
    <row r="5" spans="1:5" ht="19.95" customHeight="1" x14ac:dyDescent="0.3">
      <c r="A5" s="15" t="s">
        <v>7</v>
      </c>
      <c r="B5" s="16">
        <v>26890</v>
      </c>
      <c r="C5" s="16">
        <v>25938</v>
      </c>
      <c r="D5" s="17">
        <f t="shared" ref="D5:D10" si="0">C5-B5</f>
        <v>-952</v>
      </c>
    </row>
    <row r="6" spans="1:5" ht="19.95" customHeight="1" x14ac:dyDescent="0.3">
      <c r="A6" s="15" t="s">
        <v>8</v>
      </c>
      <c r="B6" s="16">
        <v>18790</v>
      </c>
      <c r="C6" s="16">
        <v>15880</v>
      </c>
      <c r="D6" s="17">
        <f t="shared" si="0"/>
        <v>-2910</v>
      </c>
    </row>
    <row r="7" spans="1:5" ht="19.95" customHeight="1" x14ac:dyDescent="0.3">
      <c r="A7" s="15" t="s">
        <v>9</v>
      </c>
      <c r="B7" s="16">
        <v>12468</v>
      </c>
      <c r="C7" s="16">
        <v>13758</v>
      </c>
      <c r="D7" s="17">
        <f t="shared" si="0"/>
        <v>1290</v>
      </c>
    </row>
    <row r="8" spans="1:5" ht="19.95" customHeight="1" x14ac:dyDescent="0.3">
      <c r="A8" s="15" t="s">
        <v>10</v>
      </c>
      <c r="B8" s="16">
        <v>6843</v>
      </c>
      <c r="C8" s="16">
        <v>8758</v>
      </c>
      <c r="D8" s="17">
        <f t="shared" si="0"/>
        <v>1915</v>
      </c>
    </row>
    <row r="9" spans="1:5" ht="19.95" customHeight="1" x14ac:dyDescent="0.3">
      <c r="A9" s="15" t="s">
        <v>11</v>
      </c>
      <c r="B9" s="16">
        <v>3698</v>
      </c>
      <c r="C9" s="16">
        <v>5740</v>
      </c>
      <c r="D9" s="17">
        <f t="shared" si="0"/>
        <v>2042</v>
      </c>
    </row>
    <row r="10" spans="1:5" ht="24" customHeight="1" x14ac:dyDescent="0.3">
      <c r="A10" s="10" t="s">
        <v>12</v>
      </c>
      <c r="B10" s="4">
        <v>78229</v>
      </c>
      <c r="C10" s="4">
        <f>SUM(C4:C9)</f>
        <v>80549</v>
      </c>
      <c r="D10" s="11">
        <f t="shared" si="0"/>
        <v>2320</v>
      </c>
    </row>
    <row r="11" spans="1:5" ht="24" customHeight="1" x14ac:dyDescent="0.3">
      <c r="A11" s="12" t="s">
        <v>13</v>
      </c>
      <c r="B11" s="5">
        <f>AVERAGE(B4:B9)</f>
        <v>13038.166666666666</v>
      </c>
      <c r="C11" s="5">
        <f t="shared" ref="C11:D11" si="1">AVERAGE(C4:C9)</f>
        <v>13424.833333333334</v>
      </c>
      <c r="D11" s="18">
        <f t="shared" si="1"/>
        <v>386.66666666666669</v>
      </c>
    </row>
    <row r="12" spans="1:5" ht="24" customHeight="1" x14ac:dyDescent="0.3">
      <c r="A12" s="13" t="s">
        <v>14</v>
      </c>
      <c r="B12" s="6">
        <f>MAX(B4:B9)</f>
        <v>26890</v>
      </c>
      <c r="C12" s="6">
        <f t="shared" ref="C12:D12" si="2">MAX(C4:C9)</f>
        <v>25938</v>
      </c>
      <c r="D12" s="18">
        <f t="shared" si="2"/>
        <v>2042</v>
      </c>
    </row>
    <row r="13" spans="1:5" ht="24" customHeight="1" x14ac:dyDescent="0.3">
      <c r="A13" s="14" t="s">
        <v>15</v>
      </c>
      <c r="B13" s="7">
        <f>MIN(B4:B9)</f>
        <v>3698</v>
      </c>
      <c r="C13" s="7">
        <f t="shared" ref="C13:D13" si="3">MIN(C4:C9)</f>
        <v>5740</v>
      </c>
      <c r="D13" s="18">
        <f t="shared" si="3"/>
        <v>-2910</v>
      </c>
    </row>
    <row r="14" spans="1:5" ht="24" customHeight="1" thickBot="1" x14ac:dyDescent="0.45">
      <c r="A14" s="48" t="s">
        <v>16</v>
      </c>
      <c r="B14" s="49"/>
      <c r="C14" s="49"/>
      <c r="D14" s="19">
        <f>COUNTA(A4:A9)</f>
        <v>6</v>
      </c>
    </row>
    <row r="15" spans="1:5" x14ac:dyDescent="0.3">
      <c r="A15" s="1"/>
    </row>
  </sheetData>
  <mergeCells count="4">
    <mergeCell ref="A1:D1"/>
    <mergeCell ref="A2:B2"/>
    <mergeCell ref="C2:D2"/>
    <mergeCell ref="A14:C1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7890-520F-4734-AB30-D8AEEDF48825}">
  <dimension ref="A1:F14"/>
  <sheetViews>
    <sheetView tabSelected="1" workbookViewId="0">
      <selection activeCell="I5" sqref="I5"/>
    </sheetView>
  </sheetViews>
  <sheetFormatPr defaultRowHeight="14.4" x14ac:dyDescent="0.3"/>
  <cols>
    <col min="1" max="1" width="9.77734375" customWidth="1"/>
    <col min="2" max="2" width="48.77734375" customWidth="1"/>
    <col min="3" max="5" width="12.77734375" customWidth="1"/>
  </cols>
  <sheetData>
    <row r="1" spans="1:6" ht="30" customHeight="1" x14ac:dyDescent="0.4">
      <c r="A1" s="50" t="s">
        <v>17</v>
      </c>
      <c r="B1" s="51"/>
      <c r="C1" s="51"/>
      <c r="D1" s="51"/>
      <c r="E1" s="52"/>
    </row>
    <row r="2" spans="1:6" ht="24" customHeight="1" x14ac:dyDescent="0.3">
      <c r="A2" s="24" t="s">
        <v>18</v>
      </c>
      <c r="B2" s="25" t="s">
        <v>19</v>
      </c>
      <c r="C2" s="26" t="s">
        <v>20</v>
      </c>
      <c r="D2" s="27" t="s">
        <v>21</v>
      </c>
      <c r="E2" s="28" t="s">
        <v>22</v>
      </c>
    </row>
    <row r="3" spans="1:6" ht="21" customHeight="1" x14ac:dyDescent="0.3">
      <c r="A3" s="59">
        <v>44129</v>
      </c>
      <c r="B3" s="56" t="s">
        <v>23</v>
      </c>
      <c r="C3" s="57">
        <v>35815.269999999997</v>
      </c>
      <c r="D3" s="58">
        <v>12640.25</v>
      </c>
      <c r="E3" s="60">
        <f>C3-D3</f>
        <v>23175.019999999997</v>
      </c>
    </row>
    <row r="4" spans="1:6" ht="18" customHeight="1" x14ac:dyDescent="0.3">
      <c r="A4" s="29">
        <v>44129</v>
      </c>
      <c r="B4" s="22" t="s">
        <v>24</v>
      </c>
      <c r="C4" s="54"/>
      <c r="D4" s="35">
        <v>289.75</v>
      </c>
      <c r="E4" s="36">
        <f>E3+C4-D4</f>
        <v>22885.269999999997</v>
      </c>
      <c r="F4" s="20"/>
    </row>
    <row r="5" spans="1:6" ht="18" customHeight="1" x14ac:dyDescent="0.3">
      <c r="A5" s="29">
        <v>44129</v>
      </c>
      <c r="B5" s="22" t="s">
        <v>25</v>
      </c>
      <c r="C5" s="54">
        <v>1980.75</v>
      </c>
      <c r="D5" s="35"/>
      <c r="E5" s="36">
        <f>E4+C5-D5</f>
        <v>24866.019999999997</v>
      </c>
    </row>
    <row r="6" spans="1:6" ht="18" customHeight="1" x14ac:dyDescent="0.3">
      <c r="A6" s="29">
        <v>44129</v>
      </c>
      <c r="B6" s="22" t="s">
        <v>26</v>
      </c>
      <c r="C6" s="54">
        <v>3650.84</v>
      </c>
      <c r="D6" s="35"/>
      <c r="E6" s="36">
        <f>E5+C6-D6</f>
        <v>28516.859999999997</v>
      </c>
    </row>
    <row r="7" spans="1:6" ht="18" customHeight="1" x14ac:dyDescent="0.3">
      <c r="A7" s="29">
        <v>44129</v>
      </c>
      <c r="B7" s="22" t="s">
        <v>27</v>
      </c>
      <c r="C7" s="54"/>
      <c r="D7" s="35">
        <v>5986.35</v>
      </c>
      <c r="E7" s="36">
        <f t="shared" ref="E7:E11" si="0">E6+C7-D7</f>
        <v>22530.509999999995</v>
      </c>
    </row>
    <row r="8" spans="1:6" ht="18" customHeight="1" x14ac:dyDescent="0.3">
      <c r="A8" s="29">
        <v>44129</v>
      </c>
      <c r="B8" s="22" t="s">
        <v>28</v>
      </c>
      <c r="C8" s="54"/>
      <c r="D8" s="35">
        <v>2581.6</v>
      </c>
      <c r="E8" s="36">
        <f t="shared" si="0"/>
        <v>19948.909999999996</v>
      </c>
    </row>
    <row r="9" spans="1:6" ht="18" customHeight="1" x14ac:dyDescent="0.3">
      <c r="A9" s="29">
        <v>44129</v>
      </c>
      <c r="B9" s="22" t="s">
        <v>29</v>
      </c>
      <c r="C9" s="54">
        <v>2896.37</v>
      </c>
      <c r="D9" s="35"/>
      <c r="E9" s="36">
        <f t="shared" si="0"/>
        <v>22845.279999999995</v>
      </c>
    </row>
    <row r="10" spans="1:6" ht="18" customHeight="1" x14ac:dyDescent="0.3">
      <c r="A10" s="29">
        <v>44129</v>
      </c>
      <c r="B10" s="22" t="s">
        <v>30</v>
      </c>
      <c r="C10" s="54">
        <v>451.85</v>
      </c>
      <c r="D10" s="35"/>
      <c r="E10" s="36">
        <f t="shared" si="0"/>
        <v>23297.129999999994</v>
      </c>
    </row>
    <row r="11" spans="1:6" ht="18" customHeight="1" x14ac:dyDescent="0.3">
      <c r="A11" s="30">
        <v>44129</v>
      </c>
      <c r="B11" s="23" t="s">
        <v>31</v>
      </c>
      <c r="C11" s="55"/>
      <c r="D11" s="37">
        <v>1285.5</v>
      </c>
      <c r="E11" s="38">
        <f t="shared" si="0"/>
        <v>22011.629999999994</v>
      </c>
    </row>
    <row r="12" spans="1:6" ht="21" customHeight="1" x14ac:dyDescent="0.3">
      <c r="A12" s="31">
        <v>44129</v>
      </c>
      <c r="B12" s="32" t="s">
        <v>32</v>
      </c>
      <c r="C12" s="39">
        <f>SUM(C4:C11)</f>
        <v>8979.81</v>
      </c>
      <c r="D12" s="39">
        <f t="shared" ref="D12:E12" si="1">SUM(D4:D11)</f>
        <v>10143.200000000001</v>
      </c>
      <c r="E12" s="40">
        <f t="shared" si="1"/>
        <v>186901.61</v>
      </c>
    </row>
    <row r="13" spans="1:6" ht="24" customHeight="1" thickBot="1" x14ac:dyDescent="0.35">
      <c r="A13" s="33">
        <v>44129</v>
      </c>
      <c r="B13" s="34" t="s">
        <v>33</v>
      </c>
      <c r="C13" s="41">
        <f>C3+C12</f>
        <v>44795.079999999994</v>
      </c>
      <c r="D13" s="41">
        <f>D3+D12</f>
        <v>22783.45</v>
      </c>
      <c r="E13" s="53">
        <f>E3+E12</f>
        <v>210076.62999999998</v>
      </c>
    </row>
    <row r="14" spans="1:6" x14ac:dyDescent="0.3">
      <c r="D14" s="2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Nodari Tsintsadze</cp:lastModifiedBy>
  <dcterms:created xsi:type="dcterms:W3CDTF">2015-06-05T18:19:34Z</dcterms:created>
  <dcterms:modified xsi:type="dcterms:W3CDTF">2020-08-15T15:08:37Z</dcterms:modified>
</cp:coreProperties>
</file>