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Ivers\"/>
    </mc:Choice>
  </mc:AlternateContent>
  <bookViews>
    <workbookView xWindow="0" yWindow="0" windowWidth="23040" windowHeight="9960"/>
  </bookViews>
  <sheets>
    <sheet name="résultat" sheetId="1" r:id="rId1"/>
  </sheets>
  <definedNames>
    <definedName name="AA">#REF!</definedName>
    <definedName name="ADCODPOST">#REF!</definedName>
    <definedName name="ADRUE">#REF!</definedName>
    <definedName name="ADVILLE">#REF!</definedName>
    <definedName name="clo">#REF!</definedName>
    <definedName name="CLOTURE">#REF!</definedName>
    <definedName name="date??">#REF!</definedName>
    <definedName name="datec">#REF!</definedName>
    <definedName name="DATECLOT">#REF!</definedName>
    <definedName name="dated">#REF!</definedName>
    <definedName name="DATEDEB">#REF!</definedName>
    <definedName name="datef">#REF!</definedName>
    <definedName name="DATEFIN">#REF!</definedName>
    <definedName name="deb">#REF!</definedName>
    <definedName name="DEBUT">#REF!</definedName>
    <definedName name="du">#REF!</definedName>
    <definedName name="DUR">#REF!</definedName>
    <definedName name="DURCONT">#REF!</definedName>
    <definedName name="durecoul">#REF!</definedName>
    <definedName name="DUREX">#REF!</definedName>
    <definedName name="DURNONECH">#REF!</definedName>
    <definedName name="ECHEX">#REF!</definedName>
    <definedName name="ECHREST">#REF!</definedName>
    <definedName name="FAXCLIENT">#REF!</definedName>
    <definedName name="MONTECH">#REF!</definedName>
    <definedName name="MONTxx">#REF!</definedName>
    <definedName name="MT">#REF!</definedName>
    <definedName name="MTxx">#REF!</definedName>
    <definedName name="NBRETITRES">#REF!</definedName>
    <definedName name="PARTICULARITES_SOCIALES">#REF!</definedName>
    <definedName name="periode">#REF!</definedName>
    <definedName name="periodexx">#REF!</definedName>
    <definedName name="Q3LETTRMISSION">#REF!</definedName>
    <definedName name="REGLEMENT">#REF!</definedName>
    <definedName name="REGLEMENTxx">#REF!</definedName>
    <definedName name="REGT??">#REF!</definedName>
    <definedName name="TELCLIENT">#REF!</definedName>
    <definedName name="TOTALCCA">#REF!</definedName>
    <definedName name="Totalxx">#REF!</definedName>
    <definedName name="Toto">#REF!</definedName>
    <definedName name="VALTITR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33" i="1" s="1"/>
  <c r="E37" i="1" s="1"/>
  <c r="C39" i="1" s="1"/>
  <c r="F10" i="1"/>
  <c r="G10" i="1" s="1"/>
  <c r="E6" i="1"/>
  <c r="F24" i="1" s="1"/>
  <c r="G24" i="1" l="1"/>
  <c r="F33" i="1"/>
  <c r="F37" i="1" l="1"/>
  <c r="G33" i="1"/>
  <c r="G37" i="1" s="1"/>
  <c r="F39" i="1" s="1"/>
</calcChain>
</file>

<file path=xl/comments1.xml><?xml version="1.0" encoding="utf-8"?>
<comments xmlns="http://schemas.openxmlformats.org/spreadsheetml/2006/main">
  <authors>
    <author>Juliette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Mettre 33,33 si besoin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à focer si Rés Fisc &lt;&gt; Rés comptable</t>
        </r>
      </text>
    </comment>
  </commentList>
</comments>
</file>

<file path=xl/sharedStrings.xml><?xml version="1.0" encoding="utf-8"?>
<sst xmlns="http://schemas.openxmlformats.org/spreadsheetml/2006/main" count="63" uniqueCount="25">
  <si>
    <t>NOM</t>
  </si>
  <si>
    <t>Coll</t>
  </si>
  <si>
    <t>A.2 3</t>
  </si>
  <si>
    <t>EXERCICE</t>
  </si>
  <si>
    <t>CONTRÔLE RESULTAT SUITE MODIFS</t>
  </si>
  <si>
    <t>DATE</t>
  </si>
  <si>
    <t>Rappel : fiscalité de la société :</t>
  </si>
  <si>
    <t>Soumises à l'IS ?</t>
  </si>
  <si>
    <t>OUI</t>
  </si>
  <si>
    <t>Taux IS ?</t>
  </si>
  <si>
    <t xml:space="preserve">jusqu'à </t>
  </si>
  <si>
    <t>(impôt maximal à 15%)</t>
  </si>
  <si>
    <t>au-delà</t>
  </si>
  <si>
    <t>Comptable avant IS</t>
  </si>
  <si>
    <t>IS</t>
  </si>
  <si>
    <t>Comptable après IS</t>
  </si>
  <si>
    <t xml:space="preserve">PROJET ENVOYE LE </t>
  </si>
  <si>
    <t>Nature modification</t>
  </si>
  <si>
    <t>CPTES</t>
  </si>
  <si>
    <t>Charges déductibles
Produits imposables</t>
  </si>
  <si>
    <t>Charges non déductibles
Produits non imposables</t>
  </si>
  <si>
    <t>RESULTAT THEORIQUE</t>
  </si>
  <si>
    <t>RESULTAT BALANCE DU</t>
  </si>
  <si>
    <t xml:space="preserve">ECART </t>
  </si>
  <si>
    <t>Conclusion écart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</si>
</sst>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_€_-;\-* #,##0.00\ _€_-;_-* &quot;-&quot;??\ _€_-;_-@_-"/>
    <numFmt numFmtId="165" formatCode="dd/mm/yy;@"/>
    <numFmt numFmtId="166" formatCode="#,##0.00\ &quot;F&quot;_);[Red]\(#,##0.00\ &quot;F&quot;\)"/>
    <numFmt numFmtId="167" formatCode="_-* #,##0\ [$€-40C]_-;\-* #,##0\ [$€-40C]_-;_-* &quot;-&quot;??\ [$€-40C]_-;_-@_-"/>
    <numFmt numFmtId="168" formatCode="_-* #,##0\ _€_-;\-* #,##0\ _€_-;_-* &quot;-&quot;??\ _€_-;_-@_-"/>
  </numFmts>
  <fonts count="9" x14ac:knownFonts="1">
    <font>
      <sz val="10"/>
      <name val="MS Sans Serif"/>
    </font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MS Sans Serif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6" fontId="6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Continuous" vertical="center"/>
    </xf>
    <xf numFmtId="0" fontId="2" fillId="0" borderId="1" xfId="0" applyFont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4" fillId="0" borderId="0" xfId="2"/>
    <xf numFmtId="0" fontId="2" fillId="0" borderId="1" xfId="0" applyFont="1" applyBorder="1" applyAlignment="1">
      <alignment vertical="center"/>
    </xf>
    <xf numFmtId="17" fontId="3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5" fillId="0" borderId="0" xfId="2" applyFont="1"/>
    <xf numFmtId="0" fontId="4" fillId="0" borderId="0" xfId="2" applyFont="1"/>
    <xf numFmtId="0" fontId="4" fillId="0" borderId="0" xfId="2" applyFont="1" applyAlignment="1">
      <alignment horizontal="center"/>
    </xf>
    <xf numFmtId="167" fontId="4" fillId="0" borderId="0" xfId="1" applyNumberFormat="1" applyFont="1"/>
    <xf numFmtId="10" fontId="4" fillId="0" borderId="0" xfId="2" applyNumberFormat="1"/>
    <xf numFmtId="0" fontId="5" fillId="3" borderId="4" xfId="2" applyFont="1" applyFill="1" applyBorder="1" applyAlignment="1">
      <alignment horizontal="center" wrapText="1"/>
    </xf>
    <xf numFmtId="0" fontId="5" fillId="3" borderId="4" xfId="2" applyFont="1" applyFill="1" applyBorder="1" applyAlignment="1">
      <alignment horizontal="center" vertical="center"/>
    </xf>
    <xf numFmtId="0" fontId="5" fillId="3" borderId="1" xfId="2" applyFont="1" applyFill="1" applyBorder="1" applyAlignment="1"/>
    <xf numFmtId="0" fontId="5" fillId="3" borderId="2" xfId="2" applyFont="1" applyFill="1" applyBorder="1" applyAlignment="1"/>
    <xf numFmtId="0" fontId="5" fillId="3" borderId="3" xfId="2" applyFont="1" applyFill="1" applyBorder="1" applyAlignment="1"/>
    <xf numFmtId="0" fontId="7" fillId="3" borderId="4" xfId="2" applyFont="1" applyFill="1" applyBorder="1" applyAlignment="1">
      <alignment horizontal="center"/>
    </xf>
    <xf numFmtId="168" fontId="5" fillId="0" borderId="5" xfId="3" applyNumberFormat="1" applyFont="1" applyFill="1" applyBorder="1"/>
    <xf numFmtId="168" fontId="5" fillId="3" borderId="5" xfId="3" applyNumberFormat="1" applyFont="1" applyFill="1" applyBorder="1"/>
    <xf numFmtId="168" fontId="0" fillId="0" borderId="0" xfId="3" applyNumberFormat="1" applyFont="1"/>
    <xf numFmtId="0" fontId="4" fillId="0" borderId="1" xfId="2" applyFont="1" applyBorder="1" applyAlignment="1"/>
    <xf numFmtId="0" fontId="4" fillId="0" borderId="2" xfId="2" applyFont="1" applyBorder="1" applyAlignment="1"/>
    <xf numFmtId="0" fontId="4" fillId="0" borderId="3" xfId="2" applyFont="1" applyBorder="1" applyAlignment="1"/>
    <xf numFmtId="0" fontId="4" fillId="0" borderId="4" xfId="2" applyFont="1" applyBorder="1" applyAlignment="1">
      <alignment horizontal="center"/>
    </xf>
    <xf numFmtId="168" fontId="0" fillId="0" borderId="1" xfId="3" applyNumberFormat="1" applyFont="1" applyBorder="1"/>
    <xf numFmtId="168" fontId="1" fillId="3" borderId="1" xfId="3" applyNumberFormat="1" applyFont="1" applyFill="1" applyBorder="1"/>
    <xf numFmtId="3" fontId="5" fillId="3" borderId="4" xfId="2" applyNumberFormat="1" applyFont="1" applyFill="1" applyBorder="1" applyAlignment="1">
      <alignment horizontal="center" vertical="center"/>
    </xf>
    <xf numFmtId="168" fontId="1" fillId="3" borderId="4" xfId="3" applyNumberFormat="1" applyFont="1" applyFill="1" applyBorder="1"/>
    <xf numFmtId="168" fontId="0" fillId="0" borderId="4" xfId="3" applyNumberFormat="1" applyFont="1" applyBorder="1"/>
    <xf numFmtId="0" fontId="4" fillId="0" borderId="0" xfId="2" applyFont="1" applyBorder="1" applyAlignment="1"/>
    <xf numFmtId="0" fontId="4" fillId="0" borderId="11" xfId="2" applyFont="1" applyBorder="1" applyAlignment="1"/>
    <xf numFmtId="168" fontId="4" fillId="0" borderId="4" xfId="3" applyNumberFormat="1" applyFont="1" applyBorder="1"/>
    <xf numFmtId="0" fontId="5" fillId="3" borderId="4" xfId="2" applyFont="1" applyFill="1" applyBorder="1" applyAlignment="1">
      <alignment horizontal="center"/>
    </xf>
    <xf numFmtId="168" fontId="5" fillId="3" borderId="4" xfId="3" applyNumberFormat="1" applyFont="1" applyFill="1" applyBorder="1"/>
    <xf numFmtId="168" fontId="4" fillId="0" borderId="4" xfId="2" applyNumberFormat="1" applyFill="1" applyBorder="1"/>
    <xf numFmtId="0" fontId="5" fillId="0" borderId="4" xfId="2" applyFont="1" applyFill="1" applyBorder="1"/>
    <xf numFmtId="0" fontId="4" fillId="0" borderId="1" xfId="2" applyFill="1" applyBorder="1"/>
    <xf numFmtId="0" fontId="4" fillId="0" borderId="2" xfId="2" applyFill="1" applyBorder="1" applyAlignment="1">
      <alignment horizontal="center"/>
    </xf>
    <xf numFmtId="0" fontId="4" fillId="0" borderId="2" xfId="2" applyBorder="1"/>
    <xf numFmtId="14" fontId="5" fillId="4" borderId="5" xfId="3" applyNumberFormat="1" applyFont="1" applyFill="1" applyBorder="1"/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8" fontId="5" fillId="0" borderId="6" xfId="3" applyNumberFormat="1" applyFont="1" applyFill="1" applyBorder="1" applyAlignment="1">
      <alignment horizontal="center" vertical="center" wrapText="1"/>
    </xf>
    <xf numFmtId="168" fontId="5" fillId="0" borderId="0" xfId="3" applyNumberFormat="1" applyFont="1" applyFill="1" applyBorder="1" applyAlignment="1">
      <alignment horizontal="center" vertical="center" wrapText="1"/>
    </xf>
    <xf numFmtId="168" fontId="5" fillId="0" borderId="7" xfId="3" applyNumberFormat="1" applyFont="1" applyFill="1" applyBorder="1" applyAlignment="1">
      <alignment horizontal="center" vertical="center" wrapText="1"/>
    </xf>
    <xf numFmtId="168" fontId="5" fillId="0" borderId="8" xfId="3" applyNumberFormat="1" applyFont="1" applyFill="1" applyBorder="1" applyAlignment="1">
      <alignment horizontal="center" vertical="center" wrapText="1"/>
    </xf>
    <xf numFmtId="168" fontId="5" fillId="0" borderId="9" xfId="3" applyNumberFormat="1" applyFont="1" applyFill="1" applyBorder="1" applyAlignment="1">
      <alignment horizontal="center" vertical="center" wrapText="1"/>
    </xf>
    <xf numFmtId="168" fontId="5" fillId="0" borderId="10" xfId="3" applyNumberFormat="1" applyFont="1" applyFill="1" applyBorder="1" applyAlignment="1">
      <alignment horizontal="center" vertical="center" wrapText="1"/>
    </xf>
    <xf numFmtId="168" fontId="5" fillId="0" borderId="11" xfId="3" applyNumberFormat="1" applyFont="1" applyFill="1" applyBorder="1" applyAlignment="1">
      <alignment horizontal="center" vertical="center" wrapText="1"/>
    </xf>
    <xf numFmtId="168" fontId="5" fillId="0" borderId="12" xfId="3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/>
    </xf>
  </cellXfs>
  <cellStyles count="4">
    <cellStyle name="Milliers 2 2" xfId="3"/>
    <cellStyle name="Monétaire" xfId="1" builtinId="4"/>
    <cellStyle name="Normal" xfId="0" builtinId="0"/>
    <cellStyle name="Normal 2 2" xfId="2"/>
  </cellStyles>
  <dxfs count="4">
    <dxf>
      <font>
        <b/>
        <i val="0"/>
        <strike val="0"/>
        <color rgb="FFFF0000"/>
      </font>
    </dxf>
    <dxf>
      <font>
        <b/>
        <i val="0"/>
        <strike val="0"/>
        <color rgb="FF27896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  <pageSetUpPr fitToPage="1"/>
  </sheetPr>
  <dimension ref="A1:G39"/>
  <sheetViews>
    <sheetView tabSelected="1" zoomScaleNormal="100" workbookViewId="0">
      <selection activeCell="E10" sqref="E10"/>
    </sheetView>
  </sheetViews>
  <sheetFormatPr baseColWidth="10" defaultColWidth="11.42578125" defaultRowHeight="12.75" x14ac:dyDescent="0.2"/>
  <cols>
    <col min="1" max="1" width="14.28515625" style="7" customWidth="1"/>
    <col min="2" max="2" width="12.85546875" style="7" bestFit="1" customWidth="1"/>
    <col min="3" max="3" width="11.85546875" style="7" bestFit="1" customWidth="1"/>
    <col min="4" max="5" width="11.42578125" style="7"/>
    <col min="6" max="6" width="11.7109375" style="7" customWidth="1"/>
    <col min="7" max="7" width="12.140625" style="7" customWidth="1"/>
    <col min="8" max="16384" width="11.42578125" style="7"/>
  </cols>
  <sheetData>
    <row r="1" spans="1:7" x14ac:dyDescent="0.2">
      <c r="A1" s="1" t="s">
        <v>0</v>
      </c>
      <c r="B1" s="2"/>
      <c r="C1" s="3"/>
      <c r="D1" s="3"/>
      <c r="E1" s="4" t="s">
        <v>1</v>
      </c>
      <c r="F1" s="5"/>
      <c r="G1" s="6" t="s">
        <v>2</v>
      </c>
    </row>
    <row r="2" spans="1:7" x14ac:dyDescent="0.2">
      <c r="A2" s="8" t="s">
        <v>3</v>
      </c>
      <c r="B2" s="9"/>
      <c r="C2" s="49" t="s">
        <v>4</v>
      </c>
      <c r="D2" s="50"/>
      <c r="E2" s="51"/>
      <c r="F2" s="10" t="s">
        <v>5</v>
      </c>
      <c r="G2" s="11"/>
    </row>
    <row r="4" spans="1:7" x14ac:dyDescent="0.2">
      <c r="A4" s="12" t="s">
        <v>6</v>
      </c>
    </row>
    <row r="5" spans="1:7" x14ac:dyDescent="0.2">
      <c r="A5" s="13" t="s">
        <v>7</v>
      </c>
      <c r="C5" s="14" t="s">
        <v>8</v>
      </c>
    </row>
    <row r="6" spans="1:7" x14ac:dyDescent="0.2">
      <c r="A6" s="13" t="s">
        <v>9</v>
      </c>
      <c r="B6" s="13" t="s">
        <v>10</v>
      </c>
      <c r="C6" s="15">
        <v>38120</v>
      </c>
      <c r="D6" s="16">
        <v>0.15</v>
      </c>
      <c r="E6" s="7">
        <f>+C6*D6</f>
        <v>5718</v>
      </c>
      <c r="F6" s="13" t="s">
        <v>11</v>
      </c>
    </row>
    <row r="7" spans="1:7" x14ac:dyDescent="0.2">
      <c r="B7" s="13" t="s">
        <v>12</v>
      </c>
      <c r="D7" s="16">
        <v>0.28000000000000003</v>
      </c>
    </row>
    <row r="8" spans="1:7" x14ac:dyDescent="0.2">
      <c r="B8" s="13"/>
      <c r="D8" s="16">
        <v>0.33333333333333337</v>
      </c>
    </row>
    <row r="9" spans="1:7" ht="24.75" customHeight="1" x14ac:dyDescent="0.2">
      <c r="E9" s="17" t="s">
        <v>13</v>
      </c>
      <c r="F9" s="18" t="s">
        <v>14</v>
      </c>
      <c r="G9" s="17" t="s">
        <v>15</v>
      </c>
    </row>
    <row r="10" spans="1:7" x14ac:dyDescent="0.2">
      <c r="A10" s="19" t="s">
        <v>16</v>
      </c>
      <c r="B10" s="20"/>
      <c r="C10" s="21"/>
      <c r="D10" s="22" t="s">
        <v>5</v>
      </c>
      <c r="E10" s="45"/>
      <c r="F10" s="23">
        <f>+IF($C$5="OUIi",IF(E10&lt;$C$6,E10*$D$6,+($C$6*$D$6)+((E10-$C$6)*$D$7)),0)</f>
        <v>0</v>
      </c>
      <c r="G10" s="24">
        <f>+E10-F10</f>
        <v>0</v>
      </c>
    </row>
    <row r="11" spans="1:7" x14ac:dyDescent="0.2">
      <c r="E11" s="25"/>
    </row>
    <row r="12" spans="1:7" ht="12.75" customHeight="1" x14ac:dyDescent="0.2">
      <c r="A12" s="26" t="s">
        <v>17</v>
      </c>
      <c r="B12" s="27"/>
      <c r="C12" s="28"/>
      <c r="D12" s="29" t="s">
        <v>18</v>
      </c>
      <c r="E12" s="30"/>
      <c r="F12" s="52" t="s">
        <v>19</v>
      </c>
      <c r="G12" s="53"/>
    </row>
    <row r="13" spans="1:7" x14ac:dyDescent="0.2">
      <c r="A13" s="26" t="s">
        <v>17</v>
      </c>
      <c r="B13" s="27"/>
      <c r="C13" s="28"/>
      <c r="D13" s="29" t="s">
        <v>18</v>
      </c>
      <c r="E13" s="30"/>
      <c r="F13" s="52"/>
      <c r="G13" s="53"/>
    </row>
    <row r="14" spans="1:7" x14ac:dyDescent="0.2">
      <c r="A14" s="26" t="s">
        <v>17</v>
      </c>
      <c r="B14" s="27"/>
      <c r="C14" s="28"/>
      <c r="D14" s="29" t="s">
        <v>18</v>
      </c>
      <c r="E14" s="30"/>
      <c r="F14" s="52"/>
      <c r="G14" s="53"/>
    </row>
    <row r="15" spans="1:7" x14ac:dyDescent="0.2">
      <c r="A15" s="26" t="s">
        <v>17</v>
      </c>
      <c r="B15" s="27"/>
      <c r="C15" s="28"/>
      <c r="D15" s="29" t="s">
        <v>18</v>
      </c>
      <c r="E15" s="30"/>
      <c r="F15" s="52"/>
      <c r="G15" s="53"/>
    </row>
    <row r="16" spans="1:7" x14ac:dyDescent="0.2">
      <c r="A16" s="26" t="s">
        <v>17</v>
      </c>
      <c r="B16" s="27"/>
      <c r="C16" s="28"/>
      <c r="D16" s="29" t="s">
        <v>18</v>
      </c>
      <c r="E16" s="30"/>
      <c r="F16" s="52"/>
      <c r="G16" s="53"/>
    </row>
    <row r="17" spans="1:7" x14ac:dyDescent="0.2">
      <c r="A17" s="26" t="s">
        <v>17</v>
      </c>
      <c r="B17" s="27"/>
      <c r="C17" s="28"/>
      <c r="D17" s="29" t="s">
        <v>18</v>
      </c>
      <c r="E17" s="30"/>
      <c r="F17" s="52"/>
      <c r="G17" s="53"/>
    </row>
    <row r="18" spans="1:7" x14ac:dyDescent="0.2">
      <c r="A18" s="26" t="s">
        <v>17</v>
      </c>
      <c r="B18" s="27"/>
      <c r="C18" s="28"/>
      <c r="D18" s="29" t="s">
        <v>18</v>
      </c>
      <c r="E18" s="30"/>
      <c r="F18" s="52"/>
      <c r="G18" s="53"/>
    </row>
    <row r="19" spans="1:7" x14ac:dyDescent="0.2">
      <c r="A19" s="26" t="s">
        <v>17</v>
      </c>
      <c r="B19" s="27"/>
      <c r="C19" s="28"/>
      <c r="D19" s="29" t="s">
        <v>18</v>
      </c>
      <c r="E19" s="30"/>
      <c r="F19" s="52"/>
      <c r="G19" s="53"/>
    </row>
    <row r="20" spans="1:7" x14ac:dyDescent="0.2">
      <c r="A20" s="26" t="s">
        <v>17</v>
      </c>
      <c r="B20" s="27"/>
      <c r="C20" s="28"/>
      <c r="D20" s="29" t="s">
        <v>18</v>
      </c>
      <c r="E20" s="30"/>
      <c r="F20" s="52"/>
      <c r="G20" s="53"/>
    </row>
    <row r="21" spans="1:7" x14ac:dyDescent="0.2">
      <c r="A21" s="26" t="s">
        <v>17</v>
      </c>
      <c r="B21" s="27"/>
      <c r="C21" s="28"/>
      <c r="D21" s="29" t="s">
        <v>18</v>
      </c>
      <c r="E21" s="30"/>
      <c r="F21" s="52"/>
      <c r="G21" s="53"/>
    </row>
    <row r="22" spans="1:7" x14ac:dyDescent="0.2">
      <c r="A22" s="26" t="s">
        <v>17</v>
      </c>
      <c r="B22" s="27"/>
      <c r="C22" s="28"/>
      <c r="D22" s="29" t="s">
        <v>18</v>
      </c>
      <c r="E22" s="30"/>
      <c r="F22" s="52"/>
      <c r="G22" s="53"/>
    </row>
    <row r="23" spans="1:7" x14ac:dyDescent="0.2">
      <c r="A23" s="26" t="s">
        <v>17</v>
      </c>
      <c r="B23" s="27"/>
      <c r="C23" s="28"/>
      <c r="D23" s="29" t="s">
        <v>18</v>
      </c>
      <c r="E23" s="30"/>
      <c r="F23" s="54"/>
      <c r="G23" s="55"/>
    </row>
    <row r="24" spans="1:7" x14ac:dyDescent="0.2">
      <c r="A24" s="26"/>
      <c r="B24" s="27"/>
      <c r="C24" s="28"/>
      <c r="D24" s="29"/>
      <c r="E24" s="31">
        <f>SUM(E10:E23)</f>
        <v>0</v>
      </c>
      <c r="F24" s="32">
        <f>+IF($C$5="non",0,IF(D6=D7,((E24-E10)*D7)+F10,IF($F$10&gt;E6,IF(E24&gt;C6,(E24-E10)*D7+F10,"à calculer"),IF(E24&lt;C6,E24*D6,"à calculer"))))</f>
        <v>0</v>
      </c>
      <c r="G24" s="33">
        <f>+IF(F24="à calculer",,+E24-F24)</f>
        <v>0</v>
      </c>
    </row>
    <row r="25" spans="1:7" x14ac:dyDescent="0.2">
      <c r="A25" s="26" t="s">
        <v>17</v>
      </c>
      <c r="B25" s="27"/>
      <c r="C25" s="28"/>
      <c r="D25" s="29" t="s">
        <v>18</v>
      </c>
      <c r="E25" s="34"/>
      <c r="F25" s="56" t="s">
        <v>20</v>
      </c>
      <c r="G25" s="57"/>
    </row>
    <row r="26" spans="1:7" x14ac:dyDescent="0.2">
      <c r="A26" s="26" t="s">
        <v>17</v>
      </c>
      <c r="B26" s="27"/>
      <c r="C26" s="28"/>
      <c r="D26" s="29" t="s">
        <v>18</v>
      </c>
      <c r="E26" s="34"/>
      <c r="F26" s="52"/>
      <c r="G26" s="58"/>
    </row>
    <row r="27" spans="1:7" x14ac:dyDescent="0.2">
      <c r="A27" s="26" t="s">
        <v>17</v>
      </c>
      <c r="B27" s="27"/>
      <c r="C27" s="28"/>
      <c r="D27" s="29" t="s">
        <v>18</v>
      </c>
      <c r="E27" s="34"/>
      <c r="F27" s="52"/>
      <c r="G27" s="58"/>
    </row>
    <row r="28" spans="1:7" x14ac:dyDescent="0.2">
      <c r="A28" s="26" t="s">
        <v>17</v>
      </c>
      <c r="B28" s="27"/>
      <c r="C28" s="28"/>
      <c r="D28" s="29" t="s">
        <v>18</v>
      </c>
      <c r="E28" s="34"/>
      <c r="F28" s="52"/>
      <c r="G28" s="58"/>
    </row>
    <row r="29" spans="1:7" x14ac:dyDescent="0.2">
      <c r="A29" s="26" t="s">
        <v>17</v>
      </c>
      <c r="B29" s="27"/>
      <c r="C29" s="28"/>
      <c r="D29" s="29" t="s">
        <v>18</v>
      </c>
      <c r="E29" s="34"/>
      <c r="F29" s="52"/>
      <c r="G29" s="58"/>
    </row>
    <row r="30" spans="1:7" x14ac:dyDescent="0.2">
      <c r="A30" s="26" t="s">
        <v>17</v>
      </c>
      <c r="B30" s="35"/>
      <c r="C30" s="36"/>
      <c r="D30" s="29" t="s">
        <v>18</v>
      </c>
      <c r="E30" s="34"/>
      <c r="F30" s="52"/>
      <c r="G30" s="58"/>
    </row>
    <row r="31" spans="1:7" x14ac:dyDescent="0.2">
      <c r="A31" s="26" t="s">
        <v>17</v>
      </c>
      <c r="B31" s="27"/>
      <c r="C31" s="28"/>
      <c r="D31" s="29" t="s">
        <v>18</v>
      </c>
      <c r="E31" s="37"/>
      <c r="F31" s="54"/>
      <c r="G31" s="59"/>
    </row>
    <row r="32" spans="1:7" x14ac:dyDescent="0.2">
      <c r="E32" s="25"/>
    </row>
    <row r="33" spans="1:7" x14ac:dyDescent="0.2">
      <c r="A33" s="60" t="s">
        <v>21</v>
      </c>
      <c r="B33" s="60"/>
      <c r="C33" s="60"/>
      <c r="D33" s="38"/>
      <c r="E33" s="39">
        <f>SUM(E24:E31)</f>
        <v>0</v>
      </c>
      <c r="F33" s="39">
        <f>+F24</f>
        <v>0</v>
      </c>
      <c r="G33" s="33">
        <f>+IF(F33="à calculer",,+E33-F33)</f>
        <v>0</v>
      </c>
    </row>
    <row r="35" spans="1:7" x14ac:dyDescent="0.2">
      <c r="A35" s="60" t="s">
        <v>22</v>
      </c>
      <c r="B35" s="60"/>
      <c r="C35" s="60"/>
      <c r="D35" s="22" t="s">
        <v>5</v>
      </c>
      <c r="E35" s="33"/>
      <c r="F35" s="33"/>
      <c r="G35" s="33"/>
    </row>
    <row r="37" spans="1:7" x14ac:dyDescent="0.2">
      <c r="A37" s="46" t="s">
        <v>23</v>
      </c>
      <c r="B37" s="47"/>
      <c r="C37" s="47"/>
      <c r="D37" s="48"/>
      <c r="E37" s="40">
        <f>+E33-E35</f>
        <v>0</v>
      </c>
      <c r="F37" s="40">
        <f>+F33-F35</f>
        <v>0</v>
      </c>
      <c r="G37" s="40">
        <f>+G33-G35</f>
        <v>0</v>
      </c>
    </row>
    <row r="39" spans="1:7" x14ac:dyDescent="0.2">
      <c r="A39" s="41" t="s">
        <v>24</v>
      </c>
      <c r="B39" s="42"/>
      <c r="C39" s="43" t="str">
        <f>+IF(OR(E37&lt;-5,E37&gt;5),"ATTENTION ECART avt is","")</f>
        <v/>
      </c>
      <c r="D39" s="44"/>
      <c r="E39" s="44"/>
      <c r="F39" s="43" t="str">
        <f>+IF(OR(G37&lt;-5,G37&gt;5),"ATTENTION ECART après is",IF(C39="ATTENTION ECART avt IS","","RAS"))</f>
        <v>RAS</v>
      </c>
      <c r="G39" s="44"/>
    </row>
  </sheetData>
  <mergeCells count="6">
    <mergeCell ref="A37:D37"/>
    <mergeCell ref="C2:E2"/>
    <mergeCell ref="F12:G23"/>
    <mergeCell ref="F25:G31"/>
    <mergeCell ref="A33:C33"/>
    <mergeCell ref="A35:C35"/>
  </mergeCells>
  <conditionalFormatting sqref="C39">
    <cfRule type="cellIs" dxfId="3" priority="3" operator="equal">
      <formula>"ATTENTION ECART avt IS"</formula>
    </cfRule>
    <cfRule type="cellIs" dxfId="2" priority="4" operator="equal">
      <formula>"ATTENTION ECART"</formula>
    </cfRule>
  </conditionalFormatting>
  <conditionalFormatting sqref="F39">
    <cfRule type="cellIs" dxfId="1" priority="1" operator="equal">
      <formula>"RAS"</formula>
    </cfRule>
    <cfRule type="cellIs" dxfId="0" priority="2" operator="equal">
      <formula>"ATTENTION ECART après IS"</formula>
    </cfRule>
  </conditionalFormatting>
  <dataValidations disablePrompts="1" count="1">
    <dataValidation type="list" allowBlank="1" showInputMessage="1" showErrorMessage="1" error="uniquement oui ou non svp" sqref="C5">
      <formula1>"OUI,NON"</formula1>
    </dataValidation>
  </dataValidations>
  <pageMargins left="0.78740157480314965" right="0.27559055118110237" top="0.47244094488188981" bottom="0.82677165354330717" header="0.51181102362204722" footer="0.59055118110236227"/>
  <pageSetup paperSize="9" orientation="portrait" r:id="rId1"/>
  <headerFooter alignWithMargins="0">
    <oddFooter>&amp;CDossier annuel - Page : &amp;A&amp;R&amp;D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dcterms:created xsi:type="dcterms:W3CDTF">2018-11-29T10:40:29Z</dcterms:created>
  <dcterms:modified xsi:type="dcterms:W3CDTF">2021-11-22T08:18:11Z</dcterms:modified>
</cp:coreProperties>
</file>