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Ivers\Syndic\"/>
    </mc:Choice>
  </mc:AlternateContent>
  <bookViews>
    <workbookView xWindow="-28920" yWindow="50" windowWidth="29040" windowHeight="15840" activeTab="1"/>
  </bookViews>
  <sheets>
    <sheet name="Feuil1" sheetId="1" r:id="rId1"/>
    <sheet name="Feuil1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E38" i="2"/>
  <c r="F38" i="2"/>
  <c r="G38" i="2"/>
  <c r="C38" i="2"/>
  <c r="D18" i="2"/>
  <c r="E18" i="2"/>
  <c r="F18" i="2"/>
  <c r="G18" i="2"/>
  <c r="C18" i="2"/>
  <c r="D13" i="2"/>
  <c r="E13" i="2"/>
  <c r="F13" i="2"/>
  <c r="G13" i="2"/>
  <c r="C13" i="2"/>
  <c r="D4" i="2"/>
  <c r="E4" i="2"/>
  <c r="F4" i="2"/>
  <c r="G4" i="2"/>
  <c r="C4" i="2"/>
  <c r="D3" i="2"/>
  <c r="E3" i="2"/>
  <c r="F3" i="2"/>
  <c r="G3" i="2"/>
  <c r="C3" i="2"/>
  <c r="I43" i="1"/>
  <c r="K43" i="1"/>
  <c r="D48" i="2" l="1"/>
  <c r="E48" i="2"/>
  <c r="C48" i="2"/>
  <c r="F48" i="2"/>
  <c r="G48" i="2"/>
  <c r="F43" i="1"/>
  <c r="G43" i="1"/>
  <c r="H43" i="1"/>
  <c r="J43" i="1"/>
  <c r="L43" i="1"/>
  <c r="D43" i="1" l="1"/>
  <c r="E43" i="1"/>
  <c r="C43" i="1"/>
</calcChain>
</file>

<file path=xl/sharedStrings.xml><?xml version="1.0" encoding="utf-8"?>
<sst xmlns="http://schemas.openxmlformats.org/spreadsheetml/2006/main" count="118" uniqueCount="42">
  <si>
    <t>Comptes</t>
  </si>
  <si>
    <t>Libellé</t>
  </si>
  <si>
    <t>Débit</t>
  </si>
  <si>
    <t>Crédit</t>
  </si>
  <si>
    <t>Années</t>
  </si>
  <si>
    <t>Eau froide</t>
  </si>
  <si>
    <t>Eau chaude</t>
  </si>
  <si>
    <t>Eau</t>
  </si>
  <si>
    <t>Electricité</t>
  </si>
  <si>
    <t>Energie - combustible</t>
  </si>
  <si>
    <t>Fournitures récupérables</t>
  </si>
  <si>
    <t>Fournitures non récupérables</t>
  </si>
  <si>
    <t>Nettoyage des locaux</t>
  </si>
  <si>
    <t>Location - loyers -charges</t>
  </si>
  <si>
    <t>Contrats non récupérables</t>
  </si>
  <si>
    <t>Contrats récupérables</t>
  </si>
  <si>
    <t>Contrats complets</t>
  </si>
  <si>
    <t>Entretien réparation récup</t>
  </si>
  <si>
    <t>Travaux Entretien non récup</t>
  </si>
  <si>
    <t>Honoraires Syndic</t>
  </si>
  <si>
    <t>Frais postaux</t>
  </si>
  <si>
    <t>Frais d'AG et CS</t>
  </si>
  <si>
    <t>Autres Honoraires syndic</t>
  </si>
  <si>
    <t>Frais administratifs</t>
  </si>
  <si>
    <t>Autres intervenants</t>
  </si>
  <si>
    <t>Frais banque</t>
  </si>
  <si>
    <t xml:space="preserve">01/07/2016 au 30/06/2017 (12 mois) </t>
  </si>
  <si>
    <t>01/07/2017 au 31/12/2018 (18 mois)</t>
  </si>
  <si>
    <t>01/01/2019 au 31/12/2019 (12 mois)</t>
  </si>
  <si>
    <t>01/01/2020 au 31/12/2020 (6mois)</t>
  </si>
  <si>
    <t>Total classe 6</t>
  </si>
  <si>
    <t>Factures Eau</t>
  </si>
  <si>
    <t>Contrats Espaces verts</t>
  </si>
  <si>
    <t>Contrats compteurs d'eau</t>
  </si>
  <si>
    <t>Assurances</t>
  </si>
  <si>
    <t>Taxe Foncière</t>
  </si>
  <si>
    <t>Sinistres</t>
  </si>
  <si>
    <r>
      <t>01/07/2015 au 30/06/2016 (</t>
    </r>
    <r>
      <rPr>
        <b/>
        <sz val="11"/>
        <color theme="1"/>
        <rFont val="Calibri"/>
        <family val="2"/>
        <scheme val="minor"/>
      </rPr>
      <t>12 mois</t>
    </r>
    <r>
      <rPr>
        <sz val="11"/>
        <color theme="1"/>
        <rFont val="Calibri"/>
        <family val="2"/>
        <scheme val="minor"/>
      </rPr>
      <t>)</t>
    </r>
  </si>
  <si>
    <t>Eau - electricité - Gaz</t>
  </si>
  <si>
    <t>Fournitures</t>
  </si>
  <si>
    <t>Entretien</t>
  </si>
  <si>
    <t>Honoraires syndic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</si>
</sst>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43" fontId="0" fillId="0" borderId="2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0" xfId="1" applyFont="1" applyBorder="1"/>
    <xf numFmtId="43" fontId="0" fillId="0" borderId="8" xfId="1" applyFont="1" applyBorder="1"/>
    <xf numFmtId="43" fontId="0" fillId="0" borderId="0" xfId="1" applyFont="1"/>
    <xf numFmtId="0" fontId="2" fillId="0" borderId="0" xfId="0" applyFont="1" applyFill="1"/>
    <xf numFmtId="0" fontId="2" fillId="2" borderId="2" xfId="0" applyFont="1" applyFill="1" applyBorder="1"/>
    <xf numFmtId="43" fontId="2" fillId="2" borderId="2" xfId="1" applyFont="1" applyFill="1" applyBorder="1"/>
    <xf numFmtId="43" fontId="2" fillId="2" borderId="3" xfId="1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4" fontId="0" fillId="0" borderId="7" xfId="1" applyNumberFormat="1" applyFont="1" applyBorder="1"/>
    <xf numFmtId="43" fontId="0" fillId="0" borderId="9" xfId="1" applyFont="1" applyBorder="1"/>
    <xf numFmtId="43" fontId="2" fillId="2" borderId="8" xfId="1" applyFont="1" applyFill="1" applyBorder="1"/>
    <xf numFmtId="43" fontId="0" fillId="0" borderId="3" xfId="1" applyFont="1" applyBorder="1" applyAlignment="1">
      <alignment vertical="center" wrapText="1"/>
    </xf>
    <xf numFmtId="43" fontId="0" fillId="0" borderId="2" xfId="1" applyFont="1" applyBorder="1" applyAlignment="1">
      <alignment vertical="center" wrapText="1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right"/>
    </xf>
    <xf numFmtId="43" fontId="2" fillId="0" borderId="5" xfId="1" applyFont="1" applyBorder="1"/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43" fontId="2" fillId="0" borderId="9" xfId="1" applyFont="1" applyBorder="1"/>
    <xf numFmtId="0" fontId="2" fillId="0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43" fontId="4" fillId="0" borderId="5" xfId="1" applyFont="1" applyBorder="1"/>
    <xf numFmtId="43" fontId="4" fillId="0" borderId="9" xfId="1" applyFont="1" applyBorder="1"/>
    <xf numFmtId="0" fontId="3" fillId="0" borderId="7" xfId="0" applyFont="1" applyBorder="1"/>
    <xf numFmtId="43" fontId="3" fillId="0" borderId="5" xfId="1" applyFont="1" applyBorder="1"/>
    <xf numFmtId="43" fontId="3" fillId="0" borderId="7" xfId="1" applyFont="1" applyBorder="1"/>
    <xf numFmtId="43" fontId="3" fillId="0" borderId="0" xfId="1" applyFont="1" applyBorder="1"/>
    <xf numFmtId="4" fontId="3" fillId="0" borderId="7" xfId="1" applyNumberFormat="1" applyFont="1" applyBorder="1"/>
    <xf numFmtId="0" fontId="3" fillId="0" borderId="7" xfId="0" applyFont="1" applyFill="1" applyBorder="1"/>
    <xf numFmtId="0" fontId="3" fillId="0" borderId="7" xfId="0" applyFont="1" applyBorder="1" applyAlignment="1">
      <alignment horizontal="left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I44" sqref="I44"/>
    </sheetView>
  </sheetViews>
  <sheetFormatPr baseColWidth="10" defaultRowHeight="14.5" x14ac:dyDescent="0.35"/>
  <cols>
    <col min="2" max="2" width="27.54296875" bestFit="1" customWidth="1"/>
    <col min="3" max="3" width="15.90625" style="10" customWidth="1"/>
    <col min="4" max="4" width="16.453125" style="10" customWidth="1"/>
    <col min="5" max="5" width="19.1796875" style="10" customWidth="1"/>
    <col min="6" max="6" width="16.453125" style="10" customWidth="1"/>
    <col min="7" max="7" width="17.26953125" style="10" customWidth="1"/>
    <col min="8" max="8" width="15.08984375" style="10" customWidth="1"/>
    <col min="9" max="9" width="16.90625" style="10" customWidth="1"/>
    <col min="10" max="10" width="17.1796875" style="10" customWidth="1"/>
    <col min="11" max="11" width="17.6328125" style="10" customWidth="1"/>
    <col min="12" max="12" width="16.6328125" style="10" customWidth="1"/>
  </cols>
  <sheetData>
    <row r="1" spans="1:12" x14ac:dyDescent="0.35">
      <c r="A1" s="47" t="s">
        <v>4</v>
      </c>
      <c r="B1" s="47"/>
      <c r="C1" s="45" t="s">
        <v>37</v>
      </c>
      <c r="D1" s="46"/>
      <c r="E1" s="45" t="s">
        <v>26</v>
      </c>
      <c r="F1" s="46"/>
      <c r="G1" s="45" t="s">
        <v>27</v>
      </c>
      <c r="H1" s="46"/>
      <c r="I1" s="45" t="s">
        <v>28</v>
      </c>
      <c r="J1" s="46"/>
      <c r="K1" s="45" t="s">
        <v>29</v>
      </c>
      <c r="L1" s="46"/>
    </row>
    <row r="2" spans="1:12" x14ac:dyDescent="0.35">
      <c r="A2" s="2" t="s">
        <v>0</v>
      </c>
      <c r="B2" s="3" t="s">
        <v>1</v>
      </c>
      <c r="C2" s="4" t="s">
        <v>2</v>
      </c>
      <c r="D2" s="4" t="s">
        <v>3</v>
      </c>
      <c r="E2" s="4" t="s">
        <v>2</v>
      </c>
      <c r="F2" s="4" t="s">
        <v>3</v>
      </c>
      <c r="G2" s="4" t="s">
        <v>2</v>
      </c>
      <c r="H2" s="4" t="s">
        <v>3</v>
      </c>
      <c r="I2" s="4" t="s">
        <v>2</v>
      </c>
      <c r="J2" s="4" t="s">
        <v>3</v>
      </c>
      <c r="K2" s="4" t="s">
        <v>2</v>
      </c>
      <c r="L2" s="4" t="s">
        <v>3</v>
      </c>
    </row>
    <row r="3" spans="1:12" x14ac:dyDescent="0.35">
      <c r="A3" s="1">
        <v>60100100</v>
      </c>
      <c r="B3" s="17" t="s">
        <v>31</v>
      </c>
      <c r="C3" s="5"/>
      <c r="D3" s="6"/>
      <c r="E3" s="22"/>
      <c r="F3" s="6"/>
      <c r="G3" s="8"/>
      <c r="H3" s="6"/>
      <c r="I3" s="21">
        <v>-397.71</v>
      </c>
      <c r="J3" s="7"/>
      <c r="K3" s="21">
        <v>-2508.86</v>
      </c>
      <c r="L3" s="7"/>
    </row>
    <row r="4" spans="1:12" x14ac:dyDescent="0.35">
      <c r="A4" s="15">
        <v>60123100</v>
      </c>
      <c r="B4" s="18" t="s">
        <v>5</v>
      </c>
      <c r="C4" s="5">
        <v>6576.96</v>
      </c>
      <c r="D4" s="7"/>
      <c r="E4" s="7"/>
      <c r="F4" s="7"/>
      <c r="G4" s="8"/>
      <c r="H4" s="7"/>
      <c r="I4" s="7">
        <v>13656.32</v>
      </c>
      <c r="J4" s="7"/>
      <c r="K4" s="7">
        <v>13694.56</v>
      </c>
      <c r="L4" s="7"/>
    </row>
    <row r="5" spans="1:12" x14ac:dyDescent="0.35">
      <c r="A5" s="15">
        <v>60130100</v>
      </c>
      <c r="B5" s="18" t="s">
        <v>7</v>
      </c>
      <c r="C5" s="5">
        <v>5801.57</v>
      </c>
      <c r="D5" s="7"/>
      <c r="E5" s="7"/>
      <c r="F5" s="7"/>
      <c r="G5" s="8"/>
      <c r="H5" s="7"/>
      <c r="I5" s="7"/>
      <c r="J5" s="7"/>
      <c r="K5" s="21">
        <v>-132.88999999999999</v>
      </c>
      <c r="L5" s="7"/>
    </row>
    <row r="6" spans="1:12" x14ac:dyDescent="0.35">
      <c r="A6" s="15">
        <v>60124100</v>
      </c>
      <c r="B6" s="18" t="s">
        <v>6</v>
      </c>
      <c r="C6" s="5"/>
      <c r="D6" s="7"/>
      <c r="E6" s="7">
        <v>9027.2000000000007</v>
      </c>
      <c r="F6" s="7"/>
      <c r="G6" s="8"/>
      <c r="H6" s="7"/>
      <c r="I6" s="7"/>
      <c r="J6" s="7"/>
      <c r="K6" s="7"/>
      <c r="L6" s="7"/>
    </row>
    <row r="7" spans="1:12" x14ac:dyDescent="0.35">
      <c r="A7" s="15">
        <v>60125100</v>
      </c>
      <c r="B7" s="19" t="s">
        <v>5</v>
      </c>
      <c r="C7" s="5"/>
      <c r="D7" s="7"/>
      <c r="E7" s="7"/>
      <c r="F7" s="7"/>
      <c r="G7" s="8">
        <v>15351.2</v>
      </c>
      <c r="H7" s="7"/>
      <c r="I7" s="7"/>
      <c r="J7" s="7"/>
      <c r="K7" s="7"/>
      <c r="L7" s="7"/>
    </row>
    <row r="8" spans="1:12" x14ac:dyDescent="0.35">
      <c r="A8" s="15">
        <v>60130100</v>
      </c>
      <c r="B8" s="18" t="s">
        <v>7</v>
      </c>
      <c r="C8" s="5"/>
      <c r="D8" s="7"/>
      <c r="E8" s="7">
        <v>11755.53</v>
      </c>
      <c r="F8" s="7"/>
      <c r="G8" s="8">
        <v>32423.19</v>
      </c>
      <c r="H8" s="7"/>
      <c r="I8" s="7"/>
      <c r="J8" s="7"/>
      <c r="K8" s="7"/>
      <c r="L8" s="7"/>
    </row>
    <row r="9" spans="1:12" x14ac:dyDescent="0.35">
      <c r="A9" s="15">
        <v>60200100</v>
      </c>
      <c r="B9" s="18" t="s">
        <v>8</v>
      </c>
      <c r="C9" s="5">
        <v>893.07</v>
      </c>
      <c r="D9" s="7"/>
      <c r="E9" s="7">
        <v>1698.56</v>
      </c>
      <c r="F9" s="7"/>
      <c r="G9" s="8">
        <v>2294.8200000000002</v>
      </c>
      <c r="H9" s="7"/>
      <c r="I9" s="7">
        <v>465.42</v>
      </c>
      <c r="J9" s="7"/>
      <c r="K9" s="7">
        <v>1481.42</v>
      </c>
      <c r="L9" s="7"/>
    </row>
    <row r="10" spans="1:12" x14ac:dyDescent="0.35">
      <c r="A10" s="15">
        <v>60300100</v>
      </c>
      <c r="B10" s="18" t="s">
        <v>9</v>
      </c>
      <c r="C10" s="5">
        <v>27057.89</v>
      </c>
      <c r="D10" s="7"/>
      <c r="E10" s="7">
        <v>11153.8</v>
      </c>
      <c r="F10" s="7"/>
      <c r="G10" s="8">
        <v>15800.04</v>
      </c>
      <c r="H10" s="7"/>
      <c r="I10" s="7"/>
      <c r="J10" s="7"/>
      <c r="K10" s="7">
        <v>23272.2</v>
      </c>
      <c r="L10" s="7"/>
    </row>
    <row r="11" spans="1:12" x14ac:dyDescent="0.35">
      <c r="A11" s="15">
        <v>60609100</v>
      </c>
      <c r="B11" s="18" t="s">
        <v>10</v>
      </c>
      <c r="C11" s="5">
        <v>37.9</v>
      </c>
      <c r="D11" s="7"/>
      <c r="E11" s="7"/>
      <c r="F11" s="7"/>
      <c r="G11" s="8"/>
      <c r="H11" s="7"/>
      <c r="I11" s="7">
        <v>255.94</v>
      </c>
      <c r="J11" s="7"/>
      <c r="K11" s="7">
        <v>156</v>
      </c>
      <c r="L11" s="7"/>
    </row>
    <row r="12" spans="1:12" x14ac:dyDescent="0.35">
      <c r="A12" s="15">
        <v>60609300</v>
      </c>
      <c r="B12" s="18" t="s">
        <v>11</v>
      </c>
      <c r="C12" s="5">
        <v>1120.68</v>
      </c>
      <c r="D12" s="7"/>
      <c r="E12" s="7"/>
      <c r="F12" s="7"/>
      <c r="G12" s="8"/>
      <c r="H12" s="7"/>
      <c r="I12" s="7">
        <v>585.6</v>
      </c>
      <c r="J12" s="7"/>
      <c r="K12" s="21">
        <v>-125.93</v>
      </c>
      <c r="L12" s="7"/>
    </row>
    <row r="13" spans="1:12" x14ac:dyDescent="0.35">
      <c r="A13" s="15">
        <v>61100100</v>
      </c>
      <c r="B13" s="18" t="s">
        <v>12</v>
      </c>
      <c r="C13" s="5">
        <v>9310.7999999999993</v>
      </c>
      <c r="D13" s="7"/>
      <c r="E13" s="7">
        <v>8347.02</v>
      </c>
      <c r="F13" s="7"/>
      <c r="G13" s="8">
        <v>12522.39</v>
      </c>
      <c r="H13" s="7"/>
      <c r="I13" s="7">
        <v>14371.2</v>
      </c>
      <c r="J13" s="7"/>
      <c r="K13" s="7">
        <v>10632.15</v>
      </c>
      <c r="L13" s="7"/>
    </row>
    <row r="14" spans="1:12" x14ac:dyDescent="0.35">
      <c r="A14" s="15">
        <v>61200300</v>
      </c>
      <c r="B14" s="18" t="s">
        <v>13</v>
      </c>
      <c r="C14" s="5">
        <v>4460.6499999999996</v>
      </c>
      <c r="D14" s="7"/>
      <c r="E14" s="7">
        <v>3974.76</v>
      </c>
      <c r="F14" s="7"/>
      <c r="G14" s="8">
        <v>5770.26</v>
      </c>
      <c r="H14" s="7"/>
      <c r="I14" s="7"/>
      <c r="J14" s="7"/>
      <c r="K14" s="7">
        <v>18585.16</v>
      </c>
      <c r="L14" s="7"/>
    </row>
    <row r="15" spans="1:12" x14ac:dyDescent="0.35">
      <c r="A15" s="15">
        <v>61400300</v>
      </c>
      <c r="B15" s="18" t="s">
        <v>14</v>
      </c>
      <c r="C15" s="5"/>
      <c r="D15" s="7"/>
      <c r="E15" s="7">
        <v>258.5</v>
      </c>
      <c r="F15" s="7"/>
      <c r="G15" s="8">
        <v>261.74</v>
      </c>
      <c r="H15" s="7"/>
      <c r="I15" s="7"/>
      <c r="J15" s="7"/>
      <c r="K15" s="7">
        <v>954.87</v>
      </c>
      <c r="L15" s="7"/>
    </row>
    <row r="16" spans="1:12" x14ac:dyDescent="0.35">
      <c r="A16" s="15">
        <v>61400400</v>
      </c>
      <c r="B16" s="19" t="s">
        <v>32</v>
      </c>
      <c r="C16" s="5"/>
      <c r="D16" s="7"/>
      <c r="E16" s="7"/>
      <c r="F16" s="7"/>
      <c r="G16" s="8"/>
      <c r="H16" s="7"/>
      <c r="I16" s="7">
        <v>6388.64</v>
      </c>
      <c r="J16" s="7"/>
      <c r="K16" s="7"/>
      <c r="L16" s="7"/>
    </row>
    <row r="17" spans="1:12" x14ac:dyDescent="0.35">
      <c r="A17" s="15">
        <v>61414100</v>
      </c>
      <c r="B17" s="18" t="s">
        <v>15</v>
      </c>
      <c r="C17" s="5">
        <v>3226.56</v>
      </c>
      <c r="D17" s="7"/>
      <c r="E17" s="7">
        <v>1196.95</v>
      </c>
      <c r="F17" s="7"/>
      <c r="G17" s="8">
        <v>2911.89</v>
      </c>
      <c r="H17" s="7"/>
      <c r="I17" s="7"/>
      <c r="J17" s="7"/>
      <c r="K17" s="7">
        <v>989.04</v>
      </c>
      <c r="L17" s="7"/>
    </row>
    <row r="18" spans="1:12" x14ac:dyDescent="0.35">
      <c r="A18" s="15">
        <v>61414300</v>
      </c>
      <c r="B18" s="18" t="s">
        <v>14</v>
      </c>
      <c r="C18" s="5"/>
      <c r="D18" s="7"/>
      <c r="E18" s="7"/>
      <c r="F18" s="7"/>
      <c r="G18" s="8"/>
      <c r="H18" s="7"/>
      <c r="I18" s="7"/>
      <c r="J18" s="7"/>
      <c r="K18" s="7">
        <v>4654.71</v>
      </c>
      <c r="L18" s="7"/>
    </row>
    <row r="19" spans="1:12" x14ac:dyDescent="0.35">
      <c r="A19" s="15">
        <v>61415100</v>
      </c>
      <c r="B19" s="18" t="s">
        <v>15</v>
      </c>
      <c r="C19" s="5">
        <v>1291.03</v>
      </c>
      <c r="D19" s="7"/>
      <c r="E19" s="7">
        <v>1080.1300000000001</v>
      </c>
      <c r="F19" s="7"/>
      <c r="G19" s="8">
        <v>2402.4499999999998</v>
      </c>
      <c r="H19" s="7"/>
      <c r="I19" s="7"/>
      <c r="J19" s="7"/>
      <c r="K19" s="7">
        <v>826.02</v>
      </c>
      <c r="L19" s="7"/>
    </row>
    <row r="20" spans="1:12" x14ac:dyDescent="0.35">
      <c r="A20" s="15">
        <v>61415300</v>
      </c>
      <c r="B20" s="18" t="s">
        <v>16</v>
      </c>
      <c r="C20" s="5"/>
      <c r="D20" s="7"/>
      <c r="E20" s="7"/>
      <c r="F20" s="7"/>
      <c r="G20" s="8"/>
      <c r="H20" s="7"/>
      <c r="I20" s="7"/>
      <c r="J20" s="7"/>
      <c r="K20" s="7">
        <v>488.2</v>
      </c>
      <c r="L20" s="7"/>
    </row>
    <row r="21" spans="1:12" x14ac:dyDescent="0.35">
      <c r="A21" s="15">
        <v>61421100</v>
      </c>
      <c r="B21" s="18" t="s">
        <v>15</v>
      </c>
      <c r="C21" s="5">
        <v>126.27</v>
      </c>
      <c r="D21" s="7"/>
      <c r="E21" s="7">
        <v>115.85</v>
      </c>
      <c r="F21" s="7"/>
      <c r="G21" s="8"/>
      <c r="H21" s="7"/>
      <c r="I21" s="7"/>
      <c r="J21" s="7"/>
      <c r="K21" s="7"/>
      <c r="L21" s="7"/>
    </row>
    <row r="22" spans="1:12" x14ac:dyDescent="0.35">
      <c r="A22" s="15">
        <v>61421200</v>
      </c>
      <c r="B22" s="18" t="s">
        <v>16</v>
      </c>
      <c r="C22" s="5">
        <v>1563.88</v>
      </c>
      <c r="D22" s="7"/>
      <c r="E22" s="7">
        <v>2904.48</v>
      </c>
      <c r="F22" s="7"/>
      <c r="G22" s="8">
        <v>4446.72</v>
      </c>
      <c r="H22" s="7"/>
      <c r="I22" s="7"/>
      <c r="J22" s="7"/>
      <c r="K22" s="7">
        <v>3965.77</v>
      </c>
      <c r="L22" s="7"/>
    </row>
    <row r="23" spans="1:12" x14ac:dyDescent="0.35">
      <c r="A23" s="15">
        <v>61421300</v>
      </c>
      <c r="B23" s="18" t="s">
        <v>14</v>
      </c>
      <c r="C23" s="5"/>
      <c r="D23" s="7"/>
      <c r="E23" s="7"/>
      <c r="F23" s="7"/>
      <c r="G23" s="8"/>
      <c r="H23" s="7"/>
      <c r="I23" s="7"/>
      <c r="J23" s="7"/>
      <c r="K23" s="7">
        <v>206.64</v>
      </c>
      <c r="L23" s="7"/>
    </row>
    <row r="24" spans="1:12" x14ac:dyDescent="0.35">
      <c r="A24" s="15">
        <v>61431100</v>
      </c>
      <c r="B24" s="18" t="s">
        <v>15</v>
      </c>
      <c r="C24" s="5">
        <v>1024.2</v>
      </c>
      <c r="D24" s="7"/>
      <c r="E24" s="7">
        <v>1237.08</v>
      </c>
      <c r="F24" s="7"/>
      <c r="G24" s="8">
        <v>1490.59</v>
      </c>
      <c r="H24" s="7"/>
      <c r="I24" s="7"/>
      <c r="J24" s="7"/>
      <c r="K24" s="7"/>
      <c r="L24" s="7"/>
    </row>
    <row r="25" spans="1:12" x14ac:dyDescent="0.35">
      <c r="A25" s="15">
        <v>61446100</v>
      </c>
      <c r="B25" s="19" t="s">
        <v>33</v>
      </c>
      <c r="C25" s="5"/>
      <c r="D25" s="7"/>
      <c r="E25" s="7"/>
      <c r="F25" s="7"/>
      <c r="G25" s="8"/>
      <c r="H25" s="7"/>
      <c r="I25" s="7">
        <v>1584.07</v>
      </c>
      <c r="J25" s="7"/>
      <c r="K25" s="7"/>
      <c r="L25" s="7"/>
    </row>
    <row r="26" spans="1:12" x14ac:dyDescent="0.35">
      <c r="A26" s="15">
        <v>61460100</v>
      </c>
      <c r="B26" s="18" t="s">
        <v>15</v>
      </c>
      <c r="C26" s="5"/>
      <c r="D26" s="7"/>
      <c r="E26" s="7">
        <v>220</v>
      </c>
      <c r="F26" s="7"/>
      <c r="G26" s="8">
        <v>222.74</v>
      </c>
      <c r="H26" s="7"/>
      <c r="I26" s="7"/>
      <c r="J26" s="7"/>
      <c r="K26" s="7">
        <v>229.05</v>
      </c>
      <c r="L26" s="7"/>
    </row>
    <row r="27" spans="1:12" x14ac:dyDescent="0.35">
      <c r="A27" s="15">
        <v>61500100</v>
      </c>
      <c r="B27" s="18" t="s">
        <v>17</v>
      </c>
      <c r="C27" s="5"/>
      <c r="D27" s="7"/>
      <c r="E27" s="7"/>
      <c r="F27" s="7"/>
      <c r="G27" s="8">
        <v>676.49</v>
      </c>
      <c r="H27" s="7"/>
      <c r="I27" s="7"/>
      <c r="J27" s="7"/>
      <c r="K27" s="7">
        <v>165</v>
      </c>
      <c r="L27" s="7"/>
    </row>
    <row r="28" spans="1:12" x14ac:dyDescent="0.35">
      <c r="A28" s="15">
        <v>61500300</v>
      </c>
      <c r="B28" s="18" t="s">
        <v>18</v>
      </c>
      <c r="C28" s="5">
        <v>3273.4</v>
      </c>
      <c r="D28" s="7"/>
      <c r="E28" s="7"/>
      <c r="F28" s="7"/>
      <c r="G28" s="8">
        <v>2368.3000000000002</v>
      </c>
      <c r="H28" s="7"/>
      <c r="I28" s="7">
        <v>2868.38</v>
      </c>
      <c r="J28" s="7"/>
      <c r="K28" s="7">
        <v>2600.0700000000002</v>
      </c>
      <c r="L28" s="7"/>
    </row>
    <row r="29" spans="1:12" x14ac:dyDescent="0.35">
      <c r="A29" s="15">
        <v>61531100</v>
      </c>
      <c r="B29" s="18" t="s">
        <v>17</v>
      </c>
      <c r="C29" s="5"/>
      <c r="D29" s="7"/>
      <c r="E29" s="7"/>
      <c r="F29" s="7"/>
      <c r="G29" s="8">
        <v>457.7</v>
      </c>
      <c r="H29" s="7"/>
      <c r="I29" s="7"/>
      <c r="J29" s="7"/>
      <c r="K29" s="7"/>
      <c r="L29" s="7"/>
    </row>
    <row r="30" spans="1:12" x14ac:dyDescent="0.35">
      <c r="A30" s="15">
        <v>61531300</v>
      </c>
      <c r="B30" s="18" t="s">
        <v>18</v>
      </c>
      <c r="C30" s="5">
        <v>1057.48</v>
      </c>
      <c r="D30" s="7"/>
      <c r="E30" s="7"/>
      <c r="F30" s="7"/>
      <c r="G30" s="8">
        <v>239.44</v>
      </c>
      <c r="H30" s="7"/>
      <c r="I30" s="7"/>
      <c r="J30" s="7"/>
      <c r="K30" s="7">
        <v>363.18</v>
      </c>
      <c r="L30" s="7"/>
    </row>
    <row r="31" spans="1:12" x14ac:dyDescent="0.35">
      <c r="A31" s="15">
        <v>61560300</v>
      </c>
      <c r="B31" s="18" t="s">
        <v>18</v>
      </c>
      <c r="C31" s="5"/>
      <c r="D31" s="7"/>
      <c r="E31" s="7"/>
      <c r="F31" s="7"/>
      <c r="G31" s="8"/>
      <c r="H31" s="7"/>
      <c r="I31" s="7"/>
      <c r="J31" s="7"/>
      <c r="K31" s="7">
        <v>181.5</v>
      </c>
      <c r="L31" s="7"/>
    </row>
    <row r="32" spans="1:12" x14ac:dyDescent="0.35">
      <c r="A32" s="15">
        <v>61570300</v>
      </c>
      <c r="B32" s="18" t="s">
        <v>18</v>
      </c>
      <c r="C32" s="5"/>
      <c r="D32" s="7"/>
      <c r="E32" s="7">
        <v>128.69999999999999</v>
      </c>
      <c r="F32" s="7"/>
      <c r="G32" s="8"/>
      <c r="H32" s="7"/>
      <c r="I32" s="7"/>
      <c r="J32" s="7"/>
      <c r="K32" s="7"/>
      <c r="L32" s="7"/>
    </row>
    <row r="33" spans="1:12" x14ac:dyDescent="0.35">
      <c r="A33" s="15">
        <v>61600300</v>
      </c>
      <c r="B33" s="19" t="s">
        <v>34</v>
      </c>
      <c r="C33" s="5"/>
      <c r="D33" s="7"/>
      <c r="E33" s="7"/>
      <c r="F33" s="7"/>
      <c r="G33" s="8"/>
      <c r="H33" s="7"/>
      <c r="I33" s="7">
        <v>2954.14</v>
      </c>
      <c r="J33" s="7"/>
      <c r="K33" s="7">
        <v>1184.03</v>
      </c>
      <c r="L33" s="7"/>
    </row>
    <row r="34" spans="1:12" x14ac:dyDescent="0.35">
      <c r="A34" s="15">
        <v>62110300</v>
      </c>
      <c r="B34" s="18" t="s">
        <v>19</v>
      </c>
      <c r="C34" s="5">
        <v>8479.4</v>
      </c>
      <c r="D34" s="7"/>
      <c r="E34" s="7">
        <v>5820</v>
      </c>
      <c r="F34" s="7"/>
      <c r="G34" s="8">
        <v>9360</v>
      </c>
      <c r="H34" s="7"/>
      <c r="I34" s="7">
        <v>6600</v>
      </c>
      <c r="J34" s="7"/>
      <c r="K34" s="7">
        <v>9880</v>
      </c>
      <c r="L34" s="7"/>
    </row>
    <row r="35" spans="1:12" x14ac:dyDescent="0.35">
      <c r="A35" s="15">
        <v>62130300</v>
      </c>
      <c r="B35" s="18" t="s">
        <v>20</v>
      </c>
      <c r="C35" s="5">
        <v>230.7</v>
      </c>
      <c r="D35" s="7"/>
      <c r="E35" s="7">
        <v>475.04</v>
      </c>
      <c r="F35" s="7"/>
      <c r="G35" s="8">
        <v>289.48</v>
      </c>
      <c r="H35" s="7"/>
      <c r="I35" s="7">
        <v>441.45</v>
      </c>
      <c r="J35" s="7"/>
      <c r="K35" s="7">
        <v>184.58</v>
      </c>
      <c r="L35" s="7"/>
    </row>
    <row r="36" spans="1:12" x14ac:dyDescent="0.35">
      <c r="A36" s="15">
        <v>62220300</v>
      </c>
      <c r="B36" s="18" t="s">
        <v>21</v>
      </c>
      <c r="C36" s="5"/>
      <c r="D36" s="7"/>
      <c r="E36" s="7">
        <v>225</v>
      </c>
      <c r="F36" s="7"/>
      <c r="G36" s="8"/>
      <c r="H36" s="7"/>
      <c r="I36" s="7"/>
      <c r="J36" s="7"/>
      <c r="K36" s="7">
        <v>480</v>
      </c>
      <c r="L36" s="7"/>
    </row>
    <row r="37" spans="1:12" x14ac:dyDescent="0.35">
      <c r="A37" s="15">
        <v>62230300</v>
      </c>
      <c r="B37" s="18" t="s">
        <v>22</v>
      </c>
      <c r="C37" s="5">
        <v>360</v>
      </c>
      <c r="D37" s="7"/>
      <c r="E37" s="7">
        <v>288</v>
      </c>
      <c r="F37" s="7"/>
      <c r="G37" s="8">
        <v>330</v>
      </c>
      <c r="H37" s="7"/>
      <c r="I37" s="7">
        <v>270</v>
      </c>
      <c r="J37" s="7"/>
      <c r="K37" s="7">
        <v>1662</v>
      </c>
      <c r="L37" s="7"/>
    </row>
    <row r="38" spans="1:12" x14ac:dyDescent="0.35">
      <c r="A38" s="15">
        <v>62230400</v>
      </c>
      <c r="B38" s="18" t="s">
        <v>23</v>
      </c>
      <c r="C38" s="5">
        <v>365.83</v>
      </c>
      <c r="D38" s="7"/>
      <c r="E38" s="7">
        <v>78.12</v>
      </c>
      <c r="F38" s="7"/>
      <c r="G38" s="8"/>
      <c r="H38" s="7"/>
      <c r="I38" s="7"/>
      <c r="J38" s="7"/>
      <c r="K38" s="7"/>
      <c r="L38" s="7"/>
    </row>
    <row r="39" spans="1:12" x14ac:dyDescent="0.35">
      <c r="A39" s="15">
        <v>62300300</v>
      </c>
      <c r="B39" s="18" t="s">
        <v>24</v>
      </c>
      <c r="C39" s="5">
        <v>6181.34</v>
      </c>
      <c r="D39" s="7"/>
      <c r="E39" s="7">
        <v>8976</v>
      </c>
      <c r="F39" s="7"/>
      <c r="G39" s="8">
        <v>1680</v>
      </c>
      <c r="H39" s="7"/>
      <c r="I39" s="21">
        <v>-2515.8200000000002</v>
      </c>
      <c r="J39" s="7"/>
      <c r="K39" s="7">
        <v>2584.34</v>
      </c>
      <c r="L39" s="7"/>
    </row>
    <row r="40" spans="1:12" x14ac:dyDescent="0.35">
      <c r="A40" s="15">
        <v>63300300</v>
      </c>
      <c r="B40" s="19" t="s">
        <v>35</v>
      </c>
      <c r="C40" s="5"/>
      <c r="D40" s="7"/>
      <c r="E40" s="7"/>
      <c r="F40" s="7"/>
      <c r="G40" s="8"/>
      <c r="H40" s="7"/>
      <c r="I40" s="7">
        <v>551</v>
      </c>
      <c r="J40" s="7"/>
      <c r="K40" s="7"/>
      <c r="L40" s="7"/>
    </row>
    <row r="41" spans="1:12" x14ac:dyDescent="0.35">
      <c r="A41" s="15">
        <v>66200300</v>
      </c>
      <c r="B41" s="18" t="s">
        <v>25</v>
      </c>
      <c r="C41" s="5">
        <v>18.989999999999998</v>
      </c>
      <c r="D41" s="7"/>
      <c r="E41" s="7"/>
      <c r="F41" s="7"/>
      <c r="G41" s="8"/>
      <c r="H41" s="7"/>
      <c r="I41" s="7">
        <v>84.96</v>
      </c>
      <c r="J41" s="7"/>
      <c r="K41" s="7">
        <v>158.68</v>
      </c>
      <c r="L41" s="7"/>
    </row>
    <row r="42" spans="1:12" x14ac:dyDescent="0.35">
      <c r="A42" s="16">
        <v>67800000</v>
      </c>
      <c r="B42" s="20" t="s">
        <v>36</v>
      </c>
      <c r="C42" s="5"/>
      <c r="D42" s="7"/>
      <c r="E42" s="5"/>
      <c r="F42" s="9"/>
      <c r="G42" s="8"/>
      <c r="H42" s="7"/>
      <c r="I42" s="7">
        <v>289.68</v>
      </c>
      <c r="J42" s="7"/>
      <c r="K42" s="7"/>
      <c r="L42" s="7"/>
    </row>
    <row r="43" spans="1:12" s="11" customFormat="1" x14ac:dyDescent="0.35">
      <c r="A43" s="12"/>
      <c r="B43" s="12" t="s">
        <v>30</v>
      </c>
      <c r="C43" s="13">
        <f t="shared" ref="C43:L43" si="0">SUM(C4:C41)</f>
        <v>82458.599999999977</v>
      </c>
      <c r="D43" s="13">
        <f t="shared" si="0"/>
        <v>0</v>
      </c>
      <c r="E43" s="13">
        <f t="shared" si="0"/>
        <v>68960.72</v>
      </c>
      <c r="F43" s="23">
        <f t="shared" si="0"/>
        <v>0</v>
      </c>
      <c r="G43" s="14">
        <f t="shared" si="0"/>
        <v>111299.44</v>
      </c>
      <c r="H43" s="13">
        <f t="shared" si="0"/>
        <v>0</v>
      </c>
      <c r="I43" s="13">
        <f>SUM(I3:I42)</f>
        <v>48453.27</v>
      </c>
      <c r="J43" s="13">
        <f t="shared" si="0"/>
        <v>0</v>
      </c>
      <c r="K43" s="13">
        <f>SUM(K3:K41)</f>
        <v>96811.489999999991</v>
      </c>
      <c r="L43" s="13">
        <f t="shared" si="0"/>
        <v>0</v>
      </c>
    </row>
  </sheetData>
  <mergeCells count="6">
    <mergeCell ref="G1:H1"/>
    <mergeCell ref="I1:J1"/>
    <mergeCell ref="K1:L1"/>
    <mergeCell ref="A1:B1"/>
    <mergeCell ref="C1:D1"/>
    <mergeCell ref="E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RowHeight="14.5" outlineLevelRow="2" x14ac:dyDescent="0.35"/>
  <cols>
    <col min="2" max="2" width="27.54296875" bestFit="1" customWidth="1"/>
    <col min="3" max="3" width="20.90625" style="10" customWidth="1"/>
    <col min="4" max="4" width="20" style="10" customWidth="1"/>
    <col min="5" max="5" width="21.26953125" style="10" customWidth="1"/>
    <col min="6" max="6" width="21.7265625" style="10" customWidth="1"/>
    <col min="7" max="7" width="19.08984375" style="10" customWidth="1"/>
  </cols>
  <sheetData>
    <row r="1" spans="1:7" ht="29" x14ac:dyDescent="0.35">
      <c r="A1" s="47" t="s">
        <v>4</v>
      </c>
      <c r="B1" s="47"/>
      <c r="C1" s="24" t="s">
        <v>37</v>
      </c>
      <c r="D1" s="24" t="s">
        <v>26</v>
      </c>
      <c r="E1" s="24" t="s">
        <v>27</v>
      </c>
      <c r="F1" s="24" t="s">
        <v>28</v>
      </c>
      <c r="G1" s="25" t="s">
        <v>29</v>
      </c>
    </row>
    <row r="2" spans="1:7" x14ac:dyDescent="0.35">
      <c r="A2" s="2" t="s">
        <v>0</v>
      </c>
      <c r="B2" s="2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</row>
    <row r="3" spans="1:7" x14ac:dyDescent="0.35">
      <c r="A3" s="1"/>
      <c r="B3" s="35" t="s">
        <v>38</v>
      </c>
      <c r="C3" s="37">
        <f>C5+C6+C7+C8+C9+C10+C11+C12</f>
        <v>40329.49</v>
      </c>
      <c r="D3" s="37">
        <f t="shared" ref="D3:G3" si="0">D5+D6+D7+D8+D9+D10+D11+D12</f>
        <v>33635.090000000004</v>
      </c>
      <c r="E3" s="37">
        <f t="shared" si="0"/>
        <v>65869.25</v>
      </c>
      <c r="F3" s="37">
        <f t="shared" si="0"/>
        <v>13724.03</v>
      </c>
      <c r="G3" s="37">
        <f t="shared" si="0"/>
        <v>35806.43</v>
      </c>
    </row>
    <row r="4" spans="1:7" outlineLevel="1" x14ac:dyDescent="0.35">
      <c r="A4" s="1"/>
      <c r="B4" s="32" t="s">
        <v>7</v>
      </c>
      <c r="C4" s="33">
        <f>C5+C6+C7+C8+C9+C10</f>
        <v>12378.529999999999</v>
      </c>
      <c r="D4" s="33">
        <f t="shared" ref="D4:G4" si="1">D5+D6+D7+D8+D9+D10</f>
        <v>20782.730000000003</v>
      </c>
      <c r="E4" s="33">
        <f t="shared" si="1"/>
        <v>47774.39</v>
      </c>
      <c r="F4" s="33">
        <f t="shared" si="1"/>
        <v>13258.61</v>
      </c>
      <c r="G4" s="33">
        <f t="shared" si="1"/>
        <v>11052.81</v>
      </c>
    </row>
    <row r="5" spans="1:7" outlineLevel="2" x14ac:dyDescent="0.35">
      <c r="A5" s="1">
        <v>60100100</v>
      </c>
      <c r="B5" s="26" t="s">
        <v>31</v>
      </c>
      <c r="C5" s="7"/>
      <c r="D5" s="22"/>
      <c r="E5" s="8"/>
      <c r="F5" s="21">
        <v>-397.71</v>
      </c>
      <c r="G5" s="21">
        <v>-2508.86</v>
      </c>
    </row>
    <row r="6" spans="1:7" outlineLevel="2" x14ac:dyDescent="0.35">
      <c r="A6" s="15">
        <v>60123100</v>
      </c>
      <c r="B6" s="26" t="s">
        <v>5</v>
      </c>
      <c r="C6" s="5">
        <v>6576.96</v>
      </c>
      <c r="D6" s="7"/>
      <c r="E6" s="8"/>
      <c r="F6" s="7">
        <v>13656.32</v>
      </c>
      <c r="G6" s="7">
        <v>13694.56</v>
      </c>
    </row>
    <row r="7" spans="1:7" outlineLevel="2" x14ac:dyDescent="0.35">
      <c r="A7" s="15">
        <v>60124100</v>
      </c>
      <c r="B7" s="26" t="s">
        <v>6</v>
      </c>
      <c r="C7" s="5"/>
      <c r="D7" s="7">
        <v>9027.2000000000007</v>
      </c>
      <c r="E7" s="8"/>
      <c r="F7" s="7"/>
      <c r="G7" s="7"/>
    </row>
    <row r="8" spans="1:7" outlineLevel="2" x14ac:dyDescent="0.35">
      <c r="A8" s="15">
        <v>60125100</v>
      </c>
      <c r="B8" s="27" t="s">
        <v>5</v>
      </c>
      <c r="C8" s="5"/>
      <c r="D8" s="7"/>
      <c r="E8" s="8">
        <v>15351.2</v>
      </c>
      <c r="F8" s="7"/>
      <c r="G8" s="7"/>
    </row>
    <row r="9" spans="1:7" outlineLevel="2" x14ac:dyDescent="0.35">
      <c r="A9" s="15">
        <v>60130100</v>
      </c>
      <c r="B9" s="26" t="s">
        <v>7</v>
      </c>
      <c r="C9" s="5">
        <v>5801.57</v>
      </c>
      <c r="D9" s="7"/>
      <c r="E9" s="8"/>
      <c r="F9" s="7"/>
      <c r="G9" s="21">
        <v>-132.88999999999999</v>
      </c>
    </row>
    <row r="10" spans="1:7" outlineLevel="2" x14ac:dyDescent="0.35">
      <c r="A10" s="15">
        <v>60130100</v>
      </c>
      <c r="B10" s="26" t="s">
        <v>7</v>
      </c>
      <c r="C10" s="5"/>
      <c r="D10" s="7">
        <v>11755.53</v>
      </c>
      <c r="E10" s="8">
        <v>32423.19</v>
      </c>
      <c r="F10" s="7"/>
      <c r="G10" s="7"/>
    </row>
    <row r="11" spans="1:7" outlineLevel="1" x14ac:dyDescent="0.35">
      <c r="A11" s="15">
        <v>60200100</v>
      </c>
      <c r="B11" s="26" t="s">
        <v>8</v>
      </c>
      <c r="C11" s="5">
        <v>893.07</v>
      </c>
      <c r="D11" s="7">
        <v>1698.56</v>
      </c>
      <c r="E11" s="8">
        <v>2294.8200000000002</v>
      </c>
      <c r="F11" s="7">
        <v>465.42</v>
      </c>
      <c r="G11" s="7">
        <v>1481.42</v>
      </c>
    </row>
    <row r="12" spans="1:7" outlineLevel="1" x14ac:dyDescent="0.35">
      <c r="A12" s="15">
        <v>60300100</v>
      </c>
      <c r="B12" s="26" t="s">
        <v>9</v>
      </c>
      <c r="C12" s="5">
        <v>27057.89</v>
      </c>
      <c r="D12" s="7">
        <v>11153.8</v>
      </c>
      <c r="E12" s="8">
        <v>15800.04</v>
      </c>
      <c r="F12" s="7"/>
      <c r="G12" s="7">
        <v>23272.2</v>
      </c>
    </row>
    <row r="13" spans="1:7" x14ac:dyDescent="0.35">
      <c r="A13" s="15"/>
      <c r="B13" s="32" t="s">
        <v>39</v>
      </c>
      <c r="C13" s="28">
        <f>C14+C15</f>
        <v>1158.5800000000002</v>
      </c>
      <c r="D13" s="28">
        <f t="shared" ref="D13:G13" si="2">D14+D15</f>
        <v>0</v>
      </c>
      <c r="E13" s="28">
        <f t="shared" si="2"/>
        <v>0</v>
      </c>
      <c r="F13" s="28">
        <f t="shared" si="2"/>
        <v>841.54</v>
      </c>
      <c r="G13" s="28">
        <f t="shared" si="2"/>
        <v>30.069999999999993</v>
      </c>
    </row>
    <row r="14" spans="1:7" outlineLevel="1" x14ac:dyDescent="0.35">
      <c r="A14" s="15">
        <v>60609100</v>
      </c>
      <c r="B14" s="29" t="s">
        <v>10</v>
      </c>
      <c r="C14" s="5">
        <v>37.9</v>
      </c>
      <c r="D14" s="7"/>
      <c r="E14" s="8"/>
      <c r="F14" s="7">
        <v>255.94</v>
      </c>
      <c r="G14" s="7">
        <v>156</v>
      </c>
    </row>
    <row r="15" spans="1:7" outlineLevel="1" x14ac:dyDescent="0.35">
      <c r="A15" s="15">
        <v>60609300</v>
      </c>
      <c r="B15" s="29" t="s">
        <v>11</v>
      </c>
      <c r="C15" s="5">
        <v>1120.68</v>
      </c>
      <c r="D15" s="7"/>
      <c r="E15" s="8"/>
      <c r="F15" s="7">
        <v>585.6</v>
      </c>
      <c r="G15" s="21">
        <v>-125.93</v>
      </c>
    </row>
    <row r="16" spans="1:7" x14ac:dyDescent="0.35">
      <c r="A16" s="15">
        <v>61100100</v>
      </c>
      <c r="B16" s="29" t="s">
        <v>12</v>
      </c>
      <c r="C16" s="5">
        <v>9310.7999999999993</v>
      </c>
      <c r="D16" s="7">
        <v>8347.02</v>
      </c>
      <c r="E16" s="8">
        <v>12522.39</v>
      </c>
      <c r="F16" s="7">
        <v>14371.2</v>
      </c>
      <c r="G16" s="7">
        <v>10632.15</v>
      </c>
    </row>
    <row r="17" spans="1:7" x14ac:dyDescent="0.35">
      <c r="A17" s="15">
        <v>61200300</v>
      </c>
      <c r="B17" s="44" t="s">
        <v>13</v>
      </c>
      <c r="C17" s="39">
        <v>4460.6499999999996</v>
      </c>
      <c r="D17" s="40">
        <v>3974.76</v>
      </c>
      <c r="E17" s="41">
        <v>5770.26</v>
      </c>
      <c r="F17" s="40"/>
      <c r="G17" s="40">
        <v>18585.16</v>
      </c>
    </row>
    <row r="18" spans="1:7" x14ac:dyDescent="0.35">
      <c r="A18" s="15"/>
      <c r="B18" s="35" t="s">
        <v>40</v>
      </c>
      <c r="C18" s="36">
        <f>C19+C20+C21+C22+C23+C24+C25+C26+C27+C28+C30+C32+C31+C33+C34+C35+C36</f>
        <v>11562.82</v>
      </c>
      <c r="D18" s="36">
        <f t="shared" ref="D18:G18" si="3">D19+D20+D21+D22+D23+D24+D25+D26+D27+D28+D30+D32+D31+D33+D34+D35+D36</f>
        <v>7141.69</v>
      </c>
      <c r="E18" s="36">
        <f t="shared" si="3"/>
        <v>15478.060000000001</v>
      </c>
      <c r="F18" s="36">
        <f t="shared" si="3"/>
        <v>9257.02</v>
      </c>
      <c r="G18" s="36">
        <f t="shared" si="3"/>
        <v>15624.049999999997</v>
      </c>
    </row>
    <row r="19" spans="1:7" outlineLevel="1" x14ac:dyDescent="0.35">
      <c r="A19" s="15">
        <v>61400300</v>
      </c>
      <c r="B19" s="29" t="s">
        <v>14</v>
      </c>
      <c r="C19" s="5"/>
      <c r="D19" s="7">
        <v>258.5</v>
      </c>
      <c r="E19" s="8">
        <v>261.74</v>
      </c>
      <c r="F19" s="7"/>
      <c r="G19" s="7">
        <v>954.87</v>
      </c>
    </row>
    <row r="20" spans="1:7" outlineLevel="1" x14ac:dyDescent="0.35">
      <c r="A20" s="15">
        <v>61400400</v>
      </c>
      <c r="B20" s="30" t="s">
        <v>32</v>
      </c>
      <c r="C20" s="5"/>
      <c r="D20" s="7"/>
      <c r="E20" s="8"/>
      <c r="F20" s="7">
        <v>6388.64</v>
      </c>
      <c r="G20" s="7"/>
    </row>
    <row r="21" spans="1:7" outlineLevel="1" x14ac:dyDescent="0.35">
      <c r="A21" s="15">
        <v>61414100</v>
      </c>
      <c r="B21" s="31" t="s">
        <v>15</v>
      </c>
      <c r="C21" s="5">
        <v>3226.56</v>
      </c>
      <c r="D21" s="7">
        <v>1196.95</v>
      </c>
      <c r="E21" s="8">
        <v>2911.89</v>
      </c>
      <c r="F21" s="7"/>
      <c r="G21" s="7">
        <v>989.04</v>
      </c>
    </row>
    <row r="22" spans="1:7" outlineLevel="1" x14ac:dyDescent="0.35">
      <c r="A22" s="15">
        <v>61414300</v>
      </c>
      <c r="B22" s="29" t="s">
        <v>14</v>
      </c>
      <c r="C22" s="5"/>
      <c r="D22" s="7"/>
      <c r="E22" s="8"/>
      <c r="F22" s="7"/>
      <c r="G22" s="7">
        <v>4654.71</v>
      </c>
    </row>
    <row r="23" spans="1:7" outlineLevel="1" x14ac:dyDescent="0.35">
      <c r="A23" s="15">
        <v>61415100</v>
      </c>
      <c r="B23" s="31" t="s">
        <v>15</v>
      </c>
      <c r="C23" s="5">
        <v>1291.03</v>
      </c>
      <c r="D23" s="7">
        <v>1080.1300000000001</v>
      </c>
      <c r="E23" s="8">
        <v>2402.4499999999998</v>
      </c>
      <c r="F23" s="7"/>
      <c r="G23" s="7">
        <v>826.02</v>
      </c>
    </row>
    <row r="24" spans="1:7" outlineLevel="1" x14ac:dyDescent="0.35">
      <c r="A24" s="15">
        <v>61415300</v>
      </c>
      <c r="B24" s="29" t="s">
        <v>16</v>
      </c>
      <c r="C24" s="5"/>
      <c r="D24" s="7"/>
      <c r="E24" s="8"/>
      <c r="F24" s="7"/>
      <c r="G24" s="7">
        <v>488.2</v>
      </c>
    </row>
    <row r="25" spans="1:7" outlineLevel="1" x14ac:dyDescent="0.35">
      <c r="A25" s="15">
        <v>61421100</v>
      </c>
      <c r="B25" s="31" t="s">
        <v>15</v>
      </c>
      <c r="C25" s="5">
        <v>126.27</v>
      </c>
      <c r="D25" s="7">
        <v>115.85</v>
      </c>
      <c r="E25" s="8"/>
      <c r="F25" s="7"/>
      <c r="G25" s="7"/>
    </row>
    <row r="26" spans="1:7" outlineLevel="1" x14ac:dyDescent="0.35">
      <c r="A26" s="15">
        <v>61421200</v>
      </c>
      <c r="B26" s="29" t="s">
        <v>16</v>
      </c>
      <c r="C26" s="5">
        <v>1563.88</v>
      </c>
      <c r="D26" s="7">
        <v>2904.48</v>
      </c>
      <c r="E26" s="8">
        <v>4446.72</v>
      </c>
      <c r="F26" s="7"/>
      <c r="G26" s="7">
        <v>3965.77</v>
      </c>
    </row>
    <row r="27" spans="1:7" outlineLevel="1" x14ac:dyDescent="0.35">
      <c r="A27" s="15">
        <v>61421300</v>
      </c>
      <c r="B27" s="29" t="s">
        <v>14</v>
      </c>
      <c r="C27" s="5"/>
      <c r="D27" s="7"/>
      <c r="E27" s="8"/>
      <c r="F27" s="7"/>
      <c r="G27" s="7">
        <v>206.64</v>
      </c>
    </row>
    <row r="28" spans="1:7" outlineLevel="1" x14ac:dyDescent="0.35">
      <c r="A28" s="15">
        <v>61431100</v>
      </c>
      <c r="B28" s="31" t="s">
        <v>15</v>
      </c>
      <c r="C28" s="5">
        <v>1024.2</v>
      </c>
      <c r="D28" s="7">
        <v>1237.08</v>
      </c>
      <c r="E28" s="8">
        <v>1490.59</v>
      </c>
      <c r="F28" s="7"/>
      <c r="G28" s="7"/>
    </row>
    <row r="29" spans="1:7" outlineLevel="1" x14ac:dyDescent="0.35">
      <c r="A29" s="15">
        <v>61446100</v>
      </c>
      <c r="B29" s="30" t="s">
        <v>33</v>
      </c>
      <c r="C29" s="5"/>
      <c r="D29" s="7"/>
      <c r="E29" s="8"/>
      <c r="F29" s="7">
        <v>1584.07</v>
      </c>
      <c r="G29" s="7"/>
    </row>
    <row r="30" spans="1:7" outlineLevel="1" x14ac:dyDescent="0.35">
      <c r="A30" s="15">
        <v>61460100</v>
      </c>
      <c r="B30" s="31" t="s">
        <v>15</v>
      </c>
      <c r="C30" s="5"/>
      <c r="D30" s="7">
        <v>220</v>
      </c>
      <c r="E30" s="8">
        <v>222.74</v>
      </c>
      <c r="F30" s="7"/>
      <c r="G30" s="7">
        <v>229.05</v>
      </c>
    </row>
    <row r="31" spans="1:7" outlineLevel="1" x14ac:dyDescent="0.35">
      <c r="A31" s="15">
        <v>61500100</v>
      </c>
      <c r="B31" s="29" t="s">
        <v>17</v>
      </c>
      <c r="C31" s="5"/>
      <c r="D31" s="7"/>
      <c r="E31" s="8">
        <v>676.49</v>
      </c>
      <c r="F31" s="7"/>
      <c r="G31" s="7">
        <v>165</v>
      </c>
    </row>
    <row r="32" spans="1:7" outlineLevel="1" x14ac:dyDescent="0.35">
      <c r="A32" s="15">
        <v>61500300</v>
      </c>
      <c r="B32" s="29" t="s">
        <v>18</v>
      </c>
      <c r="C32" s="5">
        <v>3273.4</v>
      </c>
      <c r="D32" s="7"/>
      <c r="E32" s="8">
        <v>2368.3000000000002</v>
      </c>
      <c r="F32" s="7">
        <v>2868.38</v>
      </c>
      <c r="G32" s="7">
        <v>2600.0700000000002</v>
      </c>
    </row>
    <row r="33" spans="1:7" outlineLevel="1" x14ac:dyDescent="0.35">
      <c r="A33" s="15">
        <v>61531100</v>
      </c>
      <c r="B33" s="29" t="s">
        <v>17</v>
      </c>
      <c r="C33" s="5"/>
      <c r="D33" s="7"/>
      <c r="E33" s="8">
        <v>457.7</v>
      </c>
      <c r="F33" s="7"/>
      <c r="G33" s="7"/>
    </row>
    <row r="34" spans="1:7" outlineLevel="1" x14ac:dyDescent="0.35">
      <c r="A34" s="15">
        <v>61531300</v>
      </c>
      <c r="B34" s="18" t="s">
        <v>18</v>
      </c>
      <c r="C34" s="5">
        <v>1057.48</v>
      </c>
      <c r="D34" s="7"/>
      <c r="E34" s="8">
        <v>239.44</v>
      </c>
      <c r="F34" s="7"/>
      <c r="G34" s="7">
        <v>363.18</v>
      </c>
    </row>
    <row r="35" spans="1:7" outlineLevel="1" x14ac:dyDescent="0.35">
      <c r="A35" s="15">
        <v>61560300</v>
      </c>
      <c r="B35" s="18" t="s">
        <v>18</v>
      </c>
      <c r="C35" s="5"/>
      <c r="D35" s="7"/>
      <c r="E35" s="8"/>
      <c r="F35" s="7"/>
      <c r="G35" s="7">
        <v>181.5</v>
      </c>
    </row>
    <row r="36" spans="1:7" outlineLevel="1" x14ac:dyDescent="0.35">
      <c r="A36" s="15">
        <v>61570300</v>
      </c>
      <c r="B36" s="18" t="s">
        <v>18</v>
      </c>
      <c r="C36" s="5"/>
      <c r="D36" s="7">
        <v>128.69999999999999</v>
      </c>
      <c r="E36" s="8"/>
      <c r="F36" s="7"/>
      <c r="G36" s="7"/>
    </row>
    <row r="37" spans="1:7" x14ac:dyDescent="0.35">
      <c r="A37" s="15">
        <v>61600300</v>
      </c>
      <c r="B37" s="43" t="s">
        <v>34</v>
      </c>
      <c r="C37" s="39"/>
      <c r="D37" s="40"/>
      <c r="E37" s="41"/>
      <c r="F37" s="40">
        <v>2954.14</v>
      </c>
      <c r="G37" s="40">
        <v>1184.03</v>
      </c>
    </row>
    <row r="38" spans="1:7" x14ac:dyDescent="0.35">
      <c r="A38" s="15"/>
      <c r="B38" s="34" t="s">
        <v>41</v>
      </c>
      <c r="C38" s="28">
        <f>C39+C40</f>
        <v>8839.4</v>
      </c>
      <c r="D38" s="28">
        <f t="shared" ref="D38:G38" si="4">D39+D40</f>
        <v>6108</v>
      </c>
      <c r="E38" s="28">
        <f t="shared" si="4"/>
        <v>9690</v>
      </c>
      <c r="F38" s="28">
        <f t="shared" si="4"/>
        <v>6870</v>
      </c>
      <c r="G38" s="28">
        <f t="shared" si="4"/>
        <v>11542</v>
      </c>
    </row>
    <row r="39" spans="1:7" hidden="1" outlineLevel="1" x14ac:dyDescent="0.35">
      <c r="A39" s="15">
        <v>62110300</v>
      </c>
      <c r="B39" s="18" t="s">
        <v>19</v>
      </c>
      <c r="C39" s="5">
        <v>8479.4</v>
      </c>
      <c r="D39" s="7">
        <v>5820</v>
      </c>
      <c r="E39" s="8">
        <v>9360</v>
      </c>
      <c r="F39" s="7">
        <v>6600</v>
      </c>
      <c r="G39" s="7">
        <v>9880</v>
      </c>
    </row>
    <row r="40" spans="1:7" hidden="1" outlineLevel="1" x14ac:dyDescent="0.35">
      <c r="A40" s="15">
        <v>62230300</v>
      </c>
      <c r="B40" s="18" t="s">
        <v>22</v>
      </c>
      <c r="C40" s="5">
        <v>360</v>
      </c>
      <c r="D40" s="7">
        <v>288</v>
      </c>
      <c r="E40" s="8">
        <v>330</v>
      </c>
      <c r="F40" s="7">
        <v>270</v>
      </c>
      <c r="G40" s="7">
        <v>1662</v>
      </c>
    </row>
    <row r="41" spans="1:7" collapsed="1" x14ac:dyDescent="0.35">
      <c r="A41" s="15">
        <v>62130300</v>
      </c>
      <c r="B41" s="18" t="s">
        <v>20</v>
      </c>
      <c r="C41" s="5">
        <v>230.7</v>
      </c>
      <c r="D41" s="7">
        <v>475.04</v>
      </c>
      <c r="E41" s="8">
        <v>289.48</v>
      </c>
      <c r="F41" s="7">
        <v>441.45</v>
      </c>
      <c r="G41" s="7">
        <v>184.58</v>
      </c>
    </row>
    <row r="42" spans="1:7" x14ac:dyDescent="0.35">
      <c r="A42" s="15">
        <v>62220300</v>
      </c>
      <c r="B42" s="18" t="s">
        <v>21</v>
      </c>
      <c r="C42" s="5"/>
      <c r="D42" s="7">
        <v>225</v>
      </c>
      <c r="E42" s="8"/>
      <c r="F42" s="7"/>
      <c r="G42" s="7">
        <v>480</v>
      </c>
    </row>
    <row r="43" spans="1:7" x14ac:dyDescent="0.35">
      <c r="A43" s="15">
        <v>62230400</v>
      </c>
      <c r="B43" s="18" t="s">
        <v>23</v>
      </c>
      <c r="C43" s="5">
        <v>365.83</v>
      </c>
      <c r="D43" s="7">
        <v>78.12</v>
      </c>
      <c r="E43" s="8"/>
      <c r="F43" s="7"/>
      <c r="G43" s="7"/>
    </row>
    <row r="44" spans="1:7" x14ac:dyDescent="0.35">
      <c r="A44" s="15">
        <v>62300300</v>
      </c>
      <c r="B44" s="38" t="s">
        <v>24</v>
      </c>
      <c r="C44" s="39">
        <v>6181.34</v>
      </c>
      <c r="D44" s="40">
        <v>8976</v>
      </c>
      <c r="E44" s="41">
        <v>1680</v>
      </c>
      <c r="F44" s="42">
        <v>-2515.8200000000002</v>
      </c>
      <c r="G44" s="40">
        <v>2584.34</v>
      </c>
    </row>
    <row r="45" spans="1:7" x14ac:dyDescent="0.35">
      <c r="A45" s="15">
        <v>63300300</v>
      </c>
      <c r="B45" s="43" t="s">
        <v>35</v>
      </c>
      <c r="C45" s="39"/>
      <c r="D45" s="40"/>
      <c r="E45" s="41"/>
      <c r="F45" s="40">
        <v>551</v>
      </c>
      <c r="G45" s="40"/>
    </row>
    <row r="46" spans="1:7" x14ac:dyDescent="0.35">
      <c r="A46" s="15">
        <v>66200300</v>
      </c>
      <c r="B46" s="18" t="s">
        <v>25</v>
      </c>
      <c r="C46" s="5">
        <v>18.989999999999998</v>
      </c>
      <c r="D46" s="7"/>
      <c r="E46" s="8"/>
      <c r="F46" s="7">
        <v>84.96</v>
      </c>
      <c r="G46" s="7">
        <v>158.68</v>
      </c>
    </row>
    <row r="47" spans="1:7" x14ac:dyDescent="0.35">
      <c r="A47" s="16">
        <v>67800000</v>
      </c>
      <c r="B47" s="20" t="s">
        <v>36</v>
      </c>
      <c r="C47" s="5"/>
      <c r="D47" s="9"/>
      <c r="E47" s="8"/>
      <c r="F47" s="7">
        <v>289.68</v>
      </c>
      <c r="G47" s="7"/>
    </row>
    <row r="48" spans="1:7" s="11" customFormat="1" x14ac:dyDescent="0.35">
      <c r="A48" s="12"/>
      <c r="B48" s="12" t="s">
        <v>30</v>
      </c>
      <c r="C48" s="13">
        <f>SUM(C6:C46)</f>
        <v>104019.39999999998</v>
      </c>
      <c r="D48" s="13">
        <f>SUM(D6:D46)</f>
        <v>82210.409999999989</v>
      </c>
      <c r="E48" s="14">
        <f>SUM(E6:E46)</f>
        <v>136467.50000000003</v>
      </c>
      <c r="F48" s="13">
        <f>SUM(F5:F47)</f>
        <v>65421.829999999994</v>
      </c>
      <c r="G48" s="13">
        <f>SUM(G5:G46)</f>
        <v>124007.61</v>
      </c>
    </row>
  </sheetData>
  <sortState ref="A3:G42">
    <sortCondition ref="A3:A42"/>
  </sortState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</dc:creator>
  <cp:lastModifiedBy>Sorel YOUMBI</cp:lastModifiedBy>
  <dcterms:created xsi:type="dcterms:W3CDTF">2020-08-05T20:09:02Z</dcterms:created>
  <dcterms:modified xsi:type="dcterms:W3CDTF">2020-08-10T15:51:24Z</dcterms:modified>
</cp:coreProperties>
</file>