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1870"/>
  </bookViews>
  <sheets>
    <sheet name="07.2020" sheetId="1" r:id="rId1"/>
    <sheet name="09.2020" sheetId="2" r:id="rId2"/>
    <sheet name="10.202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" i="3" l="1"/>
  <c r="N21" i="3"/>
  <c r="M21" i="3"/>
  <c r="L21" i="3"/>
  <c r="K21" i="3"/>
  <c r="J21" i="3"/>
  <c r="I21" i="3"/>
  <c r="H21" i="3"/>
  <c r="G21" i="3"/>
  <c r="F21" i="3"/>
  <c r="E21" i="3"/>
  <c r="D21" i="3"/>
  <c r="C21" i="3"/>
  <c r="R20" i="3"/>
  <c r="R19" i="3"/>
  <c r="R18" i="3"/>
  <c r="R17" i="3"/>
  <c r="R16" i="3"/>
  <c r="R15" i="3"/>
  <c r="R14" i="3"/>
  <c r="R13" i="3"/>
  <c r="R12" i="3"/>
  <c r="R11" i="3"/>
  <c r="C11" i="3"/>
  <c r="P10" i="3"/>
  <c r="R10" i="3" s="1"/>
  <c r="J10" i="3"/>
  <c r="P9" i="3"/>
  <c r="R9" i="3" s="1"/>
  <c r="R8" i="3"/>
  <c r="R7" i="3"/>
  <c r="R6" i="3"/>
  <c r="O21" i="2"/>
  <c r="N21" i="2"/>
  <c r="M21" i="2"/>
  <c r="L21" i="2"/>
  <c r="K21" i="2"/>
  <c r="J21" i="2"/>
  <c r="I21" i="2"/>
  <c r="H21" i="2"/>
  <c r="G21" i="2"/>
  <c r="F21" i="2"/>
  <c r="E21" i="2"/>
  <c r="D21" i="2"/>
  <c r="R20" i="2"/>
  <c r="R19" i="2"/>
  <c r="R18" i="2"/>
  <c r="R17" i="2"/>
  <c r="R16" i="2"/>
  <c r="R15" i="2"/>
  <c r="R14" i="2"/>
  <c r="R13" i="2"/>
  <c r="R12" i="2"/>
  <c r="R11" i="2"/>
  <c r="C11" i="2"/>
  <c r="C21" i="2" s="1"/>
  <c r="P10" i="2"/>
  <c r="R10" i="2" s="1"/>
  <c r="P9" i="2"/>
  <c r="R9" i="2" s="1"/>
  <c r="P8" i="2"/>
  <c r="R8" i="2" s="1"/>
  <c r="R7" i="2"/>
  <c r="R6" i="2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R20" i="1"/>
  <c r="R19" i="1"/>
  <c r="R18" i="1"/>
  <c r="R17" i="1"/>
  <c r="R16" i="1"/>
  <c r="R15" i="1"/>
  <c r="R14" i="1"/>
  <c r="R13" i="1"/>
  <c r="R12" i="1"/>
  <c r="R11" i="1"/>
  <c r="R10" i="1"/>
  <c r="P9" i="1"/>
  <c r="R9" i="1" s="1"/>
  <c r="P8" i="1"/>
  <c r="R8" i="1" s="1"/>
  <c r="R7" i="1"/>
  <c r="R6" i="1"/>
  <c r="R21" i="1" l="1"/>
  <c r="P22" i="1" s="1"/>
  <c r="R21" i="2"/>
  <c r="P22" i="2" s="1"/>
  <c r="R21" i="3"/>
  <c r="P22" i="3" s="1"/>
</calcChain>
</file>

<file path=xl/sharedStrings.xml><?xml version="1.0" encoding="utf-8"?>
<sst xmlns="http://schemas.openxmlformats.org/spreadsheetml/2006/main" count="92" uniqueCount="34">
  <si>
    <t>NOTE DE FRAIS</t>
  </si>
  <si>
    <t>NOM :</t>
  </si>
  <si>
    <t>YOUMBI Sorel</t>
  </si>
  <si>
    <t>Jour</t>
  </si>
  <si>
    <t>Objet</t>
  </si>
  <si>
    <t>Transport (Métro, Avion, train,taxi, etc…)</t>
  </si>
  <si>
    <t>Repas</t>
  </si>
  <si>
    <t>Hôtels</t>
  </si>
  <si>
    <t>La poste</t>
  </si>
  <si>
    <t>Petit matériel (&lt; 500 €)</t>
  </si>
  <si>
    <t>Frais d'actes</t>
  </si>
  <si>
    <t>Matériel &gt; 500 €</t>
  </si>
  <si>
    <t>Parking</t>
  </si>
  <si>
    <t>Péages</t>
  </si>
  <si>
    <t>Essence</t>
  </si>
  <si>
    <t>Divers</t>
  </si>
  <si>
    <t>Frais Kilométriques</t>
    <phoneticPr fontId="0" type="noConversion"/>
  </si>
  <si>
    <t>Nature</t>
  </si>
  <si>
    <t>Montant H.T</t>
  </si>
  <si>
    <t>T.V.A</t>
  </si>
  <si>
    <t>Kms</t>
  </si>
  <si>
    <t>Tarif au Km</t>
  </si>
  <si>
    <t xml:space="preserve">Total frais route </t>
  </si>
  <si>
    <t xml:space="preserve">Avanista </t>
  </si>
  <si>
    <t>Francilienne de Maintenance</t>
  </si>
  <si>
    <t>Kerouaz</t>
  </si>
  <si>
    <t>I-Fihn</t>
  </si>
  <si>
    <t>TOTAL</t>
  </si>
  <si>
    <t>TOTAL A PAYER</t>
  </si>
  <si>
    <t>B2C</t>
  </si>
  <si>
    <t>Awalee</t>
  </si>
  <si>
    <t>Mois de : Juillet 2020</t>
  </si>
  <si>
    <t>Mois de : Septembre 2020</t>
  </si>
  <si>
    <t>Mois de : Octobre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</si>
</sst>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"/>
    <numFmt numFmtId="165" formatCode="#,##0.00\ [$€-1]"/>
  </numFmts>
  <fonts count="8" x14ac:knownFonts="1">
    <font>
      <sz val="10"/>
      <color indexed="8"/>
      <name val="Arial"/>
    </font>
    <font>
      <sz val="10"/>
      <color indexed="8"/>
      <name val="Arial"/>
    </font>
    <font>
      <sz val="8"/>
      <color indexed="8"/>
      <name val="Arial"/>
    </font>
    <font>
      <b/>
      <sz val="8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0" xfId="0" applyFont="1" applyAlignment="1">
      <alignment vertical="center"/>
    </xf>
    <xf numFmtId="17" fontId="0" fillId="0" borderId="0" xfId="0" applyNumberFormat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1" xfId="0" applyFont="1" applyBorder="1" applyAlignment="1"/>
    <xf numFmtId="0" fontId="2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/>
    </xf>
    <xf numFmtId="0" fontId="0" fillId="0" borderId="2" xfId="0" applyFont="1" applyBorder="1" applyAlignment="1"/>
    <xf numFmtId="164" fontId="1" fillId="0" borderId="2" xfId="0" applyNumberFormat="1" applyFont="1" applyBorder="1" applyAlignment="1"/>
    <xf numFmtId="0" fontId="0" fillId="0" borderId="0" xfId="0" applyFont="1" applyAlignment="1">
      <alignment horizontal="center" vertical="center"/>
    </xf>
    <xf numFmtId="0" fontId="1" fillId="0" borderId="2" xfId="0" applyFont="1" applyBorder="1" applyAlignment="1"/>
    <xf numFmtId="0" fontId="0" fillId="0" borderId="7" xfId="0" applyFont="1" applyBorder="1" applyAlignment="1"/>
    <xf numFmtId="0" fontId="6" fillId="0" borderId="8" xfId="0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6" fillId="0" borderId="7" xfId="0" applyFont="1" applyBorder="1" applyAlignment="1"/>
    <xf numFmtId="0" fontId="0" fillId="0" borderId="8" xfId="0" applyFont="1" applyBorder="1" applyAlignment="1"/>
    <xf numFmtId="165" fontId="6" fillId="0" borderId="9" xfId="0" applyNumberFormat="1" applyFont="1" applyBorder="1" applyAlignment="1">
      <alignment horizont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93"/>
  <sheetViews>
    <sheetView tabSelected="1" zoomScale="96" zoomScaleNormal="96" workbookViewId="0">
      <selection activeCell="C2" sqref="C2"/>
    </sheetView>
  </sheetViews>
  <sheetFormatPr baseColWidth="10" defaultColWidth="14.453125" defaultRowHeight="15" customHeight="1" x14ac:dyDescent="0.25"/>
  <cols>
    <col min="1" max="1" width="9" style="5" customWidth="1"/>
    <col min="2" max="2" width="28.1796875" style="5" customWidth="1"/>
    <col min="3" max="3" width="12" style="5" customWidth="1"/>
    <col min="4" max="4" width="7.26953125" style="5" customWidth="1"/>
    <col min="5" max="8" width="7.453125" style="5" customWidth="1"/>
    <col min="9" max="9" width="8.81640625" style="5" bestFit="1" customWidth="1"/>
    <col min="10" max="11" width="7.453125" style="5" customWidth="1"/>
    <col min="12" max="12" width="7.7265625" style="5" customWidth="1"/>
    <col min="13" max="13" width="6.26953125" style="5" customWidth="1"/>
    <col min="14" max="14" width="11.453125" style="5" customWidth="1"/>
    <col min="15" max="15" width="8" style="5" customWidth="1"/>
    <col min="16" max="16" width="8.453125" style="5" customWidth="1"/>
    <col min="17" max="17" width="11.7265625" style="5" customWidth="1"/>
    <col min="18" max="18" width="14.453125" style="5" customWidth="1"/>
    <col min="19" max="28" width="9.1796875" style="5" customWidth="1"/>
    <col min="29" max="29" width="10" style="5" customWidth="1"/>
    <col min="30" max="16384" width="14.453125" style="5"/>
  </cols>
  <sheetData>
    <row r="1" spans="1:18" ht="12.75" customHeight="1" x14ac:dyDescent="0.25">
      <c r="A1" s="1" t="s">
        <v>0</v>
      </c>
      <c r="B1" s="2"/>
      <c r="C1" s="3" t="s">
        <v>31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2.75" customHeight="1" x14ac:dyDescent="0.25">
      <c r="A2" s="4" t="s">
        <v>1</v>
      </c>
      <c r="B2" s="6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2.7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4"/>
      <c r="R3" s="4"/>
    </row>
    <row r="4" spans="1:18" s="14" customFormat="1" ht="47.5" customHeight="1" x14ac:dyDescent="0.25">
      <c r="A4" s="9" t="s">
        <v>3</v>
      </c>
      <c r="B4" s="9" t="s">
        <v>4</v>
      </c>
      <c r="C4" s="10" t="s">
        <v>5</v>
      </c>
      <c r="D4" s="9" t="s">
        <v>6</v>
      </c>
      <c r="E4" s="9" t="s">
        <v>7</v>
      </c>
      <c r="F4" s="9" t="s">
        <v>8</v>
      </c>
      <c r="G4" s="10" t="s">
        <v>9</v>
      </c>
      <c r="H4" s="10" t="s">
        <v>10</v>
      </c>
      <c r="I4" s="10" t="s">
        <v>11</v>
      </c>
      <c r="J4" s="9" t="s">
        <v>12</v>
      </c>
      <c r="K4" s="9" t="s">
        <v>13</v>
      </c>
      <c r="L4" s="9" t="s">
        <v>14</v>
      </c>
      <c r="M4" s="11" t="s">
        <v>15</v>
      </c>
      <c r="N4" s="12"/>
      <c r="O4" s="12"/>
      <c r="P4" s="13" t="s">
        <v>16</v>
      </c>
      <c r="Q4" s="13"/>
      <c r="R4" s="13"/>
    </row>
    <row r="5" spans="1:18" ht="12.75" customHeight="1" x14ac:dyDescent="0.25">
      <c r="B5" s="15"/>
      <c r="C5" s="16"/>
      <c r="D5" s="15"/>
      <c r="E5" s="15"/>
      <c r="F5" s="16"/>
      <c r="G5" s="15"/>
      <c r="H5" s="15"/>
      <c r="I5" s="15"/>
      <c r="J5" s="15"/>
      <c r="K5" s="15"/>
      <c r="L5" s="15"/>
      <c r="M5" s="15" t="s">
        <v>17</v>
      </c>
      <c r="N5" s="15" t="s">
        <v>18</v>
      </c>
      <c r="O5" s="15" t="s">
        <v>19</v>
      </c>
      <c r="P5" s="17" t="s">
        <v>20</v>
      </c>
      <c r="Q5" s="17" t="s">
        <v>21</v>
      </c>
      <c r="R5" s="17" t="s">
        <v>22</v>
      </c>
    </row>
    <row r="6" spans="1:18" ht="12.75" customHeight="1" x14ac:dyDescent="0.25">
      <c r="A6" s="15"/>
      <c r="B6" s="18" t="s">
        <v>23</v>
      </c>
      <c r="C6" s="15"/>
      <c r="D6" s="15"/>
      <c r="E6" s="15"/>
      <c r="F6" s="15"/>
      <c r="G6" s="15"/>
      <c r="H6" s="15"/>
      <c r="I6" s="15"/>
      <c r="J6" s="15">
        <v>7.5</v>
      </c>
      <c r="K6" s="15"/>
      <c r="L6" s="15"/>
      <c r="M6" s="15"/>
      <c r="N6" s="15"/>
      <c r="O6" s="15"/>
      <c r="P6" s="15">
        <v>4.8</v>
      </c>
      <c r="Q6" s="15">
        <v>0.49299999999999999</v>
      </c>
      <c r="R6" s="15">
        <f t="shared" ref="R6:R20" si="0">P6*Q6</f>
        <v>2.3664000000000001</v>
      </c>
    </row>
    <row r="7" spans="1:18" ht="12.75" customHeight="1" x14ac:dyDescent="0.25">
      <c r="A7" s="19"/>
      <c r="B7" s="18" t="s">
        <v>24</v>
      </c>
      <c r="C7" s="15"/>
      <c r="D7" s="15"/>
      <c r="E7" s="15"/>
      <c r="F7" s="15"/>
      <c r="G7" s="15"/>
      <c r="H7" s="15"/>
      <c r="I7" s="15"/>
      <c r="J7" s="15">
        <v>15</v>
      </c>
      <c r="K7" s="15"/>
      <c r="L7" s="15"/>
      <c r="M7" s="15"/>
      <c r="N7" s="15"/>
      <c r="O7" s="15"/>
      <c r="P7" s="15">
        <v>2.6</v>
      </c>
      <c r="Q7" s="15">
        <v>0.49299999999999999</v>
      </c>
      <c r="R7" s="15">
        <f t="shared" si="0"/>
        <v>1.2818000000000001</v>
      </c>
    </row>
    <row r="8" spans="1:18" ht="12.75" customHeight="1" x14ac:dyDescent="0.25">
      <c r="A8" s="19"/>
      <c r="B8" s="18" t="s">
        <v>25</v>
      </c>
      <c r="C8" s="15"/>
      <c r="D8" s="15"/>
      <c r="E8" s="15"/>
      <c r="F8" s="15"/>
      <c r="G8" s="15"/>
      <c r="H8" s="15"/>
      <c r="I8" s="15"/>
      <c r="J8" s="15">
        <v>21.1</v>
      </c>
      <c r="K8" s="15"/>
      <c r="L8" s="15"/>
      <c r="M8" s="15"/>
      <c r="N8" s="15"/>
      <c r="O8" s="15"/>
      <c r="P8" s="15">
        <f>20.9*2</f>
        <v>41.8</v>
      </c>
      <c r="Q8" s="15">
        <v>0.49299999999999999</v>
      </c>
      <c r="R8" s="15">
        <f t="shared" si="0"/>
        <v>20.607399999999998</v>
      </c>
    </row>
    <row r="9" spans="1:18" ht="12.75" customHeight="1" x14ac:dyDescent="0.25">
      <c r="A9" s="19"/>
      <c r="B9" s="18" t="s">
        <v>26</v>
      </c>
      <c r="C9" s="15"/>
      <c r="D9" s="15"/>
      <c r="E9" s="15"/>
      <c r="F9" s="15"/>
      <c r="G9" s="15"/>
      <c r="H9" s="15"/>
      <c r="I9" s="15"/>
      <c r="J9" s="15">
        <v>34.9</v>
      </c>
      <c r="K9" s="15"/>
      <c r="L9" s="15"/>
      <c r="M9" s="15"/>
      <c r="N9" s="15"/>
      <c r="O9" s="15"/>
      <c r="P9" s="20">
        <f>24.4*2</f>
        <v>48.8</v>
      </c>
      <c r="Q9" s="15">
        <v>0.49299999999999999</v>
      </c>
      <c r="R9" s="15">
        <f t="shared" si="0"/>
        <v>24.058399999999999</v>
      </c>
    </row>
    <row r="10" spans="1:18" ht="12.75" customHeight="1" x14ac:dyDescent="0.25">
      <c r="A10" s="19"/>
      <c r="B10" s="21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>
        <v>0.49299999999999999</v>
      </c>
      <c r="R10" s="15">
        <f t="shared" si="0"/>
        <v>0</v>
      </c>
    </row>
    <row r="11" spans="1:18" ht="12.75" customHeight="1" x14ac:dyDescent="0.25">
      <c r="A11" s="19"/>
      <c r="B11" s="21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>
        <v>0.49299999999999999</v>
      </c>
      <c r="R11" s="15">
        <f t="shared" si="0"/>
        <v>0</v>
      </c>
    </row>
    <row r="12" spans="1:18" ht="12.75" customHeight="1" x14ac:dyDescent="0.25">
      <c r="A12" s="19"/>
      <c r="B12" s="21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>
        <v>0.49299999999999999</v>
      </c>
      <c r="R12" s="15">
        <f t="shared" si="0"/>
        <v>0</v>
      </c>
    </row>
    <row r="13" spans="1:18" ht="12.75" customHeight="1" x14ac:dyDescent="0.25">
      <c r="A13" s="19"/>
      <c r="B13" s="21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>
        <v>0.49299999999999999</v>
      </c>
      <c r="R13" s="15">
        <f t="shared" si="0"/>
        <v>0</v>
      </c>
    </row>
    <row r="14" spans="1:18" ht="12.75" customHeight="1" x14ac:dyDescent="0.25">
      <c r="A14" s="19"/>
      <c r="B14" s="21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>
        <v>0.49299999999999999</v>
      </c>
      <c r="R14" s="15">
        <f t="shared" si="0"/>
        <v>0</v>
      </c>
    </row>
    <row r="15" spans="1:18" ht="12.75" customHeight="1" x14ac:dyDescent="0.25">
      <c r="A15" s="19"/>
      <c r="B15" s="21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>
        <v>0.49299999999999999</v>
      </c>
      <c r="R15" s="15">
        <f t="shared" si="0"/>
        <v>0</v>
      </c>
    </row>
    <row r="16" spans="1:18" ht="12.75" customHeight="1" x14ac:dyDescent="0.25">
      <c r="A16" s="19"/>
      <c r="B16" s="21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>
        <v>0.49299999999999999</v>
      </c>
      <c r="R16" s="15">
        <f t="shared" si="0"/>
        <v>0</v>
      </c>
    </row>
    <row r="17" spans="1:18" ht="12.75" customHeight="1" x14ac:dyDescent="0.25">
      <c r="A17" s="19"/>
      <c r="B17" s="21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>
        <v>0.49299999999999999</v>
      </c>
      <c r="R17" s="15">
        <f t="shared" si="0"/>
        <v>0</v>
      </c>
    </row>
    <row r="18" spans="1:18" ht="12.75" customHeight="1" x14ac:dyDescent="0.25">
      <c r="A18" s="19"/>
      <c r="B18" s="21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>
        <v>0.49299999999999999</v>
      </c>
      <c r="R18" s="15">
        <f t="shared" si="0"/>
        <v>0</v>
      </c>
    </row>
    <row r="19" spans="1:18" ht="12.75" customHeight="1" x14ac:dyDescent="0.25">
      <c r="A19" s="19"/>
      <c r="B19" s="21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>
        <v>0.49299999999999999</v>
      </c>
      <c r="R19" s="15">
        <f t="shared" si="0"/>
        <v>0</v>
      </c>
    </row>
    <row r="20" spans="1:18" ht="12.75" customHeight="1" x14ac:dyDescent="0.25">
      <c r="A20" s="19"/>
      <c r="B20" s="21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>
        <v>0.49299999999999999</v>
      </c>
      <c r="R20" s="15">
        <f t="shared" si="0"/>
        <v>0</v>
      </c>
    </row>
    <row r="21" spans="1:18" ht="12.75" customHeight="1" x14ac:dyDescent="0.3">
      <c r="A21" s="22"/>
      <c r="B21" s="23" t="s">
        <v>27</v>
      </c>
      <c r="C21" s="24">
        <f t="shared" ref="C21:O21" si="1">SUM(C6:C20)</f>
        <v>0</v>
      </c>
      <c r="D21" s="24">
        <f t="shared" si="1"/>
        <v>0</v>
      </c>
      <c r="E21" s="24">
        <f t="shared" si="1"/>
        <v>0</v>
      </c>
      <c r="F21" s="24">
        <f t="shared" si="1"/>
        <v>0</v>
      </c>
      <c r="G21" s="24">
        <f t="shared" si="1"/>
        <v>0</v>
      </c>
      <c r="H21" s="24">
        <f t="shared" si="1"/>
        <v>0</v>
      </c>
      <c r="I21" s="24">
        <f t="shared" si="1"/>
        <v>0</v>
      </c>
      <c r="J21" s="24">
        <f>SUM(J6:J20)</f>
        <v>78.5</v>
      </c>
      <c r="K21" s="24">
        <f>SUM(K6:K20)</f>
        <v>0</v>
      </c>
      <c r="L21" s="24">
        <f t="shared" si="1"/>
        <v>0</v>
      </c>
      <c r="M21" s="24">
        <f t="shared" si="1"/>
        <v>0</v>
      </c>
      <c r="N21" s="24">
        <f t="shared" si="1"/>
        <v>0</v>
      </c>
      <c r="O21" s="24">
        <f t="shared" si="1"/>
        <v>0</v>
      </c>
      <c r="P21" s="24"/>
      <c r="Q21" s="25"/>
      <c r="R21" s="26">
        <f>SUM(R6:R20)</f>
        <v>48.313999999999993</v>
      </c>
    </row>
    <row r="22" spans="1:18" ht="12.75" customHeight="1" x14ac:dyDescent="0.3">
      <c r="A22" s="4"/>
      <c r="B22" s="4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7" t="s">
        <v>28</v>
      </c>
      <c r="O22" s="28"/>
      <c r="P22" s="29">
        <f>SUM(C21:O21)+R21</f>
        <v>126.81399999999999</v>
      </c>
      <c r="Q22" s="30"/>
      <c r="R22" s="31"/>
    </row>
    <row r="23" spans="1:18" ht="12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22"/>
      <c r="Q23" s="22"/>
      <c r="R23" s="4"/>
    </row>
    <row r="24" spans="1:18" ht="12.75" customHeight="1" x14ac:dyDescent="0.25">
      <c r="A24" s="4"/>
      <c r="B24" s="7"/>
      <c r="C24" s="7"/>
      <c r="D24" s="7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2.75" customHeight="1" x14ac:dyDescent="0.25">
      <c r="A25" s="4"/>
      <c r="B25" s="22"/>
      <c r="C25" s="22"/>
      <c r="D25" s="22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2.75" customHeight="1" x14ac:dyDescent="0.25"/>
    <row r="27" spans="1:18" ht="12.75" customHeight="1" x14ac:dyDescent="0.25"/>
    <row r="28" spans="1:18" ht="12.75" customHeight="1" x14ac:dyDescent="0.25"/>
    <row r="29" spans="1:18" ht="12.75" customHeight="1" x14ac:dyDescent="0.25"/>
    <row r="30" spans="1:18" ht="12.75" customHeight="1" x14ac:dyDescent="0.25"/>
    <row r="31" spans="1:18" ht="12.75" customHeight="1" x14ac:dyDescent="0.25"/>
    <row r="32" spans="1:18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</sheetData>
  <mergeCells count="4">
    <mergeCell ref="A1:B1"/>
    <mergeCell ref="M4:O4"/>
    <mergeCell ref="P4:R4"/>
    <mergeCell ref="P22:R22"/>
  </mergeCells>
  <printOptions horizontalCentered="1"/>
  <pageMargins left="0.31496062992125984" right="0.31496062992125984" top="0.74803149606299213" bottom="0.74803149606299213" header="0" footer="0"/>
  <pageSetup paperSize="10" scale="80" orientation="landscape" horizontalDpi="4294967292" verticalDpi="4294967292" r:id="rId1"/>
  <colBreaks count="1" manualBreakCount="1"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93"/>
  <sheetViews>
    <sheetView zoomScale="96" zoomScaleNormal="96" workbookViewId="0">
      <selection activeCell="C2" sqref="C2"/>
    </sheetView>
  </sheetViews>
  <sheetFormatPr baseColWidth="10" defaultColWidth="14.453125" defaultRowHeight="15" customHeight="1" x14ac:dyDescent="0.25"/>
  <cols>
    <col min="1" max="1" width="9" style="5" customWidth="1"/>
    <col min="2" max="2" width="28.1796875" style="5" customWidth="1"/>
    <col min="3" max="3" width="12" style="5" customWidth="1"/>
    <col min="4" max="4" width="7.26953125" style="5" customWidth="1"/>
    <col min="5" max="8" width="7.453125" style="5" customWidth="1"/>
    <col min="9" max="9" width="8.81640625" style="5" bestFit="1" customWidth="1"/>
    <col min="10" max="11" width="7.453125" style="5" customWidth="1"/>
    <col min="12" max="12" width="7.7265625" style="5" customWidth="1"/>
    <col min="13" max="13" width="6.26953125" style="5" customWidth="1"/>
    <col min="14" max="14" width="11.453125" style="5" customWidth="1"/>
    <col min="15" max="15" width="8" style="5" customWidth="1"/>
    <col min="16" max="16" width="8.453125" style="5" customWidth="1"/>
    <col min="17" max="17" width="11.7265625" style="5" customWidth="1"/>
    <col min="18" max="18" width="14.453125" style="5" customWidth="1"/>
    <col min="19" max="28" width="9.1796875" style="5" customWidth="1"/>
    <col min="29" max="29" width="10" style="5" customWidth="1"/>
    <col min="30" max="16384" width="14.453125" style="5"/>
  </cols>
  <sheetData>
    <row r="1" spans="1:18" ht="12.75" customHeight="1" x14ac:dyDescent="0.25">
      <c r="A1" s="1" t="s">
        <v>0</v>
      </c>
      <c r="B1" s="2"/>
      <c r="C1" s="3" t="s">
        <v>32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2.75" customHeight="1" x14ac:dyDescent="0.25">
      <c r="A2" s="4" t="s">
        <v>1</v>
      </c>
      <c r="B2" s="6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2.7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4"/>
      <c r="R3" s="4"/>
    </row>
    <row r="4" spans="1:18" s="14" customFormat="1" ht="47.5" customHeight="1" x14ac:dyDescent="0.25">
      <c r="A4" s="9" t="s">
        <v>3</v>
      </c>
      <c r="B4" s="9" t="s">
        <v>4</v>
      </c>
      <c r="C4" s="10" t="s">
        <v>5</v>
      </c>
      <c r="D4" s="9" t="s">
        <v>6</v>
      </c>
      <c r="E4" s="9" t="s">
        <v>7</v>
      </c>
      <c r="F4" s="9" t="s">
        <v>8</v>
      </c>
      <c r="G4" s="10" t="s">
        <v>9</v>
      </c>
      <c r="H4" s="10" t="s">
        <v>10</v>
      </c>
      <c r="I4" s="10" t="s">
        <v>11</v>
      </c>
      <c r="J4" s="9" t="s">
        <v>12</v>
      </c>
      <c r="K4" s="9" t="s">
        <v>13</v>
      </c>
      <c r="L4" s="9" t="s">
        <v>14</v>
      </c>
      <c r="M4" s="11" t="s">
        <v>15</v>
      </c>
      <c r="N4" s="12"/>
      <c r="O4" s="12"/>
      <c r="P4" s="13" t="s">
        <v>16</v>
      </c>
      <c r="Q4" s="13"/>
      <c r="R4" s="13"/>
    </row>
    <row r="5" spans="1:18" ht="12.75" customHeight="1" x14ac:dyDescent="0.25">
      <c r="B5" s="15"/>
      <c r="C5" s="16"/>
      <c r="D5" s="15"/>
      <c r="E5" s="15"/>
      <c r="F5" s="16"/>
      <c r="G5" s="15"/>
      <c r="H5" s="15"/>
      <c r="I5" s="15"/>
      <c r="J5" s="15"/>
      <c r="K5" s="15"/>
      <c r="L5" s="15"/>
      <c r="M5" s="15" t="s">
        <v>17</v>
      </c>
      <c r="N5" s="15" t="s">
        <v>18</v>
      </c>
      <c r="O5" s="15" t="s">
        <v>19</v>
      </c>
      <c r="P5" s="17" t="s">
        <v>20</v>
      </c>
      <c r="Q5" s="17" t="s">
        <v>21</v>
      </c>
      <c r="R5" s="17" t="s">
        <v>22</v>
      </c>
    </row>
    <row r="6" spans="1:18" ht="12.75" customHeight="1" x14ac:dyDescent="0.25">
      <c r="A6" s="15"/>
      <c r="B6" s="18" t="s">
        <v>23</v>
      </c>
      <c r="C6" s="15"/>
      <c r="D6" s="15"/>
      <c r="E6" s="15"/>
      <c r="F6" s="15"/>
      <c r="G6" s="15"/>
      <c r="H6" s="15"/>
      <c r="I6" s="15"/>
      <c r="J6" s="15">
        <v>7.5</v>
      </c>
      <c r="K6" s="15"/>
      <c r="L6" s="15"/>
      <c r="M6" s="15"/>
      <c r="N6" s="15"/>
      <c r="O6" s="15"/>
      <c r="P6" s="15">
        <v>4.8</v>
      </c>
      <c r="Q6" s="15">
        <v>0.49299999999999999</v>
      </c>
      <c r="R6" s="15">
        <f t="shared" ref="R6:R20" si="0">P6*Q6</f>
        <v>2.3664000000000001</v>
      </c>
    </row>
    <row r="7" spans="1:18" ht="12.75" customHeight="1" x14ac:dyDescent="0.25">
      <c r="A7" s="19"/>
      <c r="B7" s="18" t="s">
        <v>24</v>
      </c>
      <c r="C7" s="15"/>
      <c r="D7" s="15"/>
      <c r="E7" s="15"/>
      <c r="F7" s="15"/>
      <c r="G7" s="15"/>
      <c r="H7" s="15"/>
      <c r="I7" s="15"/>
      <c r="J7" s="15">
        <v>15</v>
      </c>
      <c r="K7" s="15"/>
      <c r="L7" s="15"/>
      <c r="M7" s="15"/>
      <c r="N7" s="15"/>
      <c r="O7" s="15"/>
      <c r="P7" s="15">
        <v>2.6</v>
      </c>
      <c r="Q7" s="15">
        <v>0.49299999999999999</v>
      </c>
      <c r="R7" s="15">
        <f t="shared" si="0"/>
        <v>1.2818000000000001</v>
      </c>
    </row>
    <row r="8" spans="1:18" ht="12.75" customHeight="1" x14ac:dyDescent="0.25">
      <c r="A8" s="19"/>
      <c r="B8" s="18" t="s">
        <v>25</v>
      </c>
      <c r="C8" s="15"/>
      <c r="D8" s="15"/>
      <c r="E8" s="15"/>
      <c r="F8" s="15"/>
      <c r="G8" s="15"/>
      <c r="H8" s="15"/>
      <c r="I8" s="15"/>
      <c r="J8" s="15">
        <v>21.1</v>
      </c>
      <c r="K8" s="15"/>
      <c r="L8" s="15"/>
      <c r="M8" s="15"/>
      <c r="N8" s="15"/>
      <c r="O8" s="15"/>
      <c r="P8" s="15">
        <f>20.9*2</f>
        <v>41.8</v>
      </c>
      <c r="Q8" s="15">
        <v>0.49299999999999999</v>
      </c>
      <c r="R8" s="15">
        <f t="shared" si="0"/>
        <v>20.607399999999998</v>
      </c>
    </row>
    <row r="9" spans="1:18" ht="12.75" customHeight="1" x14ac:dyDescent="0.25">
      <c r="A9" s="19"/>
      <c r="B9" s="18" t="s">
        <v>26</v>
      </c>
      <c r="C9" s="15"/>
      <c r="D9" s="15"/>
      <c r="E9" s="15"/>
      <c r="F9" s="15"/>
      <c r="G9" s="15"/>
      <c r="H9" s="15"/>
      <c r="I9" s="15"/>
      <c r="J9" s="15">
        <v>34.9</v>
      </c>
      <c r="K9" s="15"/>
      <c r="L9" s="15"/>
      <c r="M9" s="15"/>
      <c r="N9" s="15"/>
      <c r="O9" s="15"/>
      <c r="P9" s="20">
        <f>24.4*2</f>
        <v>48.8</v>
      </c>
      <c r="Q9" s="15">
        <v>0.49299999999999999</v>
      </c>
      <c r="R9" s="15">
        <f t="shared" si="0"/>
        <v>24.058399999999999</v>
      </c>
    </row>
    <row r="10" spans="1:18" ht="12.75" customHeight="1" x14ac:dyDescent="0.25">
      <c r="A10" s="19"/>
      <c r="B10" s="18" t="s">
        <v>29</v>
      </c>
      <c r="C10" s="15"/>
      <c r="D10" s="15"/>
      <c r="E10" s="15"/>
      <c r="F10" s="15"/>
      <c r="G10" s="15"/>
      <c r="H10" s="15"/>
      <c r="I10" s="15"/>
      <c r="J10" s="15">
        <v>25.3</v>
      </c>
      <c r="K10" s="15"/>
      <c r="L10" s="15"/>
      <c r="M10" s="15"/>
      <c r="N10" s="15"/>
      <c r="O10" s="15"/>
      <c r="P10" s="15">
        <f>22.4*2</f>
        <v>44.8</v>
      </c>
      <c r="Q10" s="15">
        <v>0.49299999999999999</v>
      </c>
      <c r="R10" s="15">
        <f t="shared" si="0"/>
        <v>22.086399999999998</v>
      </c>
    </row>
    <row r="11" spans="1:18" ht="12.75" customHeight="1" x14ac:dyDescent="0.25">
      <c r="A11" s="19"/>
      <c r="B11" s="18" t="s">
        <v>30</v>
      </c>
      <c r="C11" s="15">
        <f>2.8+1.69+1.69+2.8</f>
        <v>8.98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>
        <v>0.49299999999999999</v>
      </c>
      <c r="R11" s="15">
        <f t="shared" si="0"/>
        <v>0</v>
      </c>
    </row>
    <row r="12" spans="1:18" ht="12.75" customHeight="1" x14ac:dyDescent="0.25">
      <c r="A12" s="19"/>
      <c r="B12" s="21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>
        <v>0.49299999999999999</v>
      </c>
      <c r="R12" s="15">
        <f t="shared" si="0"/>
        <v>0</v>
      </c>
    </row>
    <row r="13" spans="1:18" ht="12.75" customHeight="1" x14ac:dyDescent="0.25">
      <c r="A13" s="19"/>
      <c r="B13" s="21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>
        <v>0.49299999999999999</v>
      </c>
      <c r="R13" s="15">
        <f t="shared" si="0"/>
        <v>0</v>
      </c>
    </row>
    <row r="14" spans="1:18" ht="12.75" customHeight="1" x14ac:dyDescent="0.25">
      <c r="A14" s="19"/>
      <c r="B14" s="21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>
        <v>0.49299999999999999</v>
      </c>
      <c r="R14" s="15">
        <f t="shared" si="0"/>
        <v>0</v>
      </c>
    </row>
    <row r="15" spans="1:18" ht="12.75" customHeight="1" x14ac:dyDescent="0.25">
      <c r="A15" s="19"/>
      <c r="B15" s="21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>
        <v>0.49299999999999999</v>
      </c>
      <c r="R15" s="15">
        <f t="shared" si="0"/>
        <v>0</v>
      </c>
    </row>
    <row r="16" spans="1:18" ht="12.75" customHeight="1" x14ac:dyDescent="0.25">
      <c r="A16" s="19"/>
      <c r="B16" s="21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>
        <v>0.49299999999999999</v>
      </c>
      <c r="R16" s="15">
        <f t="shared" si="0"/>
        <v>0</v>
      </c>
    </row>
    <row r="17" spans="1:18" ht="12.75" customHeight="1" x14ac:dyDescent="0.25">
      <c r="A17" s="19"/>
      <c r="B17" s="21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>
        <v>0.49299999999999999</v>
      </c>
      <c r="R17" s="15">
        <f t="shared" si="0"/>
        <v>0</v>
      </c>
    </row>
    <row r="18" spans="1:18" ht="12.75" customHeight="1" x14ac:dyDescent="0.25">
      <c r="A18" s="19"/>
      <c r="B18" s="21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>
        <v>0.49299999999999999</v>
      </c>
      <c r="R18" s="15">
        <f t="shared" si="0"/>
        <v>0</v>
      </c>
    </row>
    <row r="19" spans="1:18" ht="12.75" customHeight="1" x14ac:dyDescent="0.25">
      <c r="A19" s="19"/>
      <c r="B19" s="21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>
        <v>0.49299999999999999</v>
      </c>
      <c r="R19" s="15">
        <f t="shared" si="0"/>
        <v>0</v>
      </c>
    </row>
    <row r="20" spans="1:18" ht="12.75" customHeight="1" x14ac:dyDescent="0.25">
      <c r="A20" s="19"/>
      <c r="B20" s="21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>
        <v>0.49299999999999999</v>
      </c>
      <c r="R20" s="15">
        <f t="shared" si="0"/>
        <v>0</v>
      </c>
    </row>
    <row r="21" spans="1:18" ht="12.75" customHeight="1" x14ac:dyDescent="0.3">
      <c r="A21" s="22"/>
      <c r="B21" s="23" t="s">
        <v>27</v>
      </c>
      <c r="C21" s="24">
        <f t="shared" ref="C21:O21" si="1">SUM(C6:C20)</f>
        <v>8.98</v>
      </c>
      <c r="D21" s="24">
        <f t="shared" si="1"/>
        <v>0</v>
      </c>
      <c r="E21" s="24">
        <f t="shared" si="1"/>
        <v>0</v>
      </c>
      <c r="F21" s="24">
        <f t="shared" si="1"/>
        <v>0</v>
      </c>
      <c r="G21" s="24">
        <f t="shared" si="1"/>
        <v>0</v>
      </c>
      <c r="H21" s="24">
        <f t="shared" si="1"/>
        <v>0</v>
      </c>
      <c r="I21" s="24">
        <f t="shared" si="1"/>
        <v>0</v>
      </c>
      <c r="J21" s="24">
        <f>SUM(J6:J20)</f>
        <v>103.8</v>
      </c>
      <c r="K21" s="24">
        <f>SUM(K6:K20)</f>
        <v>0</v>
      </c>
      <c r="L21" s="24">
        <f t="shared" si="1"/>
        <v>0</v>
      </c>
      <c r="M21" s="24">
        <f t="shared" si="1"/>
        <v>0</v>
      </c>
      <c r="N21" s="24">
        <f t="shared" si="1"/>
        <v>0</v>
      </c>
      <c r="O21" s="24">
        <f t="shared" si="1"/>
        <v>0</v>
      </c>
      <c r="P21" s="24"/>
      <c r="Q21" s="25"/>
      <c r="R21" s="26">
        <f>SUM(R6:R20)</f>
        <v>70.400399999999991</v>
      </c>
    </row>
    <row r="22" spans="1:18" ht="12.75" customHeight="1" x14ac:dyDescent="0.3">
      <c r="A22" s="4"/>
      <c r="B22" s="4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7" t="s">
        <v>28</v>
      </c>
      <c r="O22" s="28"/>
      <c r="P22" s="29">
        <f>SUM(C21:O21)+R21</f>
        <v>183.18039999999999</v>
      </c>
      <c r="Q22" s="30"/>
      <c r="R22" s="31"/>
    </row>
    <row r="23" spans="1:18" ht="12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22"/>
      <c r="Q23" s="22"/>
      <c r="R23" s="4"/>
    </row>
    <row r="24" spans="1:18" ht="12.75" customHeight="1" x14ac:dyDescent="0.25">
      <c r="A24" s="4"/>
      <c r="B24" s="7"/>
      <c r="C24" s="7"/>
      <c r="D24" s="7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2.75" customHeight="1" x14ac:dyDescent="0.25">
      <c r="A25" s="4"/>
      <c r="B25" s="22"/>
      <c r="C25" s="22"/>
      <c r="D25" s="22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2.75" customHeight="1" x14ac:dyDescent="0.25"/>
    <row r="27" spans="1:18" ht="12.75" customHeight="1" x14ac:dyDescent="0.25"/>
    <row r="28" spans="1:18" ht="12.75" customHeight="1" x14ac:dyDescent="0.25"/>
    <row r="29" spans="1:18" ht="12.75" customHeight="1" x14ac:dyDescent="0.25"/>
    <row r="30" spans="1:18" ht="12.75" customHeight="1" x14ac:dyDescent="0.25"/>
    <row r="31" spans="1:18" ht="12.75" customHeight="1" x14ac:dyDescent="0.25"/>
    <row r="32" spans="1:18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</sheetData>
  <mergeCells count="4">
    <mergeCell ref="A1:B1"/>
    <mergeCell ref="M4:O4"/>
    <mergeCell ref="P4:R4"/>
    <mergeCell ref="P22:R22"/>
  </mergeCells>
  <printOptions horizontalCentered="1"/>
  <pageMargins left="0.31496062992125984" right="0.31496062992125984" top="0.74803149606299213" bottom="0.74803149606299213" header="0" footer="0"/>
  <pageSetup paperSize="10" scale="80" orientation="landscape" horizontalDpi="4294967292" verticalDpi="4294967292" r:id="rId1"/>
  <colBreaks count="1" manualBreakCount="1">
    <brk id="1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93"/>
  <sheetViews>
    <sheetView zoomScale="96" zoomScaleNormal="96" workbookViewId="0">
      <selection activeCell="C17" sqref="C17"/>
    </sheetView>
  </sheetViews>
  <sheetFormatPr baseColWidth="10" defaultColWidth="14.453125" defaultRowHeight="15" customHeight="1" x14ac:dyDescent="0.25"/>
  <cols>
    <col min="1" max="1" width="9" style="5" customWidth="1"/>
    <col min="2" max="2" width="28.1796875" style="5" customWidth="1"/>
    <col min="3" max="3" width="12" style="5" customWidth="1"/>
    <col min="4" max="4" width="7.26953125" style="5" customWidth="1"/>
    <col min="5" max="8" width="7.453125" style="5" customWidth="1"/>
    <col min="9" max="9" width="8.81640625" style="5" bestFit="1" customWidth="1"/>
    <col min="10" max="11" width="7.453125" style="5" customWidth="1"/>
    <col min="12" max="12" width="7.7265625" style="5" customWidth="1"/>
    <col min="13" max="13" width="6.26953125" style="5" customWidth="1"/>
    <col min="14" max="14" width="11.453125" style="5" customWidth="1"/>
    <col min="15" max="15" width="8" style="5" customWidth="1"/>
    <col min="16" max="16" width="8.453125" style="5" customWidth="1"/>
    <col min="17" max="17" width="11.7265625" style="5" customWidth="1"/>
    <col min="18" max="18" width="14.453125" style="5" customWidth="1"/>
    <col min="19" max="28" width="9.1796875" style="5" customWidth="1"/>
    <col min="29" max="29" width="10" style="5" customWidth="1"/>
    <col min="30" max="16384" width="14.453125" style="5"/>
  </cols>
  <sheetData>
    <row r="1" spans="1:18" ht="12.75" customHeight="1" x14ac:dyDescent="0.25">
      <c r="A1" s="1" t="s">
        <v>0</v>
      </c>
      <c r="B1" s="2"/>
      <c r="C1" s="3" t="s">
        <v>33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2.75" customHeight="1" x14ac:dyDescent="0.25">
      <c r="A2" s="4" t="s">
        <v>1</v>
      </c>
      <c r="B2" s="6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2.7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4"/>
      <c r="R3" s="4"/>
    </row>
    <row r="4" spans="1:18" s="14" customFormat="1" ht="47.5" customHeight="1" x14ac:dyDescent="0.25">
      <c r="A4" s="9" t="s">
        <v>3</v>
      </c>
      <c r="B4" s="9" t="s">
        <v>4</v>
      </c>
      <c r="C4" s="10" t="s">
        <v>5</v>
      </c>
      <c r="D4" s="9" t="s">
        <v>6</v>
      </c>
      <c r="E4" s="9" t="s">
        <v>7</v>
      </c>
      <c r="F4" s="9" t="s">
        <v>8</v>
      </c>
      <c r="G4" s="10" t="s">
        <v>9</v>
      </c>
      <c r="H4" s="10" t="s">
        <v>10</v>
      </c>
      <c r="I4" s="10" t="s">
        <v>11</v>
      </c>
      <c r="J4" s="9" t="s">
        <v>12</v>
      </c>
      <c r="K4" s="9" t="s">
        <v>13</v>
      </c>
      <c r="L4" s="9" t="s">
        <v>14</v>
      </c>
      <c r="M4" s="11" t="s">
        <v>15</v>
      </c>
      <c r="N4" s="12"/>
      <c r="O4" s="12"/>
      <c r="P4" s="13" t="s">
        <v>16</v>
      </c>
      <c r="Q4" s="13"/>
      <c r="R4" s="13"/>
    </row>
    <row r="5" spans="1:18" ht="12.75" customHeight="1" x14ac:dyDescent="0.25">
      <c r="B5" s="15"/>
      <c r="C5" s="16"/>
      <c r="D5" s="15"/>
      <c r="E5" s="15"/>
      <c r="F5" s="16"/>
      <c r="G5" s="15"/>
      <c r="H5" s="15"/>
      <c r="I5" s="15"/>
      <c r="J5" s="15"/>
      <c r="K5" s="15"/>
      <c r="L5" s="15"/>
      <c r="M5" s="15" t="s">
        <v>17</v>
      </c>
      <c r="N5" s="15" t="s">
        <v>18</v>
      </c>
      <c r="O5" s="15" t="s">
        <v>19</v>
      </c>
      <c r="P5" s="17" t="s">
        <v>20</v>
      </c>
      <c r="Q5" s="17" t="s">
        <v>21</v>
      </c>
      <c r="R5" s="17" t="s">
        <v>22</v>
      </c>
    </row>
    <row r="6" spans="1:18" ht="12.75" customHeight="1" x14ac:dyDescent="0.25">
      <c r="A6" s="15"/>
      <c r="B6" s="18" t="s">
        <v>23</v>
      </c>
      <c r="C6" s="15"/>
      <c r="D6" s="15"/>
      <c r="E6" s="15"/>
      <c r="F6" s="15"/>
      <c r="G6" s="15"/>
      <c r="H6" s="15"/>
      <c r="I6" s="15"/>
      <c r="J6" s="15">
        <v>7.5</v>
      </c>
      <c r="K6" s="15"/>
      <c r="L6" s="15"/>
      <c r="M6" s="15"/>
      <c r="N6" s="15"/>
      <c r="O6" s="15"/>
      <c r="P6" s="15">
        <v>4.8</v>
      </c>
      <c r="Q6" s="15">
        <v>0.49299999999999999</v>
      </c>
      <c r="R6" s="15">
        <f t="shared" ref="R6:R20" si="0">P6*Q6</f>
        <v>2.3664000000000001</v>
      </c>
    </row>
    <row r="7" spans="1:18" ht="12.75" customHeight="1" x14ac:dyDescent="0.25">
      <c r="A7" s="19"/>
      <c r="B7" s="18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>
        <v>0.49299999999999999</v>
      </c>
      <c r="R7" s="15">
        <f t="shared" si="0"/>
        <v>0</v>
      </c>
    </row>
    <row r="8" spans="1:18" ht="12.75" customHeight="1" x14ac:dyDescent="0.25">
      <c r="A8" s="19"/>
      <c r="B8" s="18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>
        <v>0.49299999999999999</v>
      </c>
      <c r="R8" s="15">
        <f t="shared" si="0"/>
        <v>0</v>
      </c>
    </row>
    <row r="9" spans="1:18" ht="12.75" customHeight="1" x14ac:dyDescent="0.25">
      <c r="A9" s="19"/>
      <c r="B9" s="18" t="s">
        <v>26</v>
      </c>
      <c r="C9" s="15"/>
      <c r="D9" s="15"/>
      <c r="E9" s="15"/>
      <c r="F9" s="15"/>
      <c r="G9" s="15"/>
      <c r="H9" s="15"/>
      <c r="I9" s="15"/>
      <c r="J9" s="15">
        <v>34.9</v>
      </c>
      <c r="K9" s="15"/>
      <c r="L9" s="15"/>
      <c r="M9" s="15"/>
      <c r="N9" s="15"/>
      <c r="O9" s="15"/>
      <c r="P9" s="20">
        <f>24.4*2</f>
        <v>48.8</v>
      </c>
      <c r="Q9" s="15">
        <v>0.49299999999999999</v>
      </c>
      <c r="R9" s="15">
        <f t="shared" si="0"/>
        <v>24.058399999999999</v>
      </c>
    </row>
    <row r="10" spans="1:18" ht="12.75" customHeight="1" x14ac:dyDescent="0.25">
      <c r="A10" s="19"/>
      <c r="B10" s="18" t="s">
        <v>29</v>
      </c>
      <c r="C10" s="15"/>
      <c r="D10" s="15"/>
      <c r="E10" s="15"/>
      <c r="F10" s="15"/>
      <c r="G10" s="15"/>
      <c r="H10" s="15"/>
      <c r="I10" s="15"/>
      <c r="J10" s="15">
        <f>13.9-2.32</f>
        <v>11.58</v>
      </c>
      <c r="K10" s="15"/>
      <c r="L10" s="15"/>
      <c r="M10" s="15"/>
      <c r="N10" s="15"/>
      <c r="O10" s="15">
        <v>2.3199999999999998</v>
      </c>
      <c r="P10" s="15">
        <f>22.4*2</f>
        <v>44.8</v>
      </c>
      <c r="Q10" s="15">
        <v>0.49299999999999999</v>
      </c>
      <c r="R10" s="15">
        <f t="shared" si="0"/>
        <v>22.086399999999998</v>
      </c>
    </row>
    <row r="11" spans="1:18" ht="12.75" customHeight="1" x14ac:dyDescent="0.25">
      <c r="A11" s="19"/>
      <c r="B11" s="18" t="s">
        <v>30</v>
      </c>
      <c r="C11" s="15">
        <f>2.8+2.8+1.49+1.49+1.69+1.69</f>
        <v>11.959999999999999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>
        <v>0.49299999999999999</v>
      </c>
      <c r="R11" s="15">
        <f t="shared" si="0"/>
        <v>0</v>
      </c>
    </row>
    <row r="12" spans="1:18" ht="12.75" customHeight="1" x14ac:dyDescent="0.25">
      <c r="A12" s="19"/>
      <c r="B12" s="21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>
        <v>0.49299999999999999</v>
      </c>
      <c r="R12" s="15">
        <f t="shared" si="0"/>
        <v>0</v>
      </c>
    </row>
    <row r="13" spans="1:18" ht="12.75" customHeight="1" x14ac:dyDescent="0.25">
      <c r="A13" s="19"/>
      <c r="B13" s="21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>
        <v>0.49299999999999999</v>
      </c>
      <c r="R13" s="15">
        <f t="shared" si="0"/>
        <v>0</v>
      </c>
    </row>
    <row r="14" spans="1:18" ht="12.75" customHeight="1" x14ac:dyDescent="0.25">
      <c r="A14" s="19"/>
      <c r="B14" s="21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>
        <v>0.49299999999999999</v>
      </c>
      <c r="R14" s="15">
        <f t="shared" si="0"/>
        <v>0</v>
      </c>
    </row>
    <row r="15" spans="1:18" ht="12.75" customHeight="1" x14ac:dyDescent="0.25">
      <c r="A15" s="19"/>
      <c r="B15" s="21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>
        <v>0.49299999999999999</v>
      </c>
      <c r="R15" s="15">
        <f t="shared" si="0"/>
        <v>0</v>
      </c>
    </row>
    <row r="16" spans="1:18" ht="12.75" customHeight="1" x14ac:dyDescent="0.25">
      <c r="A16" s="19"/>
      <c r="B16" s="21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>
        <v>0.49299999999999999</v>
      </c>
      <c r="R16" s="15">
        <f t="shared" si="0"/>
        <v>0</v>
      </c>
    </row>
    <row r="17" spans="1:18" ht="12.75" customHeight="1" x14ac:dyDescent="0.25">
      <c r="A17" s="19"/>
      <c r="B17" s="21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>
        <v>0.49299999999999999</v>
      </c>
      <c r="R17" s="15">
        <f t="shared" si="0"/>
        <v>0</v>
      </c>
    </row>
    <row r="18" spans="1:18" ht="12.75" customHeight="1" x14ac:dyDescent="0.25">
      <c r="A18" s="19"/>
      <c r="B18" s="21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>
        <v>0.49299999999999999</v>
      </c>
      <c r="R18" s="15">
        <f t="shared" si="0"/>
        <v>0</v>
      </c>
    </row>
    <row r="19" spans="1:18" ht="12.75" customHeight="1" x14ac:dyDescent="0.25">
      <c r="A19" s="19"/>
      <c r="B19" s="21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>
        <v>0.49299999999999999</v>
      </c>
      <c r="R19" s="15">
        <f t="shared" si="0"/>
        <v>0</v>
      </c>
    </row>
    <row r="20" spans="1:18" ht="12.75" customHeight="1" x14ac:dyDescent="0.25">
      <c r="A20" s="19"/>
      <c r="B20" s="21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>
        <v>0.49299999999999999</v>
      </c>
      <c r="R20" s="15">
        <f t="shared" si="0"/>
        <v>0</v>
      </c>
    </row>
    <row r="21" spans="1:18" ht="12.75" customHeight="1" x14ac:dyDescent="0.3">
      <c r="A21" s="22"/>
      <c r="B21" s="23" t="s">
        <v>27</v>
      </c>
      <c r="C21" s="24">
        <f t="shared" ref="C21:O21" si="1">SUM(C6:C20)</f>
        <v>11.959999999999999</v>
      </c>
      <c r="D21" s="24">
        <f t="shared" si="1"/>
        <v>0</v>
      </c>
      <c r="E21" s="24">
        <f t="shared" si="1"/>
        <v>0</v>
      </c>
      <c r="F21" s="24">
        <f t="shared" si="1"/>
        <v>0</v>
      </c>
      <c r="G21" s="24">
        <f t="shared" si="1"/>
        <v>0</v>
      </c>
      <c r="H21" s="24">
        <f t="shared" si="1"/>
        <v>0</v>
      </c>
      <c r="I21" s="24">
        <f t="shared" si="1"/>
        <v>0</v>
      </c>
      <c r="J21" s="24">
        <f>SUM(J6:J20)</f>
        <v>53.98</v>
      </c>
      <c r="K21" s="24">
        <f>SUM(K6:K20)</f>
        <v>0</v>
      </c>
      <c r="L21" s="24">
        <f t="shared" si="1"/>
        <v>0</v>
      </c>
      <c r="M21" s="24">
        <f t="shared" si="1"/>
        <v>0</v>
      </c>
      <c r="N21" s="24">
        <f t="shared" si="1"/>
        <v>0</v>
      </c>
      <c r="O21" s="24">
        <f t="shared" si="1"/>
        <v>2.3199999999999998</v>
      </c>
      <c r="P21" s="24"/>
      <c r="Q21" s="25"/>
      <c r="R21" s="26">
        <f>SUM(R6:R20)</f>
        <v>48.511199999999995</v>
      </c>
    </row>
    <row r="22" spans="1:18" ht="12.75" customHeight="1" x14ac:dyDescent="0.3">
      <c r="A22" s="4"/>
      <c r="B22" s="4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7" t="s">
        <v>28</v>
      </c>
      <c r="O22" s="28"/>
      <c r="P22" s="29">
        <f>SUM(C21:O21)+R21</f>
        <v>116.77119999999999</v>
      </c>
      <c r="Q22" s="30"/>
      <c r="R22" s="31"/>
    </row>
    <row r="23" spans="1:18" ht="12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22"/>
      <c r="Q23" s="22"/>
      <c r="R23" s="4"/>
    </row>
    <row r="24" spans="1:18" ht="12.75" customHeight="1" x14ac:dyDescent="0.25">
      <c r="A24" s="4"/>
      <c r="B24" s="7"/>
      <c r="C24" s="7"/>
      <c r="D24" s="7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2.75" customHeight="1" x14ac:dyDescent="0.25">
      <c r="A25" s="4"/>
      <c r="B25" s="22"/>
      <c r="C25" s="22"/>
      <c r="D25" s="22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2.75" customHeight="1" x14ac:dyDescent="0.25"/>
    <row r="27" spans="1:18" ht="12.75" customHeight="1" x14ac:dyDescent="0.25"/>
    <row r="28" spans="1:18" ht="12.75" customHeight="1" x14ac:dyDescent="0.25"/>
    <row r="29" spans="1:18" ht="12.75" customHeight="1" x14ac:dyDescent="0.25"/>
    <row r="30" spans="1:18" ht="12.75" customHeight="1" x14ac:dyDescent="0.25"/>
    <row r="31" spans="1:18" ht="12.75" customHeight="1" x14ac:dyDescent="0.25"/>
    <row r="32" spans="1:18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</sheetData>
  <mergeCells count="4">
    <mergeCell ref="A1:B1"/>
    <mergeCell ref="M4:O4"/>
    <mergeCell ref="P4:R4"/>
    <mergeCell ref="P22:R22"/>
  </mergeCells>
  <printOptions horizontalCentered="1"/>
  <pageMargins left="0.31496062992125984" right="0.11811023622047245" top="0.74803149606299213" bottom="0.74803149606299213" header="0" footer="0"/>
  <pageSetup paperSize="10" scale="82" orientation="landscape" horizontalDpi="4294967292" verticalDpi="4294967292" r:id="rId1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07.2020</vt:lpstr>
      <vt:lpstr>09.2020</vt:lpstr>
      <vt:lpstr>10.2020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 YOUMBI</dc:creator>
  <cp:lastModifiedBy>Sorel YOUMBI</cp:lastModifiedBy>
  <cp:lastPrinted>2020-11-16T16:10:56Z</cp:lastPrinted>
  <dcterms:created xsi:type="dcterms:W3CDTF">2020-11-16T16:06:17Z</dcterms:created>
  <dcterms:modified xsi:type="dcterms:W3CDTF">2020-11-16T16:17:59Z</dcterms:modified>
</cp:coreProperties>
</file>