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mo\Documents\Maven Analytics\apple_emissions\"/>
    </mc:Choice>
  </mc:AlternateContent>
  <xr:revisionPtr revIDLastSave="0" documentId="13_ncr:1_{2E17457D-46A4-4766-AE12-3C957496501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  <sheet name="Sheet2" sheetId="3" r:id="rId2"/>
    <sheet name="greenhouse_gas_emissions" sheetId="1" r:id="rId3"/>
  </sheets>
  <definedNames>
    <definedName name="_xlnm._FilterDatabase" localSheetId="2" hidden="1">greenhouse_gas_emissions!$B$1:$B$137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3" l="1"/>
  <c r="G11" i="3"/>
  <c r="H11" i="3"/>
  <c r="H5" i="3"/>
  <c r="H6" i="3"/>
  <c r="H7" i="3"/>
  <c r="H8" i="3"/>
  <c r="H9" i="3"/>
  <c r="H10" i="3"/>
  <c r="H4" i="3"/>
  <c r="G5" i="3"/>
  <c r="G6" i="3"/>
  <c r="G7" i="3"/>
  <c r="G8" i="3"/>
  <c r="G9" i="3"/>
  <c r="G10" i="3"/>
  <c r="G4" i="3"/>
  <c r="F15" i="3"/>
  <c r="C15" i="3" l="1"/>
  <c r="C16" i="3"/>
  <c r="C17" i="3"/>
</calcChain>
</file>

<file path=xl/sharedStrings.xml><?xml version="1.0" encoding="utf-8"?>
<sst xmlns="http://schemas.openxmlformats.org/spreadsheetml/2006/main" count="574" uniqueCount="45">
  <si>
    <t>Fiscal Year</t>
  </si>
  <si>
    <t>Category</t>
  </si>
  <si>
    <t>Type</t>
  </si>
  <si>
    <t>Scope</t>
  </si>
  <si>
    <t>Description</t>
  </si>
  <si>
    <t>Emissions</t>
  </si>
  <si>
    <t>Corporate emissions</t>
  </si>
  <si>
    <t>Gross emissions</t>
  </si>
  <si>
    <t>Scope 1</t>
  </si>
  <si>
    <t>Natural gas, diesel, propane</t>
  </si>
  <si>
    <t>Fleet vehicles</t>
  </si>
  <si>
    <t>Other (R&amp;D processes &amp; refrigerant leaks)</t>
  </si>
  <si>
    <t>Scope 2 (market-based)</t>
  </si>
  <si>
    <t>Electricity</t>
  </si>
  <si>
    <t>Steam, heating, and cooling</t>
  </si>
  <si>
    <t>Scope 3</t>
  </si>
  <si>
    <t>Business travel</t>
  </si>
  <si>
    <t>Employee commute</t>
  </si>
  <si>
    <t>Upstream fuel</t>
  </si>
  <si>
    <t>Work from home (market-based)</t>
  </si>
  <si>
    <t>Transmission and distribution loss (market-based)</t>
  </si>
  <si>
    <t>Third-party cloud (market-based)</t>
  </si>
  <si>
    <t>Carbon removals</t>
  </si>
  <si>
    <t>Corporate carbon offsets</t>
  </si>
  <si>
    <t>Product life cycle emissions</t>
  </si>
  <si>
    <t>Manufacturing (purchased goods and services)</t>
  </si>
  <si>
    <t>Product transportation (upstream and downstream)</t>
  </si>
  <si>
    <t>Product use (use of sold products)</t>
  </si>
  <si>
    <t>End-of-life processing</t>
  </si>
  <si>
    <t>Product carbon offsets</t>
  </si>
  <si>
    <t>Sum of Emissions</t>
  </si>
  <si>
    <t>Row Labels</t>
  </si>
  <si>
    <t>(blank)</t>
  </si>
  <si>
    <t>Grand Total</t>
  </si>
  <si>
    <t>Column Labels</t>
  </si>
  <si>
    <t>Scope 1 Percentage</t>
  </si>
  <si>
    <t>Scope 2 Percentage</t>
  </si>
  <si>
    <t>Scope 3 Percentage</t>
  </si>
  <si>
    <t>Offsets</t>
  </si>
  <si>
    <t>Sum before Offsets</t>
  </si>
  <si>
    <t>Difference YoY</t>
  </si>
  <si>
    <t>% Diff YoY</t>
  </si>
  <si>
    <t>Carbon removals Total</t>
  </si>
  <si>
    <t>Gross emissions Total</t>
  </si>
  <si>
    <t>Product life cycle emissions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</si>
</sst>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  <xf numFmtId="1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el Somoza" refreshedDate="45196.557446064813" createdVersion="8" refreshedVersion="8" minRefreshableVersion="3" recordCount="136" xr:uid="{00000000-000A-0000-FFFF-FFFF05000000}">
  <cacheSource type="worksheet">
    <worksheetSource ref="A1:F137" sheet="greenhouse_gas_emissions"/>
  </cacheSource>
  <cacheFields count="6">
    <cacheField name="Fiscal Year" numFmtId="0">
      <sharedItems containsSemiMixedTypes="0" containsString="0" containsNumber="1" containsInteger="1" minValue="2015" maxValue="2022" count="8">
        <n v="2022"/>
        <n v="2021"/>
        <n v="2020"/>
        <n v="2019"/>
        <n v="2018"/>
        <n v="2017"/>
        <n v="2016"/>
        <n v="2015"/>
      </sharedItems>
    </cacheField>
    <cacheField name="Category" numFmtId="0">
      <sharedItems count="2">
        <s v="Corporate emissions"/>
        <s v="Product life cycle emissions"/>
      </sharedItems>
    </cacheField>
    <cacheField name="Type" numFmtId="0">
      <sharedItems count="2">
        <s v="Gross emissions"/>
        <s v="Carbon removals"/>
      </sharedItems>
    </cacheField>
    <cacheField name="Scope" numFmtId="0">
      <sharedItems containsBlank="1" count="4">
        <s v="Scope 1"/>
        <s v="Scope 2 (market-based)"/>
        <s v="Scope 3"/>
        <m/>
      </sharedItems>
    </cacheField>
    <cacheField name="Description" numFmtId="0">
      <sharedItems count="17">
        <s v="Natural gas, diesel, propane"/>
        <s v="Fleet vehicles"/>
        <s v="Other (R&amp;D processes &amp; refrigerant leaks)"/>
        <s v="Electricity"/>
        <s v="Steam, heating, and cooling"/>
        <s v="Business travel"/>
        <s v="Employee commute"/>
        <s v="Upstream fuel"/>
        <s v="Work from home (market-based)"/>
        <s v="Transmission and distribution loss (market-based)"/>
        <s v="Third-party cloud (market-based)"/>
        <s v="Corporate carbon offsets"/>
        <s v="Manufacturing (purchased goods and services)"/>
        <s v="Product transportation (upstream and downstream)"/>
        <s v="Product use (use of sold products)"/>
        <s v="End-of-life processing"/>
        <s v="Product carbon offsets"/>
      </sharedItems>
    </cacheField>
    <cacheField name="Emissions" numFmtId="0">
      <sharedItems containsString="0" containsBlank="1" containsNumber="1" containsInteger="1" minValue="-500000" maxValue="296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">
  <r>
    <x v="0"/>
    <x v="0"/>
    <x v="0"/>
    <x v="0"/>
    <x v="0"/>
    <n v="39700"/>
  </r>
  <r>
    <x v="0"/>
    <x v="0"/>
    <x v="0"/>
    <x v="0"/>
    <x v="1"/>
    <n v="12600"/>
  </r>
  <r>
    <x v="0"/>
    <x v="0"/>
    <x v="0"/>
    <x v="0"/>
    <x v="2"/>
    <n v="2900"/>
  </r>
  <r>
    <x v="0"/>
    <x v="0"/>
    <x v="0"/>
    <x v="1"/>
    <x v="3"/>
    <n v="0"/>
  </r>
  <r>
    <x v="0"/>
    <x v="0"/>
    <x v="0"/>
    <x v="1"/>
    <x v="4"/>
    <n v="3000"/>
  </r>
  <r>
    <x v="0"/>
    <x v="0"/>
    <x v="0"/>
    <x v="2"/>
    <x v="5"/>
    <n v="113500"/>
  </r>
  <r>
    <x v="0"/>
    <x v="0"/>
    <x v="0"/>
    <x v="2"/>
    <x v="6"/>
    <n v="134200"/>
  </r>
  <r>
    <x v="0"/>
    <x v="0"/>
    <x v="0"/>
    <x v="2"/>
    <x v="7"/>
    <n v="10600"/>
  </r>
  <r>
    <x v="0"/>
    <x v="0"/>
    <x v="0"/>
    <x v="2"/>
    <x v="8"/>
    <n v="7500"/>
  </r>
  <r>
    <x v="0"/>
    <x v="0"/>
    <x v="0"/>
    <x v="2"/>
    <x v="9"/>
    <n v="0"/>
  </r>
  <r>
    <x v="0"/>
    <x v="0"/>
    <x v="0"/>
    <x v="2"/>
    <x v="10"/>
    <n v="0"/>
  </r>
  <r>
    <x v="0"/>
    <x v="0"/>
    <x v="1"/>
    <x v="3"/>
    <x v="11"/>
    <n v="-324100"/>
  </r>
  <r>
    <x v="0"/>
    <x v="1"/>
    <x v="0"/>
    <x v="2"/>
    <x v="12"/>
    <n v="13400000"/>
  </r>
  <r>
    <x v="0"/>
    <x v="1"/>
    <x v="0"/>
    <x v="2"/>
    <x v="13"/>
    <n v="1900000"/>
  </r>
  <r>
    <x v="0"/>
    <x v="1"/>
    <x v="0"/>
    <x v="2"/>
    <x v="14"/>
    <n v="4900000"/>
  </r>
  <r>
    <x v="0"/>
    <x v="1"/>
    <x v="0"/>
    <x v="2"/>
    <x v="15"/>
    <n v="80000"/>
  </r>
  <r>
    <x v="0"/>
    <x v="1"/>
    <x v="1"/>
    <x v="3"/>
    <x v="16"/>
    <n v="0"/>
  </r>
  <r>
    <x v="1"/>
    <x v="0"/>
    <x v="0"/>
    <x v="0"/>
    <x v="0"/>
    <n v="40070"/>
  </r>
  <r>
    <x v="1"/>
    <x v="0"/>
    <x v="0"/>
    <x v="0"/>
    <x v="1"/>
    <n v="12090"/>
  </r>
  <r>
    <x v="1"/>
    <x v="0"/>
    <x v="0"/>
    <x v="0"/>
    <x v="2"/>
    <n v="3040"/>
  </r>
  <r>
    <x v="1"/>
    <x v="0"/>
    <x v="0"/>
    <x v="1"/>
    <x v="3"/>
    <n v="0"/>
  </r>
  <r>
    <x v="1"/>
    <x v="0"/>
    <x v="0"/>
    <x v="1"/>
    <x v="4"/>
    <n v="2780"/>
  </r>
  <r>
    <x v="1"/>
    <x v="0"/>
    <x v="0"/>
    <x v="2"/>
    <x v="5"/>
    <n v="22850"/>
  </r>
  <r>
    <x v="1"/>
    <x v="0"/>
    <x v="0"/>
    <x v="2"/>
    <x v="6"/>
    <n v="85570"/>
  </r>
  <r>
    <x v="1"/>
    <x v="0"/>
    <x v="0"/>
    <x v="2"/>
    <x v="7"/>
    <n v="0"/>
  </r>
  <r>
    <x v="1"/>
    <x v="0"/>
    <x v="0"/>
    <x v="2"/>
    <x v="8"/>
    <n v="0"/>
  </r>
  <r>
    <x v="1"/>
    <x v="0"/>
    <x v="0"/>
    <x v="2"/>
    <x v="9"/>
    <m/>
  </r>
  <r>
    <x v="1"/>
    <x v="0"/>
    <x v="0"/>
    <x v="2"/>
    <x v="10"/>
    <n v="0"/>
  </r>
  <r>
    <x v="1"/>
    <x v="0"/>
    <x v="1"/>
    <x v="3"/>
    <x v="11"/>
    <n v="-167000"/>
  </r>
  <r>
    <x v="1"/>
    <x v="1"/>
    <x v="0"/>
    <x v="2"/>
    <x v="12"/>
    <n v="16200000"/>
  </r>
  <r>
    <x v="1"/>
    <x v="1"/>
    <x v="0"/>
    <x v="2"/>
    <x v="13"/>
    <n v="1750000"/>
  </r>
  <r>
    <x v="1"/>
    <x v="1"/>
    <x v="0"/>
    <x v="2"/>
    <x v="14"/>
    <n v="4990000"/>
  </r>
  <r>
    <x v="1"/>
    <x v="1"/>
    <x v="0"/>
    <x v="2"/>
    <x v="15"/>
    <n v="80000"/>
  </r>
  <r>
    <x v="1"/>
    <x v="1"/>
    <x v="1"/>
    <x v="3"/>
    <x v="16"/>
    <n v="-500000"/>
  </r>
  <r>
    <x v="2"/>
    <x v="0"/>
    <x v="0"/>
    <x v="0"/>
    <x v="0"/>
    <n v="39340"/>
  </r>
  <r>
    <x v="2"/>
    <x v="0"/>
    <x v="0"/>
    <x v="0"/>
    <x v="1"/>
    <n v="4270"/>
  </r>
  <r>
    <x v="2"/>
    <x v="0"/>
    <x v="0"/>
    <x v="0"/>
    <x v="2"/>
    <n v="3830"/>
  </r>
  <r>
    <x v="2"/>
    <x v="0"/>
    <x v="0"/>
    <x v="1"/>
    <x v="3"/>
    <n v="0"/>
  </r>
  <r>
    <x v="2"/>
    <x v="0"/>
    <x v="0"/>
    <x v="1"/>
    <x v="4"/>
    <n v="0"/>
  </r>
  <r>
    <x v="2"/>
    <x v="0"/>
    <x v="0"/>
    <x v="2"/>
    <x v="5"/>
    <n v="153000"/>
  </r>
  <r>
    <x v="2"/>
    <x v="0"/>
    <x v="0"/>
    <x v="2"/>
    <x v="6"/>
    <n v="134000"/>
  </r>
  <r>
    <x v="2"/>
    <x v="0"/>
    <x v="0"/>
    <x v="2"/>
    <x v="7"/>
    <n v="0"/>
  </r>
  <r>
    <x v="2"/>
    <x v="0"/>
    <x v="0"/>
    <x v="2"/>
    <x v="8"/>
    <n v="0"/>
  </r>
  <r>
    <x v="2"/>
    <x v="0"/>
    <x v="0"/>
    <x v="2"/>
    <x v="9"/>
    <m/>
  </r>
  <r>
    <x v="2"/>
    <x v="0"/>
    <x v="0"/>
    <x v="2"/>
    <x v="10"/>
    <n v="0"/>
  </r>
  <r>
    <x v="2"/>
    <x v="0"/>
    <x v="1"/>
    <x v="3"/>
    <x v="11"/>
    <n v="-70000"/>
  </r>
  <r>
    <x v="2"/>
    <x v="1"/>
    <x v="0"/>
    <x v="2"/>
    <x v="12"/>
    <n v="16100000"/>
  </r>
  <r>
    <x v="2"/>
    <x v="1"/>
    <x v="0"/>
    <x v="2"/>
    <x v="13"/>
    <n v="1800000"/>
  </r>
  <r>
    <x v="2"/>
    <x v="1"/>
    <x v="0"/>
    <x v="2"/>
    <x v="14"/>
    <n v="4300000"/>
  </r>
  <r>
    <x v="2"/>
    <x v="1"/>
    <x v="0"/>
    <x v="2"/>
    <x v="15"/>
    <n v="60000"/>
  </r>
  <r>
    <x v="2"/>
    <x v="1"/>
    <x v="1"/>
    <x v="3"/>
    <x v="16"/>
    <n v="0"/>
  </r>
  <r>
    <x v="3"/>
    <x v="0"/>
    <x v="0"/>
    <x v="0"/>
    <x v="0"/>
    <n v="40910"/>
  </r>
  <r>
    <x v="3"/>
    <x v="0"/>
    <x v="0"/>
    <x v="0"/>
    <x v="1"/>
    <n v="6950"/>
  </r>
  <r>
    <x v="3"/>
    <x v="0"/>
    <x v="0"/>
    <x v="0"/>
    <x v="2"/>
    <n v="4870"/>
  </r>
  <r>
    <x v="3"/>
    <x v="0"/>
    <x v="0"/>
    <x v="1"/>
    <x v="3"/>
    <n v="0"/>
  </r>
  <r>
    <x v="3"/>
    <x v="0"/>
    <x v="0"/>
    <x v="1"/>
    <x v="4"/>
    <n v="0"/>
  </r>
  <r>
    <x v="3"/>
    <x v="0"/>
    <x v="0"/>
    <x v="2"/>
    <x v="5"/>
    <n v="326000"/>
  </r>
  <r>
    <x v="3"/>
    <x v="0"/>
    <x v="0"/>
    <x v="2"/>
    <x v="6"/>
    <n v="195000"/>
  </r>
  <r>
    <x v="3"/>
    <x v="0"/>
    <x v="0"/>
    <x v="2"/>
    <x v="7"/>
    <n v="0"/>
  </r>
  <r>
    <x v="3"/>
    <x v="0"/>
    <x v="0"/>
    <x v="2"/>
    <x v="8"/>
    <n v="0"/>
  </r>
  <r>
    <x v="3"/>
    <x v="0"/>
    <x v="0"/>
    <x v="2"/>
    <x v="9"/>
    <m/>
  </r>
  <r>
    <x v="3"/>
    <x v="0"/>
    <x v="0"/>
    <x v="2"/>
    <x v="10"/>
    <n v="0"/>
  </r>
  <r>
    <x v="3"/>
    <x v="0"/>
    <x v="1"/>
    <x v="3"/>
    <x v="11"/>
    <n v="0"/>
  </r>
  <r>
    <x v="3"/>
    <x v="1"/>
    <x v="0"/>
    <x v="2"/>
    <x v="12"/>
    <n v="18900000"/>
  </r>
  <r>
    <x v="3"/>
    <x v="1"/>
    <x v="0"/>
    <x v="2"/>
    <x v="13"/>
    <n v="1400000"/>
  </r>
  <r>
    <x v="3"/>
    <x v="1"/>
    <x v="0"/>
    <x v="2"/>
    <x v="14"/>
    <n v="4100000"/>
  </r>
  <r>
    <x v="3"/>
    <x v="1"/>
    <x v="0"/>
    <x v="2"/>
    <x v="15"/>
    <n v="60000"/>
  </r>
  <r>
    <x v="3"/>
    <x v="1"/>
    <x v="1"/>
    <x v="3"/>
    <x v="16"/>
    <n v="0"/>
  </r>
  <r>
    <x v="4"/>
    <x v="0"/>
    <x v="0"/>
    <x v="0"/>
    <x v="0"/>
    <n v="42840"/>
  </r>
  <r>
    <x v="4"/>
    <x v="0"/>
    <x v="0"/>
    <x v="0"/>
    <x v="1"/>
    <n v="11110"/>
  </r>
  <r>
    <x v="4"/>
    <x v="0"/>
    <x v="0"/>
    <x v="0"/>
    <x v="2"/>
    <n v="3490"/>
  </r>
  <r>
    <x v="4"/>
    <x v="0"/>
    <x v="0"/>
    <x v="1"/>
    <x v="3"/>
    <n v="8730"/>
  </r>
  <r>
    <x v="4"/>
    <x v="0"/>
    <x v="0"/>
    <x v="1"/>
    <x v="4"/>
    <n v="0"/>
  </r>
  <r>
    <x v="4"/>
    <x v="0"/>
    <x v="0"/>
    <x v="2"/>
    <x v="5"/>
    <n v="337000"/>
  </r>
  <r>
    <x v="4"/>
    <x v="0"/>
    <x v="0"/>
    <x v="2"/>
    <x v="6"/>
    <n v="183000"/>
  </r>
  <r>
    <x v="4"/>
    <x v="0"/>
    <x v="0"/>
    <x v="2"/>
    <x v="7"/>
    <n v="0"/>
  </r>
  <r>
    <x v="4"/>
    <x v="0"/>
    <x v="0"/>
    <x v="2"/>
    <x v="8"/>
    <n v="0"/>
  </r>
  <r>
    <x v="4"/>
    <x v="0"/>
    <x v="0"/>
    <x v="2"/>
    <x v="9"/>
    <m/>
  </r>
  <r>
    <x v="4"/>
    <x v="0"/>
    <x v="0"/>
    <x v="2"/>
    <x v="10"/>
    <n v="0"/>
  </r>
  <r>
    <x v="4"/>
    <x v="0"/>
    <x v="1"/>
    <x v="3"/>
    <x v="11"/>
    <n v="0"/>
  </r>
  <r>
    <x v="4"/>
    <x v="1"/>
    <x v="0"/>
    <x v="2"/>
    <x v="12"/>
    <n v="18500000"/>
  </r>
  <r>
    <x v="4"/>
    <x v="1"/>
    <x v="0"/>
    <x v="2"/>
    <x v="13"/>
    <n v="1300000"/>
  </r>
  <r>
    <x v="4"/>
    <x v="1"/>
    <x v="0"/>
    <x v="2"/>
    <x v="14"/>
    <n v="4700000"/>
  </r>
  <r>
    <x v="4"/>
    <x v="1"/>
    <x v="0"/>
    <x v="2"/>
    <x v="15"/>
    <n v="50000"/>
  </r>
  <r>
    <x v="4"/>
    <x v="1"/>
    <x v="1"/>
    <x v="3"/>
    <x v="16"/>
    <n v="0"/>
  </r>
  <r>
    <x v="5"/>
    <x v="0"/>
    <x v="0"/>
    <x v="0"/>
    <x v="0"/>
    <n v="36210"/>
  </r>
  <r>
    <x v="5"/>
    <x v="0"/>
    <x v="0"/>
    <x v="0"/>
    <x v="1"/>
    <n v="8300"/>
  </r>
  <r>
    <x v="5"/>
    <x v="0"/>
    <x v="0"/>
    <x v="0"/>
    <x v="2"/>
    <n v="2540"/>
  </r>
  <r>
    <x v="5"/>
    <x v="0"/>
    <x v="0"/>
    <x v="1"/>
    <x v="3"/>
    <n v="36250"/>
  </r>
  <r>
    <x v="5"/>
    <x v="0"/>
    <x v="0"/>
    <x v="1"/>
    <x v="4"/>
    <m/>
  </r>
  <r>
    <x v="5"/>
    <x v="0"/>
    <x v="0"/>
    <x v="2"/>
    <x v="5"/>
    <n v="121000"/>
  </r>
  <r>
    <x v="5"/>
    <x v="0"/>
    <x v="0"/>
    <x v="2"/>
    <x v="6"/>
    <n v="172000"/>
  </r>
  <r>
    <x v="5"/>
    <x v="0"/>
    <x v="0"/>
    <x v="2"/>
    <x v="7"/>
    <m/>
  </r>
  <r>
    <x v="5"/>
    <x v="0"/>
    <x v="0"/>
    <x v="2"/>
    <x v="8"/>
    <m/>
  </r>
  <r>
    <x v="5"/>
    <x v="0"/>
    <x v="0"/>
    <x v="2"/>
    <x v="9"/>
    <m/>
  </r>
  <r>
    <x v="5"/>
    <x v="0"/>
    <x v="0"/>
    <x v="2"/>
    <x v="10"/>
    <m/>
  </r>
  <r>
    <x v="5"/>
    <x v="0"/>
    <x v="1"/>
    <x v="3"/>
    <x v="11"/>
    <m/>
  </r>
  <r>
    <x v="5"/>
    <x v="1"/>
    <x v="0"/>
    <x v="2"/>
    <x v="12"/>
    <n v="21100000"/>
  </r>
  <r>
    <x v="5"/>
    <x v="1"/>
    <x v="0"/>
    <x v="2"/>
    <x v="13"/>
    <n v="1200000"/>
  </r>
  <r>
    <x v="5"/>
    <x v="1"/>
    <x v="0"/>
    <x v="2"/>
    <x v="14"/>
    <n v="4700000"/>
  </r>
  <r>
    <x v="5"/>
    <x v="1"/>
    <x v="0"/>
    <x v="2"/>
    <x v="15"/>
    <n v="40000"/>
  </r>
  <r>
    <x v="5"/>
    <x v="1"/>
    <x v="1"/>
    <x v="3"/>
    <x v="16"/>
    <m/>
  </r>
  <r>
    <x v="6"/>
    <x v="0"/>
    <x v="0"/>
    <x v="0"/>
    <x v="0"/>
    <n v="27000"/>
  </r>
  <r>
    <x v="6"/>
    <x v="0"/>
    <x v="0"/>
    <x v="0"/>
    <x v="1"/>
    <n v="7370"/>
  </r>
  <r>
    <x v="6"/>
    <x v="0"/>
    <x v="0"/>
    <x v="0"/>
    <x v="2"/>
    <m/>
  </r>
  <r>
    <x v="6"/>
    <x v="0"/>
    <x v="0"/>
    <x v="1"/>
    <x v="3"/>
    <n v="41000"/>
  </r>
  <r>
    <x v="6"/>
    <x v="0"/>
    <x v="0"/>
    <x v="1"/>
    <x v="4"/>
    <m/>
  </r>
  <r>
    <x v="6"/>
    <x v="0"/>
    <x v="0"/>
    <x v="2"/>
    <x v="5"/>
    <n v="118000"/>
  </r>
  <r>
    <x v="6"/>
    <x v="0"/>
    <x v="0"/>
    <x v="2"/>
    <x v="6"/>
    <n v="186000"/>
  </r>
  <r>
    <x v="6"/>
    <x v="0"/>
    <x v="0"/>
    <x v="2"/>
    <x v="7"/>
    <m/>
  </r>
  <r>
    <x v="6"/>
    <x v="0"/>
    <x v="0"/>
    <x v="2"/>
    <x v="8"/>
    <m/>
  </r>
  <r>
    <x v="6"/>
    <x v="0"/>
    <x v="0"/>
    <x v="2"/>
    <x v="9"/>
    <m/>
  </r>
  <r>
    <x v="6"/>
    <x v="0"/>
    <x v="0"/>
    <x v="2"/>
    <x v="10"/>
    <m/>
  </r>
  <r>
    <x v="6"/>
    <x v="0"/>
    <x v="1"/>
    <x v="3"/>
    <x v="11"/>
    <m/>
  </r>
  <r>
    <x v="6"/>
    <x v="1"/>
    <x v="0"/>
    <x v="2"/>
    <x v="12"/>
    <n v="22800000"/>
  </r>
  <r>
    <x v="6"/>
    <x v="1"/>
    <x v="0"/>
    <x v="2"/>
    <x v="13"/>
    <n v="1200000"/>
  </r>
  <r>
    <x v="6"/>
    <x v="1"/>
    <x v="0"/>
    <x v="2"/>
    <x v="14"/>
    <n v="4900000"/>
  </r>
  <r>
    <x v="6"/>
    <x v="1"/>
    <x v="0"/>
    <x v="2"/>
    <x v="15"/>
    <n v="300000"/>
  </r>
  <r>
    <x v="6"/>
    <x v="1"/>
    <x v="1"/>
    <x v="3"/>
    <x v="16"/>
    <m/>
  </r>
  <r>
    <x v="7"/>
    <x v="0"/>
    <x v="0"/>
    <x v="0"/>
    <x v="0"/>
    <n v="19360"/>
  </r>
  <r>
    <x v="7"/>
    <x v="0"/>
    <x v="0"/>
    <x v="0"/>
    <x v="1"/>
    <n v="8740"/>
  </r>
  <r>
    <x v="7"/>
    <x v="0"/>
    <x v="0"/>
    <x v="0"/>
    <x v="2"/>
    <m/>
  </r>
  <r>
    <x v="7"/>
    <x v="0"/>
    <x v="0"/>
    <x v="1"/>
    <x v="3"/>
    <n v="42460"/>
  </r>
  <r>
    <x v="7"/>
    <x v="0"/>
    <x v="0"/>
    <x v="1"/>
    <x v="4"/>
    <m/>
  </r>
  <r>
    <x v="7"/>
    <x v="0"/>
    <x v="0"/>
    <x v="2"/>
    <x v="5"/>
    <n v="139940"/>
  </r>
  <r>
    <x v="7"/>
    <x v="0"/>
    <x v="0"/>
    <x v="2"/>
    <x v="6"/>
    <n v="172970"/>
  </r>
  <r>
    <x v="7"/>
    <x v="0"/>
    <x v="0"/>
    <x v="2"/>
    <x v="7"/>
    <m/>
  </r>
  <r>
    <x v="7"/>
    <x v="0"/>
    <x v="0"/>
    <x v="2"/>
    <x v="8"/>
    <m/>
  </r>
  <r>
    <x v="7"/>
    <x v="0"/>
    <x v="0"/>
    <x v="2"/>
    <x v="9"/>
    <m/>
  </r>
  <r>
    <x v="7"/>
    <x v="0"/>
    <x v="0"/>
    <x v="2"/>
    <x v="10"/>
    <m/>
  </r>
  <r>
    <x v="7"/>
    <x v="0"/>
    <x v="1"/>
    <x v="3"/>
    <x v="11"/>
    <m/>
  </r>
  <r>
    <x v="7"/>
    <x v="1"/>
    <x v="0"/>
    <x v="2"/>
    <x v="12"/>
    <n v="29600000"/>
  </r>
  <r>
    <x v="7"/>
    <x v="1"/>
    <x v="0"/>
    <x v="2"/>
    <x v="13"/>
    <n v="1300000"/>
  </r>
  <r>
    <x v="7"/>
    <x v="1"/>
    <x v="0"/>
    <x v="2"/>
    <x v="14"/>
    <n v="6600000"/>
  </r>
  <r>
    <x v="7"/>
    <x v="1"/>
    <x v="0"/>
    <x v="2"/>
    <x v="15"/>
    <n v="500000"/>
  </r>
  <r>
    <x v="7"/>
    <x v="1"/>
    <x v="1"/>
    <x v="3"/>
    <x v="1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9" firstHeaderRow="1" firstDataRow="4" firstDataCol="1"/>
  <pivotFields count="6">
    <pivotField axis="axisRow" showAll="0">
      <items count="9">
        <item x="7"/>
        <item h="1" x="6"/>
        <item h="1" x="5"/>
        <item h="1" x="4"/>
        <item h="1" x="3"/>
        <item h="1" x="2"/>
        <item h="1" x="1"/>
        <item x="0"/>
        <item t="default"/>
      </items>
    </pivotField>
    <pivotField axis="axisCol" showAll="0">
      <items count="3">
        <item h="1"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Col" showAll="0">
      <items count="18">
        <item x="5"/>
        <item x="11"/>
        <item x="3"/>
        <item x="6"/>
        <item x="15"/>
        <item x="1"/>
        <item x="12"/>
        <item x="0"/>
        <item x="2"/>
        <item x="16"/>
        <item x="13"/>
        <item x="14"/>
        <item x="4"/>
        <item x="10"/>
        <item x="9"/>
        <item x="7"/>
        <item x="8"/>
        <item t="default"/>
      </items>
    </pivotField>
    <pivotField dataField="1" showAll="0"/>
  </pivotFields>
  <rowFields count="1">
    <field x="0"/>
  </rowFields>
  <rowItems count="3">
    <i>
      <x/>
    </i>
    <i>
      <x v="7"/>
    </i>
    <i t="grand">
      <x/>
    </i>
  </rowItems>
  <colFields count="3">
    <field x="2"/>
    <field x="1"/>
    <field x="4"/>
  </colFields>
  <colItems count="10">
    <i>
      <x/>
      <x v="1"/>
      <x v="9"/>
    </i>
    <i t="default" r="1">
      <x v="1"/>
    </i>
    <i t="default">
      <x/>
    </i>
    <i>
      <x v="1"/>
      <x v="1"/>
      <x v="4"/>
    </i>
    <i r="2">
      <x v="6"/>
    </i>
    <i r="2">
      <x v="10"/>
    </i>
    <i r="2">
      <x v="11"/>
    </i>
    <i t="default" r="1">
      <x v="1"/>
    </i>
    <i t="default">
      <x v="1"/>
    </i>
    <i t="grand">
      <x/>
    </i>
  </colItems>
  <dataFields count="1">
    <dataField name="Sum of Emissio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9"/>
  <sheetViews>
    <sheetView tabSelected="1" topLeftCell="C1" workbookViewId="0">
      <selection activeCell="B6" sqref="B6"/>
    </sheetView>
  </sheetViews>
  <sheetFormatPr defaultRowHeight="14.25" x14ac:dyDescent="0.45"/>
  <cols>
    <col min="1" max="1" width="15" bestFit="1" customWidth="1"/>
    <col min="2" max="2" width="25.06640625" bestFit="1" customWidth="1"/>
    <col min="3" max="3" width="27.86328125" bestFit="1" customWidth="1"/>
    <col min="4" max="4" width="19.1328125" bestFit="1" customWidth="1"/>
    <col min="5" max="5" width="25.06640625" bestFit="1" customWidth="1"/>
    <col min="6" max="6" width="39.1328125" bestFit="1" customWidth="1"/>
    <col min="7" max="7" width="43.6640625" bestFit="1" customWidth="1"/>
    <col min="8" max="8" width="28.86328125" bestFit="1" customWidth="1"/>
    <col min="9" max="9" width="27.86328125" bestFit="1" customWidth="1"/>
    <col min="10" max="10" width="18.46484375" bestFit="1" customWidth="1"/>
    <col min="11" max="11" width="10.19921875" bestFit="1" customWidth="1"/>
    <col min="12" max="12" width="35.1328125" bestFit="1" customWidth="1"/>
    <col min="13" max="13" width="23.46484375" bestFit="1" customWidth="1"/>
    <col min="14" max="14" width="27.9296875" bestFit="1" customWidth="1"/>
    <col min="15" max="15" width="42" bestFit="1" customWidth="1"/>
    <col min="16" max="16" width="12.33203125" bestFit="1" customWidth="1"/>
    <col min="17" max="17" width="27.9296875" bestFit="1" customWidth="1"/>
    <col min="18" max="18" width="22.1328125" bestFit="1" customWidth="1"/>
    <col min="19" max="19" width="25.06640625" bestFit="1" customWidth="1"/>
    <col min="20" max="20" width="39.1328125" bestFit="1" customWidth="1"/>
    <col min="21" max="21" width="43.6640625" bestFit="1" customWidth="1"/>
    <col min="22" max="22" width="28.86328125" bestFit="1" customWidth="1"/>
    <col min="23" max="23" width="27.86328125" bestFit="1" customWidth="1"/>
    <col min="24" max="24" width="18.46484375" bestFit="1" customWidth="1"/>
    <col min="25" max="25" width="10.19921875" bestFit="1" customWidth="1"/>
  </cols>
  <sheetData>
    <row r="3" spans="1:11" x14ac:dyDescent="0.45">
      <c r="A3" s="1" t="s">
        <v>30</v>
      </c>
      <c r="B3" s="1" t="s">
        <v>34</v>
      </c>
    </row>
    <row r="4" spans="1:11" x14ac:dyDescent="0.45">
      <c r="B4" t="s">
        <v>22</v>
      </c>
      <c r="D4" t="s">
        <v>42</v>
      </c>
      <c r="E4" t="s">
        <v>7</v>
      </c>
      <c r="J4" t="s">
        <v>43</v>
      </c>
      <c r="K4" t="s">
        <v>33</v>
      </c>
    </row>
    <row r="5" spans="1:11" x14ac:dyDescent="0.45">
      <c r="B5" t="s">
        <v>24</v>
      </c>
      <c r="C5" t="s">
        <v>44</v>
      </c>
      <c r="E5" t="s">
        <v>24</v>
      </c>
      <c r="I5" t="s">
        <v>44</v>
      </c>
    </row>
    <row r="6" spans="1:11" x14ac:dyDescent="0.45">
      <c r="A6" s="1" t="s">
        <v>31</v>
      </c>
      <c r="B6" t="s">
        <v>29</v>
      </c>
      <c r="E6" t="s">
        <v>28</v>
      </c>
      <c r="F6" t="s">
        <v>25</v>
      </c>
      <c r="G6" t="s">
        <v>26</v>
      </c>
      <c r="H6" t="s">
        <v>27</v>
      </c>
    </row>
    <row r="7" spans="1:11" x14ac:dyDescent="0.45">
      <c r="A7" s="2">
        <v>2015</v>
      </c>
      <c r="B7" s="5"/>
      <c r="C7" s="5"/>
      <c r="D7" s="5"/>
      <c r="E7" s="5">
        <v>500000</v>
      </c>
      <c r="F7" s="5">
        <v>29600000</v>
      </c>
      <c r="G7" s="5">
        <v>1300000</v>
      </c>
      <c r="H7" s="5">
        <v>6600000</v>
      </c>
      <c r="I7" s="5">
        <v>38000000</v>
      </c>
      <c r="J7" s="5">
        <v>38000000</v>
      </c>
      <c r="K7" s="5">
        <v>38000000</v>
      </c>
    </row>
    <row r="8" spans="1:11" x14ac:dyDescent="0.45">
      <c r="A8" s="2">
        <v>2022</v>
      </c>
      <c r="B8" s="5">
        <v>0</v>
      </c>
      <c r="C8" s="5">
        <v>0</v>
      </c>
      <c r="D8" s="5">
        <v>0</v>
      </c>
      <c r="E8" s="5">
        <v>80000</v>
      </c>
      <c r="F8" s="5">
        <v>13400000</v>
      </c>
      <c r="G8" s="5">
        <v>1900000</v>
      </c>
      <c r="H8" s="5">
        <v>4900000</v>
      </c>
      <c r="I8" s="5">
        <v>20280000</v>
      </c>
      <c r="J8" s="5">
        <v>20280000</v>
      </c>
      <c r="K8" s="5">
        <v>20280000</v>
      </c>
    </row>
    <row r="9" spans="1:11" x14ac:dyDescent="0.45">
      <c r="A9" s="2" t="s">
        <v>33</v>
      </c>
      <c r="B9" s="5">
        <v>0</v>
      </c>
      <c r="C9" s="5">
        <v>0</v>
      </c>
      <c r="D9" s="5">
        <v>0</v>
      </c>
      <c r="E9" s="5">
        <v>580000</v>
      </c>
      <c r="F9" s="5">
        <v>43000000</v>
      </c>
      <c r="G9" s="5">
        <v>3200000</v>
      </c>
      <c r="H9" s="5">
        <v>11500000</v>
      </c>
      <c r="I9" s="5">
        <v>58280000</v>
      </c>
      <c r="J9" s="5">
        <v>58280000</v>
      </c>
      <c r="K9" s="5">
        <v>58280000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workbookViewId="0">
      <selection activeCell="G11" sqref="G11"/>
    </sheetView>
  </sheetViews>
  <sheetFormatPr defaultRowHeight="14.25" x14ac:dyDescent="0.45"/>
  <cols>
    <col min="1" max="1" width="15.265625" bestFit="1" customWidth="1"/>
    <col min="2" max="2" width="17.1328125" bestFit="1" customWidth="1"/>
    <col min="3" max="3" width="20.73046875" customWidth="1"/>
    <col min="4" max="4" width="9.73046875" bestFit="1" customWidth="1"/>
    <col min="5" max="5" width="17.1328125" bestFit="1" customWidth="1"/>
    <col min="6" max="6" width="10.33203125" customWidth="1"/>
    <col min="7" max="7" width="13.1328125" bestFit="1" customWidth="1"/>
    <col min="11" max="11" width="10" bestFit="1" customWidth="1"/>
    <col min="12" max="12" width="16.73046875" bestFit="1" customWidth="1"/>
    <col min="13" max="13" width="22.3984375" bestFit="1" customWidth="1"/>
    <col min="14" max="14" width="18.53125" bestFit="1" customWidth="1"/>
  </cols>
  <sheetData>
    <row r="1" spans="1:14" x14ac:dyDescent="0.45">
      <c r="A1" t="s">
        <v>30</v>
      </c>
      <c r="B1" t="s">
        <v>34</v>
      </c>
    </row>
    <row r="2" spans="1:14" x14ac:dyDescent="0.45">
      <c r="A2" t="s">
        <v>31</v>
      </c>
      <c r="B2" t="s">
        <v>8</v>
      </c>
      <c r="C2" t="s">
        <v>12</v>
      </c>
      <c r="D2" t="s">
        <v>15</v>
      </c>
      <c r="E2" t="s">
        <v>32</v>
      </c>
      <c r="F2" t="s">
        <v>33</v>
      </c>
      <c r="G2" t="s">
        <v>40</v>
      </c>
      <c r="H2" t="s">
        <v>41</v>
      </c>
      <c r="L2" t="s">
        <v>22</v>
      </c>
      <c r="N2" t="s">
        <v>42</v>
      </c>
    </row>
    <row r="3" spans="1:14" x14ac:dyDescent="0.45">
      <c r="A3">
        <v>2015</v>
      </c>
      <c r="B3">
        <v>28100</v>
      </c>
      <c r="C3">
        <v>42460</v>
      </c>
      <c r="D3">
        <v>38312910</v>
      </c>
      <c r="F3">
        <v>38383470</v>
      </c>
      <c r="K3" t="s">
        <v>31</v>
      </c>
      <c r="L3" t="s">
        <v>6</v>
      </c>
      <c r="M3" t="s">
        <v>24</v>
      </c>
    </row>
    <row r="4" spans="1:14" x14ac:dyDescent="0.45">
      <c r="A4">
        <v>2016</v>
      </c>
      <c r="B4">
        <v>34370</v>
      </c>
      <c r="C4">
        <v>41000</v>
      </c>
      <c r="D4">
        <v>29504000</v>
      </c>
      <c r="F4">
        <v>29579370</v>
      </c>
      <c r="G4">
        <f>F3-F4</f>
        <v>8804100</v>
      </c>
      <c r="H4" s="3">
        <f>G4/F3</f>
        <v>0.22937217505348007</v>
      </c>
      <c r="K4">
        <v>2015</v>
      </c>
    </row>
    <row r="5" spans="1:14" x14ac:dyDescent="0.45">
      <c r="A5">
        <v>2017</v>
      </c>
      <c r="B5">
        <v>47050</v>
      </c>
      <c r="C5">
        <v>36250</v>
      </c>
      <c r="D5">
        <v>27333000</v>
      </c>
      <c r="F5">
        <v>27416300</v>
      </c>
      <c r="G5">
        <f t="shared" ref="G5:G10" si="0">F4-F5</f>
        <v>2163070</v>
      </c>
      <c r="H5" s="3">
        <f t="shared" ref="H5:H10" si="1">G5/F4</f>
        <v>7.3127656200926525E-2</v>
      </c>
      <c r="K5">
        <v>2016</v>
      </c>
    </row>
    <row r="6" spans="1:14" x14ac:dyDescent="0.45">
      <c r="A6">
        <v>2018</v>
      </c>
      <c r="B6">
        <v>57440</v>
      </c>
      <c r="C6">
        <v>8730</v>
      </c>
      <c r="D6">
        <v>25070000</v>
      </c>
      <c r="E6">
        <v>0</v>
      </c>
      <c r="F6">
        <v>25136170</v>
      </c>
      <c r="G6">
        <f t="shared" si="0"/>
        <v>2280130</v>
      </c>
      <c r="H6" s="3">
        <f t="shared" si="1"/>
        <v>8.3166948129397469E-2</v>
      </c>
      <c r="K6">
        <v>2017</v>
      </c>
    </row>
    <row r="7" spans="1:14" x14ac:dyDescent="0.45">
      <c r="A7">
        <v>2019</v>
      </c>
      <c r="B7">
        <v>52730</v>
      </c>
      <c r="C7">
        <v>0</v>
      </c>
      <c r="D7">
        <v>24981000</v>
      </c>
      <c r="E7">
        <v>0</v>
      </c>
      <c r="F7">
        <v>25033730</v>
      </c>
      <c r="G7">
        <f t="shared" si="0"/>
        <v>102440</v>
      </c>
      <c r="H7" s="3">
        <f t="shared" si="1"/>
        <v>4.0754020998425775E-3</v>
      </c>
      <c r="K7">
        <v>2018</v>
      </c>
      <c r="L7">
        <v>0</v>
      </c>
      <c r="M7">
        <v>0</v>
      </c>
      <c r="N7">
        <v>0</v>
      </c>
    </row>
    <row r="8" spans="1:14" x14ac:dyDescent="0.45">
      <c r="A8">
        <v>2020</v>
      </c>
      <c r="B8">
        <v>47440</v>
      </c>
      <c r="C8">
        <v>0</v>
      </c>
      <c r="D8">
        <v>22547000</v>
      </c>
      <c r="E8">
        <v>-70000</v>
      </c>
      <c r="F8">
        <v>22524440</v>
      </c>
      <c r="G8">
        <f t="shared" si="0"/>
        <v>2509290</v>
      </c>
      <c r="H8" s="3">
        <f t="shared" si="1"/>
        <v>0.10023636110160172</v>
      </c>
      <c r="K8">
        <v>2019</v>
      </c>
      <c r="L8">
        <v>0</v>
      </c>
      <c r="M8">
        <v>0</v>
      </c>
      <c r="N8">
        <v>0</v>
      </c>
    </row>
    <row r="9" spans="1:14" x14ac:dyDescent="0.45">
      <c r="A9">
        <v>2021</v>
      </c>
      <c r="B9">
        <v>55200</v>
      </c>
      <c r="C9">
        <v>2780</v>
      </c>
      <c r="D9">
        <v>23128420</v>
      </c>
      <c r="E9">
        <v>-667000</v>
      </c>
      <c r="F9">
        <v>22519400</v>
      </c>
      <c r="G9">
        <f t="shared" si="0"/>
        <v>5040</v>
      </c>
      <c r="H9" s="3">
        <f t="shared" si="1"/>
        <v>2.2375695022828536E-4</v>
      </c>
      <c r="K9">
        <v>2020</v>
      </c>
      <c r="L9">
        <v>-70000</v>
      </c>
      <c r="M9">
        <v>0</v>
      </c>
      <c r="N9">
        <v>-70000</v>
      </c>
    </row>
    <row r="10" spans="1:14" x14ac:dyDescent="0.45">
      <c r="A10">
        <v>2022</v>
      </c>
      <c r="B10">
        <v>55200</v>
      </c>
      <c r="C10">
        <v>3000</v>
      </c>
      <c r="D10">
        <v>20545800</v>
      </c>
      <c r="E10">
        <v>-324100</v>
      </c>
      <c r="F10">
        <v>20279900</v>
      </c>
      <c r="G10">
        <f t="shared" si="0"/>
        <v>2239500</v>
      </c>
      <c r="H10" s="3">
        <f t="shared" si="1"/>
        <v>9.9447587413519015E-2</v>
      </c>
      <c r="K10">
        <v>2021</v>
      </c>
      <c r="L10">
        <v>-167000</v>
      </c>
      <c r="M10">
        <v>-500000</v>
      </c>
      <c r="N10">
        <v>-667000</v>
      </c>
    </row>
    <row r="11" spans="1:14" x14ac:dyDescent="0.45">
      <c r="A11" t="s">
        <v>33</v>
      </c>
      <c r="B11">
        <v>377530</v>
      </c>
      <c r="C11">
        <v>134220</v>
      </c>
      <c r="D11">
        <v>211422130</v>
      </c>
      <c r="E11">
        <v>-1061100</v>
      </c>
      <c r="F11">
        <v>210872780</v>
      </c>
      <c r="G11" s="4">
        <f>AVERAGE(G4:G10)</f>
        <v>2586224.2857142859</v>
      </c>
      <c r="H11" s="3">
        <f>AVERAGE(H4:H10)</f>
        <v>8.4235698135570816E-2</v>
      </c>
      <c r="K11">
        <v>2022</v>
      </c>
      <c r="L11">
        <v>-324100</v>
      </c>
      <c r="M11">
        <v>0</v>
      </c>
      <c r="N11">
        <v>-324100</v>
      </c>
    </row>
    <row r="12" spans="1:14" x14ac:dyDescent="0.45">
      <c r="K12" t="s">
        <v>33</v>
      </c>
      <c r="L12">
        <v>-561100</v>
      </c>
      <c r="M12">
        <v>-500000</v>
      </c>
      <c r="N12">
        <v>-1061100</v>
      </c>
    </row>
    <row r="15" spans="1:14" x14ac:dyDescent="0.45">
      <c r="B15" t="s">
        <v>35</v>
      </c>
      <c r="C15" s="3">
        <f>B$11/$F$15</f>
        <v>1.7813574686595651E-3</v>
      </c>
      <c r="E15" t="s">
        <v>39</v>
      </c>
      <c r="F15">
        <f>SUM(B11:D11)</f>
        <v>211933880</v>
      </c>
    </row>
    <row r="16" spans="1:14" x14ac:dyDescent="0.45">
      <c r="B16" t="s">
        <v>36</v>
      </c>
      <c r="C16" s="3">
        <f>C11/F15</f>
        <v>6.3331072879900085E-4</v>
      </c>
    </row>
    <row r="17" spans="2:3" x14ac:dyDescent="0.45">
      <c r="B17" t="s">
        <v>37</v>
      </c>
      <c r="C17" s="3">
        <f>D11/F15</f>
        <v>0.99758533180254139</v>
      </c>
    </row>
    <row r="18" spans="2:3" x14ac:dyDescent="0.45">
      <c r="B18" t="s">
        <v>38</v>
      </c>
      <c r="C18" s="3">
        <f>-E11/F15</f>
        <v>5.0067502185115473E-3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7"/>
  <sheetViews>
    <sheetView workbookViewId="0">
      <selection activeCell="B14" sqref="B14:F17"/>
    </sheetView>
  </sheetViews>
  <sheetFormatPr defaultRowHeight="14.25" x14ac:dyDescent="0.45"/>
  <cols>
    <col min="2" max="2" width="22.3984375" bestFit="1" customWidth="1"/>
    <col min="3" max="3" width="14" bestFit="1" customWidth="1"/>
    <col min="4" max="4" width="20.73046875" bestFit="1" customWidth="1"/>
    <col min="5" max="5" width="44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2022</v>
      </c>
      <c r="B2" t="s">
        <v>6</v>
      </c>
      <c r="C2" t="s">
        <v>7</v>
      </c>
      <c r="D2" t="s">
        <v>8</v>
      </c>
      <c r="E2" t="s">
        <v>9</v>
      </c>
      <c r="F2">
        <v>39700</v>
      </c>
    </row>
    <row r="3" spans="1:6" x14ac:dyDescent="0.45">
      <c r="A3">
        <v>2022</v>
      </c>
      <c r="B3" t="s">
        <v>6</v>
      </c>
      <c r="C3" t="s">
        <v>7</v>
      </c>
      <c r="D3" t="s">
        <v>8</v>
      </c>
      <c r="E3" t="s">
        <v>10</v>
      </c>
      <c r="F3">
        <v>12600</v>
      </c>
    </row>
    <row r="4" spans="1:6" x14ac:dyDescent="0.45">
      <c r="A4">
        <v>2022</v>
      </c>
      <c r="B4" t="s">
        <v>6</v>
      </c>
      <c r="C4" t="s">
        <v>7</v>
      </c>
      <c r="D4" t="s">
        <v>8</v>
      </c>
      <c r="E4" t="s">
        <v>11</v>
      </c>
      <c r="F4">
        <v>2900</v>
      </c>
    </row>
    <row r="5" spans="1:6" x14ac:dyDescent="0.45">
      <c r="A5">
        <v>2022</v>
      </c>
      <c r="B5" t="s">
        <v>6</v>
      </c>
      <c r="C5" t="s">
        <v>7</v>
      </c>
      <c r="D5" t="s">
        <v>12</v>
      </c>
      <c r="E5" t="s">
        <v>13</v>
      </c>
      <c r="F5">
        <v>0</v>
      </c>
    </row>
    <row r="6" spans="1:6" x14ac:dyDescent="0.45">
      <c r="A6">
        <v>2022</v>
      </c>
      <c r="B6" t="s">
        <v>6</v>
      </c>
      <c r="C6" t="s">
        <v>7</v>
      </c>
      <c r="D6" t="s">
        <v>12</v>
      </c>
      <c r="E6" t="s">
        <v>14</v>
      </c>
      <c r="F6">
        <v>3000</v>
      </c>
    </row>
    <row r="7" spans="1:6" x14ac:dyDescent="0.45">
      <c r="A7">
        <v>2022</v>
      </c>
      <c r="B7" t="s">
        <v>6</v>
      </c>
      <c r="C7" t="s">
        <v>7</v>
      </c>
      <c r="D7" t="s">
        <v>15</v>
      </c>
      <c r="E7" t="s">
        <v>16</v>
      </c>
      <c r="F7">
        <v>113500</v>
      </c>
    </row>
    <row r="8" spans="1:6" x14ac:dyDescent="0.45">
      <c r="A8">
        <v>2022</v>
      </c>
      <c r="B8" t="s">
        <v>6</v>
      </c>
      <c r="C8" t="s">
        <v>7</v>
      </c>
      <c r="D8" t="s">
        <v>15</v>
      </c>
      <c r="E8" t="s">
        <v>17</v>
      </c>
      <c r="F8">
        <v>134200</v>
      </c>
    </row>
    <row r="9" spans="1:6" x14ac:dyDescent="0.45">
      <c r="A9">
        <v>2022</v>
      </c>
      <c r="B9" t="s">
        <v>6</v>
      </c>
      <c r="C9" t="s">
        <v>7</v>
      </c>
      <c r="D9" t="s">
        <v>15</v>
      </c>
      <c r="E9" t="s">
        <v>18</v>
      </c>
      <c r="F9">
        <v>10600</v>
      </c>
    </row>
    <row r="10" spans="1:6" x14ac:dyDescent="0.45">
      <c r="A10">
        <v>2022</v>
      </c>
      <c r="B10" t="s">
        <v>6</v>
      </c>
      <c r="C10" t="s">
        <v>7</v>
      </c>
      <c r="D10" t="s">
        <v>15</v>
      </c>
      <c r="E10" t="s">
        <v>19</v>
      </c>
      <c r="F10">
        <v>7500</v>
      </c>
    </row>
    <row r="11" spans="1:6" x14ac:dyDescent="0.45">
      <c r="A11">
        <v>2022</v>
      </c>
      <c r="B11" t="s">
        <v>6</v>
      </c>
      <c r="C11" t="s">
        <v>7</v>
      </c>
      <c r="D11" t="s">
        <v>15</v>
      </c>
      <c r="E11" t="s">
        <v>20</v>
      </c>
      <c r="F11">
        <v>0</v>
      </c>
    </row>
    <row r="12" spans="1:6" x14ac:dyDescent="0.45">
      <c r="A12">
        <v>2022</v>
      </c>
      <c r="B12" t="s">
        <v>6</v>
      </c>
      <c r="C12" t="s">
        <v>7</v>
      </c>
      <c r="D12" t="s">
        <v>15</v>
      </c>
      <c r="E12" t="s">
        <v>21</v>
      </c>
      <c r="F12">
        <v>0</v>
      </c>
    </row>
    <row r="13" spans="1:6" x14ac:dyDescent="0.45">
      <c r="A13">
        <v>2022</v>
      </c>
      <c r="B13" t="s">
        <v>6</v>
      </c>
      <c r="C13" t="s">
        <v>22</v>
      </c>
      <c r="E13" t="s">
        <v>23</v>
      </c>
      <c r="F13">
        <v>-324100</v>
      </c>
    </row>
    <row r="14" spans="1:6" x14ac:dyDescent="0.45">
      <c r="A14">
        <v>2022</v>
      </c>
      <c r="B14" t="s">
        <v>24</v>
      </c>
      <c r="C14" t="s">
        <v>7</v>
      </c>
      <c r="D14" t="s">
        <v>15</v>
      </c>
      <c r="E14" t="s">
        <v>25</v>
      </c>
      <c r="F14">
        <v>13400000</v>
      </c>
    </row>
    <row r="15" spans="1:6" x14ac:dyDescent="0.45">
      <c r="A15">
        <v>2022</v>
      </c>
      <c r="B15" t="s">
        <v>24</v>
      </c>
      <c r="C15" t="s">
        <v>7</v>
      </c>
      <c r="D15" t="s">
        <v>15</v>
      </c>
      <c r="E15" t="s">
        <v>26</v>
      </c>
      <c r="F15">
        <v>1900000</v>
      </c>
    </row>
    <row r="16" spans="1:6" x14ac:dyDescent="0.45">
      <c r="A16">
        <v>2022</v>
      </c>
      <c r="B16" t="s">
        <v>24</v>
      </c>
      <c r="C16" t="s">
        <v>7</v>
      </c>
      <c r="D16" t="s">
        <v>15</v>
      </c>
      <c r="E16" t="s">
        <v>27</v>
      </c>
      <c r="F16">
        <v>4900000</v>
      </c>
    </row>
    <row r="17" spans="1:6" x14ac:dyDescent="0.45">
      <c r="A17">
        <v>2022</v>
      </c>
      <c r="B17" t="s">
        <v>24</v>
      </c>
      <c r="C17" t="s">
        <v>7</v>
      </c>
      <c r="D17" t="s">
        <v>15</v>
      </c>
      <c r="E17" t="s">
        <v>28</v>
      </c>
      <c r="F17">
        <v>80000</v>
      </c>
    </row>
    <row r="18" spans="1:6" x14ac:dyDescent="0.45">
      <c r="A18">
        <v>2022</v>
      </c>
      <c r="B18" t="s">
        <v>24</v>
      </c>
      <c r="C18" t="s">
        <v>22</v>
      </c>
      <c r="E18" t="s">
        <v>29</v>
      </c>
      <c r="F18">
        <v>0</v>
      </c>
    </row>
    <row r="19" spans="1:6" x14ac:dyDescent="0.45">
      <c r="A19">
        <v>2021</v>
      </c>
      <c r="B19" t="s">
        <v>6</v>
      </c>
      <c r="C19" t="s">
        <v>7</v>
      </c>
      <c r="D19" t="s">
        <v>8</v>
      </c>
      <c r="E19" t="s">
        <v>9</v>
      </c>
      <c r="F19">
        <v>40070</v>
      </c>
    </row>
    <row r="20" spans="1:6" x14ac:dyDescent="0.45">
      <c r="A20">
        <v>2021</v>
      </c>
      <c r="B20" t="s">
        <v>6</v>
      </c>
      <c r="C20" t="s">
        <v>7</v>
      </c>
      <c r="D20" t="s">
        <v>8</v>
      </c>
      <c r="E20" t="s">
        <v>10</v>
      </c>
      <c r="F20">
        <v>12090</v>
      </c>
    </row>
    <row r="21" spans="1:6" x14ac:dyDescent="0.45">
      <c r="A21">
        <v>2021</v>
      </c>
      <c r="B21" t="s">
        <v>6</v>
      </c>
      <c r="C21" t="s">
        <v>7</v>
      </c>
      <c r="D21" t="s">
        <v>8</v>
      </c>
      <c r="E21" t="s">
        <v>11</v>
      </c>
      <c r="F21">
        <v>3040</v>
      </c>
    </row>
    <row r="22" spans="1:6" x14ac:dyDescent="0.45">
      <c r="A22">
        <v>2021</v>
      </c>
      <c r="B22" t="s">
        <v>6</v>
      </c>
      <c r="C22" t="s">
        <v>7</v>
      </c>
      <c r="D22" t="s">
        <v>12</v>
      </c>
      <c r="E22" t="s">
        <v>13</v>
      </c>
      <c r="F22">
        <v>0</v>
      </c>
    </row>
    <row r="23" spans="1:6" x14ac:dyDescent="0.45">
      <c r="A23">
        <v>2021</v>
      </c>
      <c r="B23" t="s">
        <v>6</v>
      </c>
      <c r="C23" t="s">
        <v>7</v>
      </c>
      <c r="D23" t="s">
        <v>12</v>
      </c>
      <c r="E23" t="s">
        <v>14</v>
      </c>
      <c r="F23">
        <v>2780</v>
      </c>
    </row>
    <row r="24" spans="1:6" x14ac:dyDescent="0.45">
      <c r="A24">
        <v>2021</v>
      </c>
      <c r="B24" t="s">
        <v>6</v>
      </c>
      <c r="C24" t="s">
        <v>7</v>
      </c>
      <c r="D24" t="s">
        <v>15</v>
      </c>
      <c r="E24" t="s">
        <v>16</v>
      </c>
      <c r="F24">
        <v>22850</v>
      </c>
    </row>
    <row r="25" spans="1:6" x14ac:dyDescent="0.45">
      <c r="A25">
        <v>2021</v>
      </c>
      <c r="B25" t="s">
        <v>6</v>
      </c>
      <c r="C25" t="s">
        <v>7</v>
      </c>
      <c r="D25" t="s">
        <v>15</v>
      </c>
      <c r="E25" t="s">
        <v>17</v>
      </c>
      <c r="F25">
        <v>85570</v>
      </c>
    </row>
    <row r="26" spans="1:6" x14ac:dyDescent="0.45">
      <c r="A26">
        <v>2021</v>
      </c>
      <c r="B26" t="s">
        <v>6</v>
      </c>
      <c r="C26" t="s">
        <v>7</v>
      </c>
      <c r="D26" t="s">
        <v>15</v>
      </c>
      <c r="E26" t="s">
        <v>18</v>
      </c>
      <c r="F26">
        <v>0</v>
      </c>
    </row>
    <row r="27" spans="1:6" x14ac:dyDescent="0.45">
      <c r="A27">
        <v>2021</v>
      </c>
      <c r="B27" t="s">
        <v>6</v>
      </c>
      <c r="C27" t="s">
        <v>7</v>
      </c>
      <c r="D27" t="s">
        <v>15</v>
      </c>
      <c r="E27" t="s">
        <v>19</v>
      </c>
      <c r="F27">
        <v>0</v>
      </c>
    </row>
    <row r="28" spans="1:6" x14ac:dyDescent="0.45">
      <c r="A28">
        <v>2021</v>
      </c>
      <c r="B28" t="s">
        <v>6</v>
      </c>
      <c r="C28" t="s">
        <v>7</v>
      </c>
      <c r="D28" t="s">
        <v>15</v>
      </c>
      <c r="E28" t="s">
        <v>20</v>
      </c>
    </row>
    <row r="29" spans="1:6" x14ac:dyDescent="0.45">
      <c r="A29">
        <v>2021</v>
      </c>
      <c r="B29" t="s">
        <v>6</v>
      </c>
      <c r="C29" t="s">
        <v>7</v>
      </c>
      <c r="D29" t="s">
        <v>15</v>
      </c>
      <c r="E29" t="s">
        <v>21</v>
      </c>
      <c r="F29">
        <v>0</v>
      </c>
    </row>
    <row r="30" spans="1:6" x14ac:dyDescent="0.45">
      <c r="A30">
        <v>2021</v>
      </c>
      <c r="B30" t="s">
        <v>6</v>
      </c>
      <c r="C30" t="s">
        <v>22</v>
      </c>
      <c r="E30" t="s">
        <v>23</v>
      </c>
      <c r="F30">
        <v>-167000</v>
      </c>
    </row>
    <row r="31" spans="1:6" x14ac:dyDescent="0.45">
      <c r="A31">
        <v>2021</v>
      </c>
      <c r="B31" t="s">
        <v>24</v>
      </c>
      <c r="C31" t="s">
        <v>7</v>
      </c>
      <c r="D31" t="s">
        <v>15</v>
      </c>
      <c r="E31" t="s">
        <v>25</v>
      </c>
      <c r="F31">
        <v>16200000</v>
      </c>
    </row>
    <row r="32" spans="1:6" x14ac:dyDescent="0.45">
      <c r="A32">
        <v>2021</v>
      </c>
      <c r="B32" t="s">
        <v>24</v>
      </c>
      <c r="C32" t="s">
        <v>7</v>
      </c>
      <c r="D32" t="s">
        <v>15</v>
      </c>
      <c r="E32" t="s">
        <v>26</v>
      </c>
      <c r="F32">
        <v>1750000</v>
      </c>
    </row>
    <row r="33" spans="1:6" x14ac:dyDescent="0.45">
      <c r="A33">
        <v>2021</v>
      </c>
      <c r="B33" t="s">
        <v>24</v>
      </c>
      <c r="C33" t="s">
        <v>7</v>
      </c>
      <c r="D33" t="s">
        <v>15</v>
      </c>
      <c r="E33" t="s">
        <v>27</v>
      </c>
      <c r="F33">
        <v>4990000</v>
      </c>
    </row>
    <row r="34" spans="1:6" x14ac:dyDescent="0.45">
      <c r="A34">
        <v>2021</v>
      </c>
      <c r="B34" t="s">
        <v>24</v>
      </c>
      <c r="C34" t="s">
        <v>7</v>
      </c>
      <c r="D34" t="s">
        <v>15</v>
      </c>
      <c r="E34" t="s">
        <v>28</v>
      </c>
      <c r="F34">
        <v>80000</v>
      </c>
    </row>
    <row r="35" spans="1:6" x14ac:dyDescent="0.45">
      <c r="A35">
        <v>2021</v>
      </c>
      <c r="B35" t="s">
        <v>24</v>
      </c>
      <c r="C35" t="s">
        <v>22</v>
      </c>
      <c r="E35" t="s">
        <v>29</v>
      </c>
      <c r="F35">
        <v>-500000</v>
      </c>
    </row>
    <row r="36" spans="1:6" x14ac:dyDescent="0.45">
      <c r="A36">
        <v>2020</v>
      </c>
      <c r="B36" t="s">
        <v>6</v>
      </c>
      <c r="C36" t="s">
        <v>7</v>
      </c>
      <c r="D36" t="s">
        <v>8</v>
      </c>
      <c r="E36" t="s">
        <v>9</v>
      </c>
      <c r="F36">
        <v>39340</v>
      </c>
    </row>
    <row r="37" spans="1:6" x14ac:dyDescent="0.45">
      <c r="A37">
        <v>2020</v>
      </c>
      <c r="B37" t="s">
        <v>6</v>
      </c>
      <c r="C37" t="s">
        <v>7</v>
      </c>
      <c r="D37" t="s">
        <v>8</v>
      </c>
      <c r="E37" t="s">
        <v>10</v>
      </c>
      <c r="F37">
        <v>4270</v>
      </c>
    </row>
    <row r="38" spans="1:6" x14ac:dyDescent="0.45">
      <c r="A38">
        <v>2020</v>
      </c>
      <c r="B38" t="s">
        <v>6</v>
      </c>
      <c r="C38" t="s">
        <v>7</v>
      </c>
      <c r="D38" t="s">
        <v>8</v>
      </c>
      <c r="E38" t="s">
        <v>11</v>
      </c>
      <c r="F38">
        <v>3830</v>
      </c>
    </row>
    <row r="39" spans="1:6" x14ac:dyDescent="0.45">
      <c r="A39">
        <v>2020</v>
      </c>
      <c r="B39" t="s">
        <v>6</v>
      </c>
      <c r="C39" t="s">
        <v>7</v>
      </c>
      <c r="D39" t="s">
        <v>12</v>
      </c>
      <c r="E39" t="s">
        <v>13</v>
      </c>
      <c r="F39">
        <v>0</v>
      </c>
    </row>
    <row r="40" spans="1:6" x14ac:dyDescent="0.45">
      <c r="A40">
        <v>2020</v>
      </c>
      <c r="B40" t="s">
        <v>6</v>
      </c>
      <c r="C40" t="s">
        <v>7</v>
      </c>
      <c r="D40" t="s">
        <v>12</v>
      </c>
      <c r="E40" t="s">
        <v>14</v>
      </c>
      <c r="F40">
        <v>0</v>
      </c>
    </row>
    <row r="41" spans="1:6" x14ac:dyDescent="0.45">
      <c r="A41">
        <v>2020</v>
      </c>
      <c r="B41" t="s">
        <v>6</v>
      </c>
      <c r="C41" t="s">
        <v>7</v>
      </c>
      <c r="D41" t="s">
        <v>15</v>
      </c>
      <c r="E41" t="s">
        <v>16</v>
      </c>
      <c r="F41">
        <v>153000</v>
      </c>
    </row>
    <row r="42" spans="1:6" x14ac:dyDescent="0.45">
      <c r="A42">
        <v>2020</v>
      </c>
      <c r="B42" t="s">
        <v>6</v>
      </c>
      <c r="C42" t="s">
        <v>7</v>
      </c>
      <c r="D42" t="s">
        <v>15</v>
      </c>
      <c r="E42" t="s">
        <v>17</v>
      </c>
      <c r="F42">
        <v>134000</v>
      </c>
    </row>
    <row r="43" spans="1:6" x14ac:dyDescent="0.45">
      <c r="A43">
        <v>2020</v>
      </c>
      <c r="B43" t="s">
        <v>6</v>
      </c>
      <c r="C43" t="s">
        <v>7</v>
      </c>
      <c r="D43" t="s">
        <v>15</v>
      </c>
      <c r="E43" t="s">
        <v>18</v>
      </c>
      <c r="F43">
        <v>0</v>
      </c>
    </row>
    <row r="44" spans="1:6" x14ac:dyDescent="0.45">
      <c r="A44">
        <v>2020</v>
      </c>
      <c r="B44" t="s">
        <v>6</v>
      </c>
      <c r="C44" t="s">
        <v>7</v>
      </c>
      <c r="D44" t="s">
        <v>15</v>
      </c>
      <c r="E44" t="s">
        <v>19</v>
      </c>
      <c r="F44">
        <v>0</v>
      </c>
    </row>
    <row r="45" spans="1:6" x14ac:dyDescent="0.45">
      <c r="A45">
        <v>2020</v>
      </c>
      <c r="B45" t="s">
        <v>6</v>
      </c>
      <c r="C45" t="s">
        <v>7</v>
      </c>
      <c r="D45" t="s">
        <v>15</v>
      </c>
      <c r="E45" t="s">
        <v>20</v>
      </c>
    </row>
    <row r="46" spans="1:6" x14ac:dyDescent="0.45">
      <c r="A46">
        <v>2020</v>
      </c>
      <c r="B46" t="s">
        <v>6</v>
      </c>
      <c r="C46" t="s">
        <v>7</v>
      </c>
      <c r="D46" t="s">
        <v>15</v>
      </c>
      <c r="E46" t="s">
        <v>21</v>
      </c>
      <c r="F46">
        <v>0</v>
      </c>
    </row>
    <row r="47" spans="1:6" x14ac:dyDescent="0.45">
      <c r="A47">
        <v>2020</v>
      </c>
      <c r="B47" t="s">
        <v>6</v>
      </c>
      <c r="C47" t="s">
        <v>22</v>
      </c>
      <c r="E47" t="s">
        <v>23</v>
      </c>
      <c r="F47">
        <v>-70000</v>
      </c>
    </row>
    <row r="48" spans="1:6" x14ac:dyDescent="0.45">
      <c r="A48">
        <v>2020</v>
      </c>
      <c r="B48" t="s">
        <v>24</v>
      </c>
      <c r="C48" t="s">
        <v>7</v>
      </c>
      <c r="D48" t="s">
        <v>15</v>
      </c>
      <c r="E48" t="s">
        <v>25</v>
      </c>
      <c r="F48">
        <v>16100000</v>
      </c>
    </row>
    <row r="49" spans="1:6" x14ac:dyDescent="0.45">
      <c r="A49">
        <v>2020</v>
      </c>
      <c r="B49" t="s">
        <v>24</v>
      </c>
      <c r="C49" t="s">
        <v>7</v>
      </c>
      <c r="D49" t="s">
        <v>15</v>
      </c>
      <c r="E49" t="s">
        <v>26</v>
      </c>
      <c r="F49">
        <v>1800000</v>
      </c>
    </row>
    <row r="50" spans="1:6" x14ac:dyDescent="0.45">
      <c r="A50">
        <v>2020</v>
      </c>
      <c r="B50" t="s">
        <v>24</v>
      </c>
      <c r="C50" t="s">
        <v>7</v>
      </c>
      <c r="D50" t="s">
        <v>15</v>
      </c>
      <c r="E50" t="s">
        <v>27</v>
      </c>
      <c r="F50">
        <v>4300000</v>
      </c>
    </row>
    <row r="51" spans="1:6" x14ac:dyDescent="0.45">
      <c r="A51">
        <v>2020</v>
      </c>
      <c r="B51" t="s">
        <v>24</v>
      </c>
      <c r="C51" t="s">
        <v>7</v>
      </c>
      <c r="D51" t="s">
        <v>15</v>
      </c>
      <c r="E51" t="s">
        <v>28</v>
      </c>
      <c r="F51">
        <v>60000</v>
      </c>
    </row>
    <row r="52" spans="1:6" x14ac:dyDescent="0.45">
      <c r="A52">
        <v>2020</v>
      </c>
      <c r="B52" t="s">
        <v>24</v>
      </c>
      <c r="C52" t="s">
        <v>22</v>
      </c>
      <c r="E52" t="s">
        <v>29</v>
      </c>
      <c r="F52">
        <v>0</v>
      </c>
    </row>
    <row r="53" spans="1:6" x14ac:dyDescent="0.45">
      <c r="A53">
        <v>2019</v>
      </c>
      <c r="B53" t="s">
        <v>6</v>
      </c>
      <c r="C53" t="s">
        <v>7</v>
      </c>
      <c r="D53" t="s">
        <v>8</v>
      </c>
      <c r="E53" t="s">
        <v>9</v>
      </c>
      <c r="F53">
        <v>40910</v>
      </c>
    </row>
    <row r="54" spans="1:6" x14ac:dyDescent="0.45">
      <c r="A54">
        <v>2019</v>
      </c>
      <c r="B54" t="s">
        <v>6</v>
      </c>
      <c r="C54" t="s">
        <v>7</v>
      </c>
      <c r="D54" t="s">
        <v>8</v>
      </c>
      <c r="E54" t="s">
        <v>10</v>
      </c>
      <c r="F54">
        <v>6950</v>
      </c>
    </row>
    <row r="55" spans="1:6" x14ac:dyDescent="0.45">
      <c r="A55">
        <v>2019</v>
      </c>
      <c r="B55" t="s">
        <v>6</v>
      </c>
      <c r="C55" t="s">
        <v>7</v>
      </c>
      <c r="D55" t="s">
        <v>8</v>
      </c>
      <c r="E55" t="s">
        <v>11</v>
      </c>
      <c r="F55">
        <v>4870</v>
      </c>
    </row>
    <row r="56" spans="1:6" x14ac:dyDescent="0.45">
      <c r="A56">
        <v>2019</v>
      </c>
      <c r="B56" t="s">
        <v>6</v>
      </c>
      <c r="C56" t="s">
        <v>7</v>
      </c>
      <c r="D56" t="s">
        <v>12</v>
      </c>
      <c r="E56" t="s">
        <v>13</v>
      </c>
      <c r="F56">
        <v>0</v>
      </c>
    </row>
    <row r="57" spans="1:6" x14ac:dyDescent="0.45">
      <c r="A57">
        <v>2019</v>
      </c>
      <c r="B57" t="s">
        <v>6</v>
      </c>
      <c r="C57" t="s">
        <v>7</v>
      </c>
      <c r="D57" t="s">
        <v>12</v>
      </c>
      <c r="E57" t="s">
        <v>14</v>
      </c>
      <c r="F57">
        <v>0</v>
      </c>
    </row>
    <row r="58" spans="1:6" x14ac:dyDescent="0.45">
      <c r="A58">
        <v>2019</v>
      </c>
      <c r="B58" t="s">
        <v>6</v>
      </c>
      <c r="C58" t="s">
        <v>7</v>
      </c>
      <c r="D58" t="s">
        <v>15</v>
      </c>
      <c r="E58" t="s">
        <v>16</v>
      </c>
      <c r="F58">
        <v>326000</v>
      </c>
    </row>
    <row r="59" spans="1:6" x14ac:dyDescent="0.45">
      <c r="A59">
        <v>2019</v>
      </c>
      <c r="B59" t="s">
        <v>6</v>
      </c>
      <c r="C59" t="s">
        <v>7</v>
      </c>
      <c r="D59" t="s">
        <v>15</v>
      </c>
      <c r="E59" t="s">
        <v>17</v>
      </c>
      <c r="F59">
        <v>195000</v>
      </c>
    </row>
    <row r="60" spans="1:6" x14ac:dyDescent="0.45">
      <c r="A60">
        <v>2019</v>
      </c>
      <c r="B60" t="s">
        <v>6</v>
      </c>
      <c r="C60" t="s">
        <v>7</v>
      </c>
      <c r="D60" t="s">
        <v>15</v>
      </c>
      <c r="E60" t="s">
        <v>18</v>
      </c>
      <c r="F60">
        <v>0</v>
      </c>
    </row>
    <row r="61" spans="1:6" x14ac:dyDescent="0.45">
      <c r="A61">
        <v>2019</v>
      </c>
      <c r="B61" t="s">
        <v>6</v>
      </c>
      <c r="C61" t="s">
        <v>7</v>
      </c>
      <c r="D61" t="s">
        <v>15</v>
      </c>
      <c r="E61" t="s">
        <v>19</v>
      </c>
      <c r="F61">
        <v>0</v>
      </c>
    </row>
    <row r="62" spans="1:6" x14ac:dyDescent="0.45">
      <c r="A62">
        <v>2019</v>
      </c>
      <c r="B62" t="s">
        <v>6</v>
      </c>
      <c r="C62" t="s">
        <v>7</v>
      </c>
      <c r="D62" t="s">
        <v>15</v>
      </c>
      <c r="E62" t="s">
        <v>20</v>
      </c>
    </row>
    <row r="63" spans="1:6" x14ac:dyDescent="0.45">
      <c r="A63">
        <v>2019</v>
      </c>
      <c r="B63" t="s">
        <v>6</v>
      </c>
      <c r="C63" t="s">
        <v>7</v>
      </c>
      <c r="D63" t="s">
        <v>15</v>
      </c>
      <c r="E63" t="s">
        <v>21</v>
      </c>
      <c r="F63">
        <v>0</v>
      </c>
    </row>
    <row r="64" spans="1:6" x14ac:dyDescent="0.45">
      <c r="A64">
        <v>2019</v>
      </c>
      <c r="B64" t="s">
        <v>6</v>
      </c>
      <c r="C64" t="s">
        <v>22</v>
      </c>
      <c r="E64" t="s">
        <v>23</v>
      </c>
      <c r="F64">
        <v>0</v>
      </c>
    </row>
    <row r="65" spans="1:6" x14ac:dyDescent="0.45">
      <c r="A65">
        <v>2019</v>
      </c>
      <c r="B65" t="s">
        <v>24</v>
      </c>
      <c r="C65" t="s">
        <v>7</v>
      </c>
      <c r="D65" t="s">
        <v>15</v>
      </c>
      <c r="E65" t="s">
        <v>25</v>
      </c>
      <c r="F65">
        <v>18900000</v>
      </c>
    </row>
    <row r="66" spans="1:6" x14ac:dyDescent="0.45">
      <c r="A66">
        <v>2019</v>
      </c>
      <c r="B66" t="s">
        <v>24</v>
      </c>
      <c r="C66" t="s">
        <v>7</v>
      </c>
      <c r="D66" t="s">
        <v>15</v>
      </c>
      <c r="E66" t="s">
        <v>26</v>
      </c>
      <c r="F66">
        <v>1400000</v>
      </c>
    </row>
    <row r="67" spans="1:6" x14ac:dyDescent="0.45">
      <c r="A67">
        <v>2019</v>
      </c>
      <c r="B67" t="s">
        <v>24</v>
      </c>
      <c r="C67" t="s">
        <v>7</v>
      </c>
      <c r="D67" t="s">
        <v>15</v>
      </c>
      <c r="E67" t="s">
        <v>27</v>
      </c>
      <c r="F67">
        <v>4100000</v>
      </c>
    </row>
    <row r="68" spans="1:6" x14ac:dyDescent="0.45">
      <c r="A68">
        <v>2019</v>
      </c>
      <c r="B68" t="s">
        <v>24</v>
      </c>
      <c r="C68" t="s">
        <v>7</v>
      </c>
      <c r="D68" t="s">
        <v>15</v>
      </c>
      <c r="E68" t="s">
        <v>28</v>
      </c>
      <c r="F68">
        <v>60000</v>
      </c>
    </row>
    <row r="69" spans="1:6" x14ac:dyDescent="0.45">
      <c r="A69">
        <v>2019</v>
      </c>
      <c r="B69" t="s">
        <v>24</v>
      </c>
      <c r="C69" t="s">
        <v>22</v>
      </c>
      <c r="E69" t="s">
        <v>29</v>
      </c>
      <c r="F69">
        <v>0</v>
      </c>
    </row>
    <row r="70" spans="1:6" x14ac:dyDescent="0.45">
      <c r="A70">
        <v>2018</v>
      </c>
      <c r="B70" t="s">
        <v>6</v>
      </c>
      <c r="C70" t="s">
        <v>7</v>
      </c>
      <c r="D70" t="s">
        <v>8</v>
      </c>
      <c r="E70" t="s">
        <v>9</v>
      </c>
      <c r="F70">
        <v>42840</v>
      </c>
    </row>
    <row r="71" spans="1:6" x14ac:dyDescent="0.45">
      <c r="A71">
        <v>2018</v>
      </c>
      <c r="B71" t="s">
        <v>6</v>
      </c>
      <c r="C71" t="s">
        <v>7</v>
      </c>
      <c r="D71" t="s">
        <v>8</v>
      </c>
      <c r="E71" t="s">
        <v>10</v>
      </c>
      <c r="F71">
        <v>11110</v>
      </c>
    </row>
    <row r="72" spans="1:6" x14ac:dyDescent="0.45">
      <c r="A72">
        <v>2018</v>
      </c>
      <c r="B72" t="s">
        <v>6</v>
      </c>
      <c r="C72" t="s">
        <v>7</v>
      </c>
      <c r="D72" t="s">
        <v>8</v>
      </c>
      <c r="E72" t="s">
        <v>11</v>
      </c>
      <c r="F72">
        <v>3490</v>
      </c>
    </row>
    <row r="73" spans="1:6" x14ac:dyDescent="0.45">
      <c r="A73">
        <v>2018</v>
      </c>
      <c r="B73" t="s">
        <v>6</v>
      </c>
      <c r="C73" t="s">
        <v>7</v>
      </c>
      <c r="D73" t="s">
        <v>12</v>
      </c>
      <c r="E73" t="s">
        <v>13</v>
      </c>
      <c r="F73">
        <v>8730</v>
      </c>
    </row>
    <row r="74" spans="1:6" x14ac:dyDescent="0.45">
      <c r="A74">
        <v>2018</v>
      </c>
      <c r="B74" t="s">
        <v>6</v>
      </c>
      <c r="C74" t="s">
        <v>7</v>
      </c>
      <c r="D74" t="s">
        <v>12</v>
      </c>
      <c r="E74" t="s">
        <v>14</v>
      </c>
      <c r="F74">
        <v>0</v>
      </c>
    </row>
    <row r="75" spans="1:6" x14ac:dyDescent="0.45">
      <c r="A75">
        <v>2018</v>
      </c>
      <c r="B75" t="s">
        <v>6</v>
      </c>
      <c r="C75" t="s">
        <v>7</v>
      </c>
      <c r="D75" t="s">
        <v>15</v>
      </c>
      <c r="E75" t="s">
        <v>16</v>
      </c>
      <c r="F75">
        <v>337000</v>
      </c>
    </row>
    <row r="76" spans="1:6" x14ac:dyDescent="0.45">
      <c r="A76">
        <v>2018</v>
      </c>
      <c r="B76" t="s">
        <v>6</v>
      </c>
      <c r="C76" t="s">
        <v>7</v>
      </c>
      <c r="D76" t="s">
        <v>15</v>
      </c>
      <c r="E76" t="s">
        <v>17</v>
      </c>
      <c r="F76">
        <v>183000</v>
      </c>
    </row>
    <row r="77" spans="1:6" x14ac:dyDescent="0.45">
      <c r="A77">
        <v>2018</v>
      </c>
      <c r="B77" t="s">
        <v>6</v>
      </c>
      <c r="C77" t="s">
        <v>7</v>
      </c>
      <c r="D77" t="s">
        <v>15</v>
      </c>
      <c r="E77" t="s">
        <v>18</v>
      </c>
      <c r="F77">
        <v>0</v>
      </c>
    </row>
    <row r="78" spans="1:6" x14ac:dyDescent="0.45">
      <c r="A78">
        <v>2018</v>
      </c>
      <c r="B78" t="s">
        <v>6</v>
      </c>
      <c r="C78" t="s">
        <v>7</v>
      </c>
      <c r="D78" t="s">
        <v>15</v>
      </c>
      <c r="E78" t="s">
        <v>19</v>
      </c>
      <c r="F78">
        <v>0</v>
      </c>
    </row>
    <row r="79" spans="1:6" x14ac:dyDescent="0.45">
      <c r="A79">
        <v>2018</v>
      </c>
      <c r="B79" t="s">
        <v>6</v>
      </c>
      <c r="C79" t="s">
        <v>7</v>
      </c>
      <c r="D79" t="s">
        <v>15</v>
      </c>
      <c r="E79" t="s">
        <v>20</v>
      </c>
    </row>
    <row r="80" spans="1:6" x14ac:dyDescent="0.45">
      <c r="A80">
        <v>2018</v>
      </c>
      <c r="B80" t="s">
        <v>6</v>
      </c>
      <c r="C80" t="s">
        <v>7</v>
      </c>
      <c r="D80" t="s">
        <v>15</v>
      </c>
      <c r="E80" t="s">
        <v>21</v>
      </c>
      <c r="F80">
        <v>0</v>
      </c>
    </row>
    <row r="81" spans="1:6" x14ac:dyDescent="0.45">
      <c r="A81">
        <v>2018</v>
      </c>
      <c r="B81" t="s">
        <v>6</v>
      </c>
      <c r="C81" t="s">
        <v>22</v>
      </c>
      <c r="E81" t="s">
        <v>23</v>
      </c>
      <c r="F81">
        <v>0</v>
      </c>
    </row>
    <row r="82" spans="1:6" x14ac:dyDescent="0.45">
      <c r="A82">
        <v>2018</v>
      </c>
      <c r="B82" t="s">
        <v>24</v>
      </c>
      <c r="C82" t="s">
        <v>7</v>
      </c>
      <c r="D82" t="s">
        <v>15</v>
      </c>
      <c r="E82" t="s">
        <v>25</v>
      </c>
      <c r="F82">
        <v>18500000</v>
      </c>
    </row>
    <row r="83" spans="1:6" x14ac:dyDescent="0.45">
      <c r="A83">
        <v>2018</v>
      </c>
      <c r="B83" t="s">
        <v>24</v>
      </c>
      <c r="C83" t="s">
        <v>7</v>
      </c>
      <c r="D83" t="s">
        <v>15</v>
      </c>
      <c r="E83" t="s">
        <v>26</v>
      </c>
      <c r="F83">
        <v>1300000</v>
      </c>
    </row>
    <row r="84" spans="1:6" x14ac:dyDescent="0.45">
      <c r="A84">
        <v>2018</v>
      </c>
      <c r="B84" t="s">
        <v>24</v>
      </c>
      <c r="C84" t="s">
        <v>7</v>
      </c>
      <c r="D84" t="s">
        <v>15</v>
      </c>
      <c r="E84" t="s">
        <v>27</v>
      </c>
      <c r="F84">
        <v>4700000</v>
      </c>
    </row>
    <row r="85" spans="1:6" x14ac:dyDescent="0.45">
      <c r="A85">
        <v>2018</v>
      </c>
      <c r="B85" t="s">
        <v>24</v>
      </c>
      <c r="C85" t="s">
        <v>7</v>
      </c>
      <c r="D85" t="s">
        <v>15</v>
      </c>
      <c r="E85" t="s">
        <v>28</v>
      </c>
      <c r="F85">
        <v>50000</v>
      </c>
    </row>
    <row r="86" spans="1:6" x14ac:dyDescent="0.45">
      <c r="A86">
        <v>2018</v>
      </c>
      <c r="B86" t="s">
        <v>24</v>
      </c>
      <c r="C86" t="s">
        <v>22</v>
      </c>
      <c r="E86" t="s">
        <v>29</v>
      </c>
      <c r="F86">
        <v>0</v>
      </c>
    </row>
    <row r="87" spans="1:6" x14ac:dyDescent="0.45">
      <c r="A87">
        <v>2017</v>
      </c>
      <c r="B87" t="s">
        <v>6</v>
      </c>
      <c r="C87" t="s">
        <v>7</v>
      </c>
      <c r="D87" t="s">
        <v>8</v>
      </c>
      <c r="E87" t="s">
        <v>9</v>
      </c>
      <c r="F87">
        <v>36210</v>
      </c>
    </row>
    <row r="88" spans="1:6" x14ac:dyDescent="0.45">
      <c r="A88">
        <v>2017</v>
      </c>
      <c r="B88" t="s">
        <v>6</v>
      </c>
      <c r="C88" t="s">
        <v>7</v>
      </c>
      <c r="D88" t="s">
        <v>8</v>
      </c>
      <c r="E88" t="s">
        <v>10</v>
      </c>
      <c r="F88">
        <v>8300</v>
      </c>
    </row>
    <row r="89" spans="1:6" x14ac:dyDescent="0.45">
      <c r="A89">
        <v>2017</v>
      </c>
      <c r="B89" t="s">
        <v>6</v>
      </c>
      <c r="C89" t="s">
        <v>7</v>
      </c>
      <c r="D89" t="s">
        <v>8</v>
      </c>
      <c r="E89" t="s">
        <v>11</v>
      </c>
      <c r="F89">
        <v>2540</v>
      </c>
    </row>
    <row r="90" spans="1:6" x14ac:dyDescent="0.45">
      <c r="A90">
        <v>2017</v>
      </c>
      <c r="B90" t="s">
        <v>6</v>
      </c>
      <c r="C90" t="s">
        <v>7</v>
      </c>
      <c r="D90" t="s">
        <v>12</v>
      </c>
      <c r="E90" t="s">
        <v>13</v>
      </c>
      <c r="F90">
        <v>36250</v>
      </c>
    </row>
    <row r="91" spans="1:6" x14ac:dyDescent="0.45">
      <c r="A91">
        <v>2017</v>
      </c>
      <c r="B91" t="s">
        <v>6</v>
      </c>
      <c r="C91" t="s">
        <v>7</v>
      </c>
      <c r="D91" t="s">
        <v>12</v>
      </c>
      <c r="E91" t="s">
        <v>14</v>
      </c>
    </row>
    <row r="92" spans="1:6" x14ac:dyDescent="0.45">
      <c r="A92">
        <v>2017</v>
      </c>
      <c r="B92" t="s">
        <v>6</v>
      </c>
      <c r="C92" t="s">
        <v>7</v>
      </c>
      <c r="D92" t="s">
        <v>15</v>
      </c>
      <c r="E92" t="s">
        <v>16</v>
      </c>
      <c r="F92">
        <v>121000</v>
      </c>
    </row>
    <row r="93" spans="1:6" x14ac:dyDescent="0.45">
      <c r="A93">
        <v>2017</v>
      </c>
      <c r="B93" t="s">
        <v>6</v>
      </c>
      <c r="C93" t="s">
        <v>7</v>
      </c>
      <c r="D93" t="s">
        <v>15</v>
      </c>
      <c r="E93" t="s">
        <v>17</v>
      </c>
      <c r="F93">
        <v>172000</v>
      </c>
    </row>
    <row r="94" spans="1:6" x14ac:dyDescent="0.45">
      <c r="A94">
        <v>2017</v>
      </c>
      <c r="B94" t="s">
        <v>6</v>
      </c>
      <c r="C94" t="s">
        <v>7</v>
      </c>
      <c r="D94" t="s">
        <v>15</v>
      </c>
      <c r="E94" t="s">
        <v>18</v>
      </c>
    </row>
    <row r="95" spans="1:6" x14ac:dyDescent="0.45">
      <c r="A95">
        <v>2017</v>
      </c>
      <c r="B95" t="s">
        <v>6</v>
      </c>
      <c r="C95" t="s">
        <v>7</v>
      </c>
      <c r="D95" t="s">
        <v>15</v>
      </c>
      <c r="E95" t="s">
        <v>19</v>
      </c>
    </row>
    <row r="96" spans="1:6" x14ac:dyDescent="0.45">
      <c r="A96">
        <v>2017</v>
      </c>
      <c r="B96" t="s">
        <v>6</v>
      </c>
      <c r="C96" t="s">
        <v>7</v>
      </c>
      <c r="D96" t="s">
        <v>15</v>
      </c>
      <c r="E96" t="s">
        <v>20</v>
      </c>
    </row>
    <row r="97" spans="1:6" x14ac:dyDescent="0.45">
      <c r="A97">
        <v>2017</v>
      </c>
      <c r="B97" t="s">
        <v>6</v>
      </c>
      <c r="C97" t="s">
        <v>7</v>
      </c>
      <c r="D97" t="s">
        <v>15</v>
      </c>
      <c r="E97" t="s">
        <v>21</v>
      </c>
    </row>
    <row r="98" spans="1:6" x14ac:dyDescent="0.45">
      <c r="A98">
        <v>2017</v>
      </c>
      <c r="B98" t="s">
        <v>6</v>
      </c>
      <c r="C98" t="s">
        <v>22</v>
      </c>
      <c r="E98" t="s">
        <v>23</v>
      </c>
    </row>
    <row r="99" spans="1:6" x14ac:dyDescent="0.45">
      <c r="A99">
        <v>2017</v>
      </c>
      <c r="B99" t="s">
        <v>24</v>
      </c>
      <c r="C99" t="s">
        <v>7</v>
      </c>
      <c r="D99" t="s">
        <v>15</v>
      </c>
      <c r="E99" t="s">
        <v>25</v>
      </c>
      <c r="F99">
        <v>21100000</v>
      </c>
    </row>
    <row r="100" spans="1:6" x14ac:dyDescent="0.45">
      <c r="A100">
        <v>2017</v>
      </c>
      <c r="B100" t="s">
        <v>24</v>
      </c>
      <c r="C100" t="s">
        <v>7</v>
      </c>
      <c r="D100" t="s">
        <v>15</v>
      </c>
      <c r="E100" t="s">
        <v>26</v>
      </c>
      <c r="F100">
        <v>1200000</v>
      </c>
    </row>
    <row r="101" spans="1:6" x14ac:dyDescent="0.45">
      <c r="A101">
        <v>2017</v>
      </c>
      <c r="B101" t="s">
        <v>24</v>
      </c>
      <c r="C101" t="s">
        <v>7</v>
      </c>
      <c r="D101" t="s">
        <v>15</v>
      </c>
      <c r="E101" t="s">
        <v>27</v>
      </c>
      <c r="F101">
        <v>4700000</v>
      </c>
    </row>
    <row r="102" spans="1:6" x14ac:dyDescent="0.45">
      <c r="A102">
        <v>2017</v>
      </c>
      <c r="B102" t="s">
        <v>24</v>
      </c>
      <c r="C102" t="s">
        <v>7</v>
      </c>
      <c r="D102" t="s">
        <v>15</v>
      </c>
      <c r="E102" t="s">
        <v>28</v>
      </c>
      <c r="F102">
        <v>40000</v>
      </c>
    </row>
    <row r="103" spans="1:6" x14ac:dyDescent="0.45">
      <c r="A103">
        <v>2017</v>
      </c>
      <c r="B103" t="s">
        <v>24</v>
      </c>
      <c r="C103" t="s">
        <v>22</v>
      </c>
      <c r="E103" t="s">
        <v>29</v>
      </c>
    </row>
    <row r="104" spans="1:6" x14ac:dyDescent="0.45">
      <c r="A104">
        <v>2016</v>
      </c>
      <c r="B104" t="s">
        <v>6</v>
      </c>
      <c r="C104" t="s">
        <v>7</v>
      </c>
      <c r="D104" t="s">
        <v>8</v>
      </c>
      <c r="E104" t="s">
        <v>9</v>
      </c>
      <c r="F104">
        <v>27000</v>
      </c>
    </row>
    <row r="105" spans="1:6" x14ac:dyDescent="0.45">
      <c r="A105">
        <v>2016</v>
      </c>
      <c r="B105" t="s">
        <v>6</v>
      </c>
      <c r="C105" t="s">
        <v>7</v>
      </c>
      <c r="D105" t="s">
        <v>8</v>
      </c>
      <c r="E105" t="s">
        <v>10</v>
      </c>
      <c r="F105">
        <v>7370</v>
      </c>
    </row>
    <row r="106" spans="1:6" x14ac:dyDescent="0.45">
      <c r="A106">
        <v>2016</v>
      </c>
      <c r="B106" t="s">
        <v>6</v>
      </c>
      <c r="C106" t="s">
        <v>7</v>
      </c>
      <c r="D106" t="s">
        <v>8</v>
      </c>
      <c r="E106" t="s">
        <v>11</v>
      </c>
    </row>
    <row r="107" spans="1:6" x14ac:dyDescent="0.45">
      <c r="A107">
        <v>2016</v>
      </c>
      <c r="B107" t="s">
        <v>6</v>
      </c>
      <c r="C107" t="s">
        <v>7</v>
      </c>
      <c r="D107" t="s">
        <v>12</v>
      </c>
      <c r="E107" t="s">
        <v>13</v>
      </c>
      <c r="F107">
        <v>41000</v>
      </c>
    </row>
    <row r="108" spans="1:6" x14ac:dyDescent="0.45">
      <c r="A108">
        <v>2016</v>
      </c>
      <c r="B108" t="s">
        <v>6</v>
      </c>
      <c r="C108" t="s">
        <v>7</v>
      </c>
      <c r="D108" t="s">
        <v>12</v>
      </c>
      <c r="E108" t="s">
        <v>14</v>
      </c>
    </row>
    <row r="109" spans="1:6" x14ac:dyDescent="0.45">
      <c r="A109">
        <v>2016</v>
      </c>
      <c r="B109" t="s">
        <v>6</v>
      </c>
      <c r="C109" t="s">
        <v>7</v>
      </c>
      <c r="D109" t="s">
        <v>15</v>
      </c>
      <c r="E109" t="s">
        <v>16</v>
      </c>
      <c r="F109">
        <v>118000</v>
      </c>
    </row>
    <row r="110" spans="1:6" x14ac:dyDescent="0.45">
      <c r="A110">
        <v>2016</v>
      </c>
      <c r="B110" t="s">
        <v>6</v>
      </c>
      <c r="C110" t="s">
        <v>7</v>
      </c>
      <c r="D110" t="s">
        <v>15</v>
      </c>
      <c r="E110" t="s">
        <v>17</v>
      </c>
      <c r="F110">
        <v>186000</v>
      </c>
    </row>
    <row r="111" spans="1:6" x14ac:dyDescent="0.45">
      <c r="A111">
        <v>2016</v>
      </c>
      <c r="B111" t="s">
        <v>6</v>
      </c>
      <c r="C111" t="s">
        <v>7</v>
      </c>
      <c r="D111" t="s">
        <v>15</v>
      </c>
      <c r="E111" t="s">
        <v>18</v>
      </c>
    </row>
    <row r="112" spans="1:6" x14ac:dyDescent="0.45">
      <c r="A112">
        <v>2016</v>
      </c>
      <c r="B112" t="s">
        <v>6</v>
      </c>
      <c r="C112" t="s">
        <v>7</v>
      </c>
      <c r="D112" t="s">
        <v>15</v>
      </c>
      <c r="E112" t="s">
        <v>19</v>
      </c>
    </row>
    <row r="113" spans="1:6" x14ac:dyDescent="0.45">
      <c r="A113">
        <v>2016</v>
      </c>
      <c r="B113" t="s">
        <v>6</v>
      </c>
      <c r="C113" t="s">
        <v>7</v>
      </c>
      <c r="D113" t="s">
        <v>15</v>
      </c>
      <c r="E113" t="s">
        <v>20</v>
      </c>
    </row>
    <row r="114" spans="1:6" x14ac:dyDescent="0.45">
      <c r="A114">
        <v>2016</v>
      </c>
      <c r="B114" t="s">
        <v>6</v>
      </c>
      <c r="C114" t="s">
        <v>7</v>
      </c>
      <c r="D114" t="s">
        <v>15</v>
      </c>
      <c r="E114" t="s">
        <v>21</v>
      </c>
    </row>
    <row r="115" spans="1:6" x14ac:dyDescent="0.45">
      <c r="A115">
        <v>2016</v>
      </c>
      <c r="B115" t="s">
        <v>6</v>
      </c>
      <c r="C115" t="s">
        <v>22</v>
      </c>
      <c r="E115" t="s">
        <v>23</v>
      </c>
    </row>
    <row r="116" spans="1:6" x14ac:dyDescent="0.45">
      <c r="A116">
        <v>2016</v>
      </c>
      <c r="B116" t="s">
        <v>24</v>
      </c>
      <c r="C116" t="s">
        <v>7</v>
      </c>
      <c r="D116" t="s">
        <v>15</v>
      </c>
      <c r="E116" t="s">
        <v>25</v>
      </c>
      <c r="F116">
        <v>22800000</v>
      </c>
    </row>
    <row r="117" spans="1:6" x14ac:dyDescent="0.45">
      <c r="A117">
        <v>2016</v>
      </c>
      <c r="B117" t="s">
        <v>24</v>
      </c>
      <c r="C117" t="s">
        <v>7</v>
      </c>
      <c r="D117" t="s">
        <v>15</v>
      </c>
      <c r="E117" t="s">
        <v>26</v>
      </c>
      <c r="F117">
        <v>1200000</v>
      </c>
    </row>
    <row r="118" spans="1:6" x14ac:dyDescent="0.45">
      <c r="A118">
        <v>2016</v>
      </c>
      <c r="B118" t="s">
        <v>24</v>
      </c>
      <c r="C118" t="s">
        <v>7</v>
      </c>
      <c r="D118" t="s">
        <v>15</v>
      </c>
      <c r="E118" t="s">
        <v>27</v>
      </c>
      <c r="F118">
        <v>4900000</v>
      </c>
    </row>
    <row r="119" spans="1:6" x14ac:dyDescent="0.45">
      <c r="A119">
        <v>2016</v>
      </c>
      <c r="B119" t="s">
        <v>24</v>
      </c>
      <c r="C119" t="s">
        <v>7</v>
      </c>
      <c r="D119" t="s">
        <v>15</v>
      </c>
      <c r="E119" t="s">
        <v>28</v>
      </c>
      <c r="F119">
        <v>300000</v>
      </c>
    </row>
    <row r="120" spans="1:6" x14ac:dyDescent="0.45">
      <c r="A120">
        <v>2016</v>
      </c>
      <c r="B120" t="s">
        <v>24</v>
      </c>
      <c r="C120" t="s">
        <v>22</v>
      </c>
      <c r="E120" t="s">
        <v>29</v>
      </c>
    </row>
    <row r="121" spans="1:6" x14ac:dyDescent="0.45">
      <c r="A121">
        <v>2015</v>
      </c>
      <c r="B121" t="s">
        <v>6</v>
      </c>
      <c r="C121" t="s">
        <v>7</v>
      </c>
      <c r="D121" t="s">
        <v>8</v>
      </c>
      <c r="E121" t="s">
        <v>9</v>
      </c>
      <c r="F121">
        <v>19360</v>
      </c>
    </row>
    <row r="122" spans="1:6" x14ac:dyDescent="0.45">
      <c r="A122">
        <v>2015</v>
      </c>
      <c r="B122" t="s">
        <v>6</v>
      </c>
      <c r="C122" t="s">
        <v>7</v>
      </c>
      <c r="D122" t="s">
        <v>8</v>
      </c>
      <c r="E122" t="s">
        <v>10</v>
      </c>
      <c r="F122">
        <v>8740</v>
      </c>
    </row>
    <row r="123" spans="1:6" x14ac:dyDescent="0.45">
      <c r="A123">
        <v>2015</v>
      </c>
      <c r="B123" t="s">
        <v>6</v>
      </c>
      <c r="C123" t="s">
        <v>7</v>
      </c>
      <c r="D123" t="s">
        <v>8</v>
      </c>
      <c r="E123" t="s">
        <v>11</v>
      </c>
    </row>
    <row r="124" spans="1:6" x14ac:dyDescent="0.45">
      <c r="A124">
        <v>2015</v>
      </c>
      <c r="B124" t="s">
        <v>6</v>
      </c>
      <c r="C124" t="s">
        <v>7</v>
      </c>
      <c r="D124" t="s">
        <v>12</v>
      </c>
      <c r="E124" t="s">
        <v>13</v>
      </c>
      <c r="F124">
        <v>42460</v>
      </c>
    </row>
    <row r="125" spans="1:6" x14ac:dyDescent="0.45">
      <c r="A125">
        <v>2015</v>
      </c>
      <c r="B125" t="s">
        <v>6</v>
      </c>
      <c r="C125" t="s">
        <v>7</v>
      </c>
      <c r="D125" t="s">
        <v>12</v>
      </c>
      <c r="E125" t="s">
        <v>14</v>
      </c>
    </row>
    <row r="126" spans="1:6" x14ac:dyDescent="0.45">
      <c r="A126">
        <v>2015</v>
      </c>
      <c r="B126" t="s">
        <v>6</v>
      </c>
      <c r="C126" t="s">
        <v>7</v>
      </c>
      <c r="D126" t="s">
        <v>15</v>
      </c>
      <c r="E126" t="s">
        <v>16</v>
      </c>
      <c r="F126">
        <v>139940</v>
      </c>
    </row>
    <row r="127" spans="1:6" x14ac:dyDescent="0.45">
      <c r="A127">
        <v>2015</v>
      </c>
      <c r="B127" t="s">
        <v>6</v>
      </c>
      <c r="C127" t="s">
        <v>7</v>
      </c>
      <c r="D127" t="s">
        <v>15</v>
      </c>
      <c r="E127" t="s">
        <v>17</v>
      </c>
      <c r="F127">
        <v>172970</v>
      </c>
    </row>
    <row r="128" spans="1:6" x14ac:dyDescent="0.45">
      <c r="A128">
        <v>2015</v>
      </c>
      <c r="B128" t="s">
        <v>6</v>
      </c>
      <c r="C128" t="s">
        <v>7</v>
      </c>
      <c r="D128" t="s">
        <v>15</v>
      </c>
      <c r="E128" t="s">
        <v>18</v>
      </c>
    </row>
    <row r="129" spans="1:6" x14ac:dyDescent="0.45">
      <c r="A129">
        <v>2015</v>
      </c>
      <c r="B129" t="s">
        <v>6</v>
      </c>
      <c r="C129" t="s">
        <v>7</v>
      </c>
      <c r="D129" t="s">
        <v>15</v>
      </c>
      <c r="E129" t="s">
        <v>19</v>
      </c>
    </row>
    <row r="130" spans="1:6" x14ac:dyDescent="0.45">
      <c r="A130">
        <v>2015</v>
      </c>
      <c r="B130" t="s">
        <v>6</v>
      </c>
      <c r="C130" t="s">
        <v>7</v>
      </c>
      <c r="D130" t="s">
        <v>15</v>
      </c>
      <c r="E130" t="s">
        <v>20</v>
      </c>
    </row>
    <row r="131" spans="1:6" x14ac:dyDescent="0.45">
      <c r="A131">
        <v>2015</v>
      </c>
      <c r="B131" t="s">
        <v>6</v>
      </c>
      <c r="C131" t="s">
        <v>7</v>
      </c>
      <c r="D131" t="s">
        <v>15</v>
      </c>
      <c r="E131" t="s">
        <v>21</v>
      </c>
    </row>
    <row r="132" spans="1:6" x14ac:dyDescent="0.45">
      <c r="A132">
        <v>2015</v>
      </c>
      <c r="B132" t="s">
        <v>6</v>
      </c>
      <c r="C132" t="s">
        <v>22</v>
      </c>
      <c r="E132" t="s">
        <v>23</v>
      </c>
    </row>
    <row r="133" spans="1:6" x14ac:dyDescent="0.45">
      <c r="A133">
        <v>2015</v>
      </c>
      <c r="B133" t="s">
        <v>24</v>
      </c>
      <c r="C133" t="s">
        <v>7</v>
      </c>
      <c r="D133" t="s">
        <v>15</v>
      </c>
      <c r="E133" t="s">
        <v>25</v>
      </c>
      <c r="F133">
        <v>29600000</v>
      </c>
    </row>
    <row r="134" spans="1:6" x14ac:dyDescent="0.45">
      <c r="A134">
        <v>2015</v>
      </c>
      <c r="B134" t="s">
        <v>24</v>
      </c>
      <c r="C134" t="s">
        <v>7</v>
      </c>
      <c r="D134" t="s">
        <v>15</v>
      </c>
      <c r="E134" t="s">
        <v>26</v>
      </c>
      <c r="F134">
        <v>1300000</v>
      </c>
    </row>
    <row r="135" spans="1:6" x14ac:dyDescent="0.45">
      <c r="A135">
        <v>2015</v>
      </c>
      <c r="B135" t="s">
        <v>24</v>
      </c>
      <c r="C135" t="s">
        <v>7</v>
      </c>
      <c r="D135" t="s">
        <v>15</v>
      </c>
      <c r="E135" t="s">
        <v>27</v>
      </c>
      <c r="F135">
        <v>6600000</v>
      </c>
    </row>
    <row r="136" spans="1:6" x14ac:dyDescent="0.45">
      <c r="A136">
        <v>2015</v>
      </c>
      <c r="B136" t="s">
        <v>24</v>
      </c>
      <c r="C136" t="s">
        <v>7</v>
      </c>
      <c r="D136" t="s">
        <v>15</v>
      </c>
      <c r="E136" t="s">
        <v>28</v>
      </c>
      <c r="F136">
        <v>500000</v>
      </c>
    </row>
    <row r="137" spans="1:6" x14ac:dyDescent="0.45">
      <c r="A137">
        <v>2015</v>
      </c>
      <c r="B137" t="s">
        <v>24</v>
      </c>
      <c r="C137" t="s">
        <v>22</v>
      </c>
      <c r="E137" t="s">
        <v>29</v>
      </c>
    </row>
  </sheetData>
  <autoFilter ref="B1:B137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greenhouse_gas_emissions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Somoza</cp:lastModifiedBy>
  <dcterms:created xsi:type="dcterms:W3CDTF">2023-09-27T21:30:02Z</dcterms:created>
  <dcterms:modified xsi:type="dcterms:W3CDTF">2023-10-03T06:58:00Z</dcterms:modified>
</cp:coreProperties>
</file>