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icrosoft Excel\Advanced\"/>
    </mc:Choice>
  </mc:AlternateContent>
  <xr:revisionPtr revIDLastSave="0" documentId="8_{90735A01-343A-4DA9-A0A4-A9F4D05A579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olver" sheetId="19" r:id="rId1"/>
    <sheet name="Data Table" sheetId="18" r:id="rId2"/>
  </sheets>
  <definedNames>
    <definedName name="solver_adj" localSheetId="0" hidden="1">Solver!$C$3:$C$12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Solver!$C$13</definedName>
    <definedName name="solver_lhs2" localSheetId="0" hidden="1">Solver!$C$3:$C$12</definedName>
    <definedName name="solver_lhs3" localSheetId="0" hidden="1">Solver!$C$3:$C$12</definedName>
    <definedName name="solver_lhs4" localSheetId="0" hidden="1">Solver!$C$3:$C$12</definedName>
    <definedName name="solver_lhs5" localSheetId="0" hidden="1">Solver!$H$13</definedName>
    <definedName name="solver_lhs6" localSheetId="0" hidden="1">Solver!$H$13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Solver!$I$13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hs1" localSheetId="0" hidden="1">Solver!$C$16</definedName>
    <definedName name="solver_rhs2" localSheetId="0" hidden="1">100</definedName>
    <definedName name="solver_rhs3" localSheetId="0" hidden="1">1500</definedName>
    <definedName name="solver_rhs4" localSheetId="0" hidden="1">1500</definedName>
    <definedName name="solver_rhs5" localSheetId="0" hidden="1">250000000</definedName>
    <definedName name="solver_rhs6" localSheetId="0" hidden="1">250000000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200000000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9" l="1"/>
  <c r="H12" i="19"/>
  <c r="H11" i="19"/>
  <c r="H10" i="19"/>
  <c r="H9" i="19"/>
  <c r="H8" i="19"/>
  <c r="H7" i="19"/>
  <c r="H6" i="19"/>
  <c r="H5" i="19"/>
  <c r="H4" i="19"/>
  <c r="H3" i="19"/>
  <c r="G3" i="19"/>
  <c r="G4" i="19"/>
  <c r="G6" i="19"/>
  <c r="G7" i="19"/>
  <c r="G8" i="19"/>
  <c r="G9" i="19"/>
  <c r="G10" i="19"/>
  <c r="G11" i="19"/>
  <c r="G12" i="19"/>
  <c r="G5" i="19"/>
  <c r="G13" i="19" l="1"/>
  <c r="H13" i="19"/>
  <c r="I6" i="19"/>
  <c r="J6" i="19" s="1"/>
  <c r="I7" i="19"/>
  <c r="J7" i="19" s="1"/>
  <c r="I9" i="19"/>
  <c r="J9" i="19" s="1"/>
  <c r="I8" i="19"/>
  <c r="J8" i="19" s="1"/>
  <c r="I10" i="19"/>
  <c r="J10" i="19" s="1"/>
  <c r="I4" i="19"/>
  <c r="J4" i="19" s="1"/>
  <c r="I12" i="19"/>
  <c r="J12" i="19" s="1"/>
  <c r="I11" i="19"/>
  <c r="J11" i="19" s="1"/>
  <c r="I5" i="19"/>
  <c r="J5" i="19" s="1"/>
  <c r="I3" i="19"/>
  <c r="C8" i="18"/>
  <c r="C7" i="18"/>
  <c r="J3" i="19" l="1"/>
  <c r="I13" i="19"/>
  <c r="J13" i="19" s="1"/>
  <c r="D10" i="18"/>
  <c r="F2" i="18" l="1"/>
  <c r="F8" i="18"/>
</calcChain>
</file>

<file path=xl/sharedStrings.xml><?xml version="1.0" encoding="utf-8"?>
<sst xmlns="http://schemas.openxmlformats.org/spreadsheetml/2006/main" count="35" uniqueCount="32">
  <si>
    <t>Book Store</t>
  </si>
  <si>
    <t>Total Buku</t>
  </si>
  <si>
    <t>% Terjual Dengan Harga Tertinggi</t>
  </si>
  <si>
    <t>Total buku</t>
  </si>
  <si>
    <t>Profit Per Unit</t>
  </si>
  <si>
    <t>Harga Tertinggi</t>
  </si>
  <si>
    <t>Harga Terendah</t>
  </si>
  <si>
    <t>Keterangan</t>
  </si>
  <si>
    <t>Total Profit</t>
  </si>
  <si>
    <t>%</t>
  </si>
  <si>
    <t>Price</t>
  </si>
  <si>
    <t>Disc</t>
  </si>
  <si>
    <t>Net Sales</t>
  </si>
  <si>
    <t>COGS</t>
  </si>
  <si>
    <t>Qty</t>
  </si>
  <si>
    <t>BROWN</t>
  </si>
  <si>
    <t>RED</t>
  </si>
  <si>
    <t>BLACK</t>
  </si>
  <si>
    <t>NAVY</t>
  </si>
  <si>
    <t>ROSE GOLD</t>
  </si>
  <si>
    <t>STONE</t>
  </si>
  <si>
    <t>TAN</t>
  </si>
  <si>
    <t>BLUE</t>
  </si>
  <si>
    <t>NONE</t>
  </si>
  <si>
    <t>BEIGE</t>
  </si>
  <si>
    <t>Warna Product</t>
  </si>
  <si>
    <t>Margin</t>
  </si>
  <si>
    <t>%GP</t>
  </si>
  <si>
    <t>Total Produksi</t>
  </si>
  <si>
    <t>2. Total Qty harus lebih kecil dari total produksi</t>
  </si>
  <si>
    <t>1. Qty penjualan per warna harus lebih dari 100</t>
  </si>
  <si>
    <t xml:space="preserve">Goals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</si>
</sst>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&quot; &quot;#,##0_);[Red]\(&quot; &quot;#,##0\)"/>
    <numFmt numFmtId="165" formatCode="_(&quot; &quot;* #,##0.00_);_(&quot; &quot;* \(#,##0.00\);_(&quot; &quot;* &quot;-&quot;??_);_(@_)"/>
    <numFmt numFmtId="166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1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2" borderId="0">
      <alignment horizontal="left"/>
    </xf>
    <xf numFmtId="0" fontId="6" fillId="3" borderId="0">
      <alignment horizontal="left" indent="1"/>
    </xf>
    <xf numFmtId="0" fontId="7" fillId="0" borderId="0">
      <alignment horizontal="left" indent="2"/>
    </xf>
    <xf numFmtId="0" fontId="4" fillId="4" borderId="3">
      <alignment horizontal="centerContinuous"/>
    </xf>
    <xf numFmtId="0" fontId="8" fillId="0" borderId="0"/>
    <xf numFmtId="0" fontId="3" fillId="5" borderId="4">
      <alignment horizontal="center"/>
    </xf>
    <xf numFmtId="0" fontId="3" fillId="6" borderId="4">
      <alignment horizontal="center"/>
    </xf>
    <xf numFmtId="0" fontId="9" fillId="0" borderId="1"/>
  </cellStyleXfs>
  <cellXfs count="19">
    <xf numFmtId="0" fontId="0" fillId="0" borderId="0" xfId="0"/>
    <xf numFmtId="0" fontId="2" fillId="0" borderId="0" xfId="0" applyFont="1"/>
    <xf numFmtId="164" fontId="3" fillId="7" borderId="2" xfId="1" applyNumberFormat="1" applyFont="1" applyFill="1" applyBorder="1"/>
    <xf numFmtId="0" fontId="10" fillId="0" borderId="0" xfId="0" applyFont="1" applyAlignment="1">
      <alignment horizontal="right"/>
    </xf>
    <xf numFmtId="0" fontId="3" fillId="5" borderId="0" xfId="8" applyBorder="1">
      <alignment horizontal="center"/>
    </xf>
    <xf numFmtId="9" fontId="1" fillId="0" borderId="0" xfId="2" applyFont="1" applyFill="1" applyBorder="1"/>
    <xf numFmtId="164" fontId="1" fillId="0" borderId="0" xfId="1" applyNumberFormat="1" applyFont="1" applyBorder="1"/>
    <xf numFmtId="164" fontId="0" fillId="0" borderId="0" xfId="0" applyNumberFormat="1"/>
    <xf numFmtId="9" fontId="4" fillId="0" borderId="0" xfId="0" applyNumberFormat="1" applyFont="1"/>
    <xf numFmtId="9" fontId="0" fillId="0" borderId="0" xfId="0" applyNumberFormat="1"/>
    <xf numFmtId="9" fontId="0" fillId="0" borderId="0" xfId="0" applyNumberFormat="1" applyFont="1"/>
    <xf numFmtId="0" fontId="11" fillId="0" borderId="0" xfId="0" applyFont="1"/>
    <xf numFmtId="164" fontId="0" fillId="8" borderId="0" xfId="0" applyNumberFormat="1" applyFill="1"/>
    <xf numFmtId="9" fontId="4" fillId="0" borderId="0" xfId="0" applyNumberFormat="1" applyFont="1" applyAlignment="1">
      <alignment horizontal="center"/>
    </xf>
    <xf numFmtId="164" fontId="0" fillId="0" borderId="0" xfId="0" applyNumberFormat="1" applyFont="1"/>
    <xf numFmtId="166" fontId="0" fillId="0" borderId="0" xfId="0" applyNumberFormat="1"/>
    <xf numFmtId="41" fontId="0" fillId="0" borderId="0" xfId="0" applyNumberFormat="1"/>
    <xf numFmtId="41" fontId="0" fillId="3" borderId="0" xfId="0" applyNumberFormat="1" applyFill="1"/>
    <xf numFmtId="0" fontId="12" fillId="9" borderId="0" xfId="0" applyFont="1" applyFill="1" applyAlignment="1">
      <alignment horizontal="center" vertical="center"/>
    </xf>
  </cellXfs>
  <cellStyles count="11">
    <cellStyle name="Currency" xfId="1" builtinId="4" customBuiltin="1"/>
    <cellStyle name="Dimension 1" xfId="3" xr:uid="{550A4800-E17D-41CF-A0F7-163141CDA99C}"/>
    <cellStyle name="Dimension 2" xfId="4" xr:uid="{F08FA32D-ED6C-49D1-92B4-D7472E80ECB0}"/>
    <cellStyle name="Dimension 3" xfId="5" xr:uid="{4618C504-9B6E-40F2-8F2A-94F46A292A76}"/>
    <cellStyle name="Merged Headings" xfId="6" xr:uid="{1CD74850-597B-4AE8-8F5E-E4E67F2F4DCF}"/>
    <cellStyle name="Normal" xfId="0" builtinId="0"/>
    <cellStyle name="Notes" xfId="7" xr:uid="{E8481B29-51C2-4DEC-9642-41C8B2352776}"/>
    <cellStyle name="Percent" xfId="2" builtinId="5"/>
    <cellStyle name="Table Title" xfId="8" xr:uid="{45101DF0-A090-47C6-896C-DB14ACBB293C}"/>
    <cellStyle name="Table Title 2" xfId="9" xr:uid="{D81F4F26-A07D-4271-BC71-7A3CBE84CA04}"/>
    <cellStyle name="Worksheet Title" xfId="10" xr:uid="{565910CA-6C80-413A-8A7A-3E0A304F9314}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DB20-0115-4B48-AA3A-271118B4932B}">
  <dimension ref="B2:L20"/>
  <sheetViews>
    <sheetView zoomScale="80" zoomScaleNormal="80" workbookViewId="0">
      <selection activeCell="G3" sqref="G3"/>
    </sheetView>
  </sheetViews>
  <sheetFormatPr defaultRowHeight="15" x14ac:dyDescent="0.25"/>
  <cols>
    <col min="1" max="1" width="1.5703125" customWidth="1"/>
    <col min="2" max="2" width="13.42578125" bestFit="1" customWidth="1"/>
    <col min="3" max="3" width="13.42578125" customWidth="1"/>
    <col min="4" max="4" width="7.5703125" bestFit="1" customWidth="1"/>
    <col min="5" max="5" width="9.42578125" bestFit="1" customWidth="1"/>
    <col min="6" max="6" width="6.140625" bestFit="1" customWidth="1"/>
    <col min="7" max="9" width="13.42578125" bestFit="1" customWidth="1"/>
    <col min="10" max="10" width="4.7109375" bestFit="1" customWidth="1"/>
    <col min="12" max="12" width="9.85546875" bestFit="1" customWidth="1"/>
  </cols>
  <sheetData>
    <row r="2" spans="2:12" ht="35.1" customHeight="1" x14ac:dyDescent="0.25">
      <c r="B2" s="18" t="s">
        <v>25</v>
      </c>
      <c r="C2" s="18" t="s">
        <v>14</v>
      </c>
      <c r="D2" s="18" t="s">
        <v>10</v>
      </c>
      <c r="E2" s="18" t="s">
        <v>13</v>
      </c>
      <c r="F2" s="18" t="s">
        <v>11</v>
      </c>
      <c r="G2" s="18" t="s">
        <v>12</v>
      </c>
      <c r="H2" s="18" t="s">
        <v>13</v>
      </c>
      <c r="I2" s="18" t="s">
        <v>26</v>
      </c>
      <c r="J2" s="18" t="s">
        <v>27</v>
      </c>
    </row>
    <row r="3" spans="2:12" x14ac:dyDescent="0.25">
      <c r="B3" t="s">
        <v>15</v>
      </c>
      <c r="C3" s="16">
        <v>99.999999000000003</v>
      </c>
      <c r="D3" s="16">
        <v>21000</v>
      </c>
      <c r="E3" s="16">
        <v>14000</v>
      </c>
      <c r="F3" s="15">
        <v>0.05</v>
      </c>
      <c r="G3" s="16">
        <f>C3*D3*(1-F3)</f>
        <v>1994999.9800500001</v>
      </c>
      <c r="H3" s="16">
        <f>C3*E3</f>
        <v>1399999.986</v>
      </c>
      <c r="I3" s="16">
        <f>G3-H3</f>
        <v>594999.9940500001</v>
      </c>
      <c r="J3" s="9">
        <f>IFERROR(I3/G3,0)</f>
        <v>0.29824561403508776</v>
      </c>
      <c r="K3" s="7"/>
      <c r="L3" s="7"/>
    </row>
    <row r="4" spans="2:12" x14ac:dyDescent="0.25">
      <c r="B4" t="s">
        <v>16</v>
      </c>
      <c r="C4" s="16">
        <v>99.999999000000003</v>
      </c>
      <c r="D4" s="16">
        <v>19000</v>
      </c>
      <c r="E4" s="16">
        <v>12000</v>
      </c>
      <c r="F4" s="15">
        <v>0.1</v>
      </c>
      <c r="G4" s="16">
        <f t="shared" ref="G4:G12" si="0">C4*D4*(1-F4)</f>
        <v>1709999.9829000002</v>
      </c>
      <c r="H4" s="16">
        <f t="shared" ref="H4:H12" si="1">C4*E4</f>
        <v>1199999.9880000001</v>
      </c>
      <c r="I4" s="16">
        <f t="shared" ref="I4:I12" si="2">G4-H4</f>
        <v>509999.99490000005</v>
      </c>
      <c r="J4" s="9">
        <f t="shared" ref="J4:J13" si="3">IFERROR(I4/G4,0)</f>
        <v>0.2982456140350877</v>
      </c>
    </row>
    <row r="5" spans="2:12" x14ac:dyDescent="0.25">
      <c r="B5" t="s">
        <v>17</v>
      </c>
      <c r="C5" s="16">
        <v>6583.9181989546414</v>
      </c>
      <c r="D5" s="16">
        <v>27000</v>
      </c>
      <c r="E5" s="16">
        <v>14000</v>
      </c>
      <c r="F5" s="15">
        <v>0.05</v>
      </c>
      <c r="G5" s="16">
        <f t="shared" si="0"/>
        <v>168877501.80318657</v>
      </c>
      <c r="H5" s="16">
        <f t="shared" si="1"/>
        <v>92174854.785364985</v>
      </c>
      <c r="I5" s="16">
        <f t="shared" si="2"/>
        <v>76702647.01782158</v>
      </c>
      <c r="J5" s="9">
        <f t="shared" si="3"/>
        <v>0.45419103313840159</v>
      </c>
    </row>
    <row r="6" spans="2:12" x14ac:dyDescent="0.25">
      <c r="B6" t="s">
        <v>18</v>
      </c>
      <c r="C6" s="16">
        <v>1854.2278050616696</v>
      </c>
      <c r="D6" s="16">
        <v>20000</v>
      </c>
      <c r="E6" s="16">
        <v>11000</v>
      </c>
      <c r="F6" s="15">
        <v>0.06</v>
      </c>
      <c r="G6" s="16">
        <f t="shared" si="0"/>
        <v>34859482.73515939</v>
      </c>
      <c r="H6" s="16">
        <f t="shared" si="1"/>
        <v>20396505.855678365</v>
      </c>
      <c r="I6" s="16">
        <f t="shared" si="2"/>
        <v>14462976.879481025</v>
      </c>
      <c r="J6" s="9">
        <f t="shared" si="3"/>
        <v>0.41489361702127664</v>
      </c>
    </row>
    <row r="7" spans="2:12" x14ac:dyDescent="0.25">
      <c r="B7" t="s">
        <v>19</v>
      </c>
      <c r="C7" s="16">
        <v>2049.875468223865</v>
      </c>
      <c r="D7" s="16">
        <v>30000</v>
      </c>
      <c r="E7" s="16">
        <v>20000</v>
      </c>
      <c r="F7" s="15">
        <v>0.06</v>
      </c>
      <c r="G7" s="16">
        <f t="shared" si="0"/>
        <v>57806488.203912988</v>
      </c>
      <c r="H7" s="16">
        <f t="shared" si="1"/>
        <v>40997509.364477299</v>
      </c>
      <c r="I7" s="16">
        <f t="shared" si="2"/>
        <v>16808978.839435689</v>
      </c>
      <c r="J7" s="9">
        <f t="shared" si="3"/>
        <v>0.29078014184397161</v>
      </c>
    </row>
    <row r="8" spans="2:12" x14ac:dyDescent="0.25">
      <c r="B8" t="s">
        <v>20</v>
      </c>
      <c r="C8" s="16">
        <v>3688.4246472072532</v>
      </c>
      <c r="D8" s="16">
        <v>29000</v>
      </c>
      <c r="E8" s="16">
        <v>16000</v>
      </c>
      <c r="F8" s="15">
        <v>0.05</v>
      </c>
      <c r="G8" s="16">
        <f t="shared" si="0"/>
        <v>101616099.03055982</v>
      </c>
      <c r="H8" s="16">
        <f t="shared" si="1"/>
        <v>59014794.35531605</v>
      </c>
      <c r="I8" s="16">
        <f t="shared" si="2"/>
        <v>42601304.675243773</v>
      </c>
      <c r="J8" s="9">
        <f t="shared" si="3"/>
        <v>0.41923774954627946</v>
      </c>
    </row>
    <row r="9" spans="2:12" x14ac:dyDescent="0.25">
      <c r="B9" t="s">
        <v>21</v>
      </c>
      <c r="C9" s="16">
        <v>836.85995661825291</v>
      </c>
      <c r="D9" s="16">
        <v>16000</v>
      </c>
      <c r="E9" s="16">
        <v>9000</v>
      </c>
      <c r="F9" s="15">
        <v>0.08</v>
      </c>
      <c r="G9" s="16">
        <f t="shared" si="0"/>
        <v>12318578.561420683</v>
      </c>
      <c r="H9" s="16">
        <f t="shared" si="1"/>
        <v>7531739.6095642764</v>
      </c>
      <c r="I9" s="16">
        <f t="shared" si="2"/>
        <v>4786838.9518564064</v>
      </c>
      <c r="J9" s="9">
        <f t="shared" si="3"/>
        <v>0.38858695652173914</v>
      </c>
    </row>
    <row r="10" spans="2:12" x14ac:dyDescent="0.25">
      <c r="B10" t="s">
        <v>22</v>
      </c>
      <c r="C10" s="16">
        <v>3028.1137840348433</v>
      </c>
      <c r="D10" s="16">
        <v>28000</v>
      </c>
      <c r="E10" s="16">
        <v>15000</v>
      </c>
      <c r="F10" s="15">
        <v>0.1</v>
      </c>
      <c r="G10" s="16">
        <f t="shared" si="0"/>
        <v>76308467.357678056</v>
      </c>
      <c r="H10" s="16">
        <f t="shared" si="1"/>
        <v>45421706.760522649</v>
      </c>
      <c r="I10" s="16">
        <f t="shared" si="2"/>
        <v>30886760.597155407</v>
      </c>
      <c r="J10" s="9">
        <f t="shared" si="3"/>
        <v>0.40476190476190482</v>
      </c>
    </row>
    <row r="11" spans="2:12" x14ac:dyDescent="0.25">
      <c r="B11" t="s">
        <v>23</v>
      </c>
      <c r="C11" s="16">
        <v>100</v>
      </c>
      <c r="D11" s="16">
        <v>16000</v>
      </c>
      <c r="E11" s="16">
        <v>11000</v>
      </c>
      <c r="F11" s="15">
        <v>0.08</v>
      </c>
      <c r="G11" s="16">
        <f t="shared" si="0"/>
        <v>1472000</v>
      </c>
      <c r="H11" s="16">
        <f t="shared" si="1"/>
        <v>1100000</v>
      </c>
      <c r="I11" s="16">
        <f t="shared" si="2"/>
        <v>372000</v>
      </c>
      <c r="J11" s="9">
        <f t="shared" si="3"/>
        <v>0.25271739130434784</v>
      </c>
    </row>
    <row r="12" spans="2:12" x14ac:dyDescent="0.25">
      <c r="B12" t="s">
        <v>24</v>
      </c>
      <c r="C12" s="16">
        <v>1658.5801418994747</v>
      </c>
      <c r="D12" s="16">
        <v>20000</v>
      </c>
      <c r="E12" s="16">
        <v>11000</v>
      </c>
      <c r="F12" s="15">
        <v>0.08</v>
      </c>
      <c r="G12" s="16">
        <f t="shared" si="0"/>
        <v>30517874.610950336</v>
      </c>
      <c r="H12" s="16">
        <f t="shared" si="1"/>
        <v>18244381.560894221</v>
      </c>
      <c r="I12" s="16">
        <f t="shared" si="2"/>
        <v>12273493.050056115</v>
      </c>
      <c r="J12" s="9">
        <f t="shared" si="3"/>
        <v>0.40217391304347833</v>
      </c>
    </row>
    <row r="13" spans="2:12" x14ac:dyDescent="0.25">
      <c r="C13" s="16">
        <f>SUM(C3:C12)</f>
        <v>20000</v>
      </c>
      <c r="G13" s="16">
        <f>SUM(G3:G12)</f>
        <v>487481492.26581788</v>
      </c>
      <c r="H13" s="16">
        <f t="shared" ref="H13:I13" si="4">SUM(H3:H12)</f>
        <v>287481492.26581788</v>
      </c>
      <c r="I13" s="17">
        <f t="shared" si="4"/>
        <v>200000000</v>
      </c>
      <c r="J13" s="8">
        <f t="shared" si="3"/>
        <v>0.41027198606125209</v>
      </c>
    </row>
    <row r="16" spans="2:12" x14ac:dyDescent="0.25">
      <c r="B16" t="s">
        <v>28</v>
      </c>
      <c r="C16" s="7">
        <v>20000</v>
      </c>
    </row>
    <row r="17" spans="2:3" x14ac:dyDescent="0.25">
      <c r="B17" t="s">
        <v>31</v>
      </c>
      <c r="C17" s="7">
        <v>200000000</v>
      </c>
    </row>
    <row r="19" spans="2:3" x14ac:dyDescent="0.25">
      <c r="B19" t="s">
        <v>30</v>
      </c>
    </row>
    <row r="20" spans="2:3" x14ac:dyDescent="0.25">
      <c r="B2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AAC5-B40D-4921-B164-D54CD1CE9BF4}">
  <dimension ref="A1:N12"/>
  <sheetViews>
    <sheetView showGridLines="0" tabSelected="1" workbookViewId="0">
      <selection activeCell="A8" sqref="A8"/>
    </sheetView>
  </sheetViews>
  <sheetFormatPr defaultRowHeight="15" x14ac:dyDescent="0.25"/>
  <cols>
    <col min="1" max="1" width="1.5703125" customWidth="1"/>
    <col min="2" max="2" width="14.28515625" bestFit="1" customWidth="1"/>
    <col min="3" max="3" width="28.85546875" bestFit="1" customWidth="1"/>
    <col min="4" max="4" width="18" customWidth="1"/>
    <col min="6" max="6" width="10.28515625" bestFit="1" customWidth="1"/>
    <col min="7" max="7" width="11.42578125" bestFit="1" customWidth="1"/>
    <col min="8" max="8" width="10.140625" bestFit="1" customWidth="1"/>
    <col min="9" max="9" width="11.28515625" bestFit="1" customWidth="1"/>
    <col min="10" max="10" width="14" bestFit="1" customWidth="1"/>
    <col min="11" max="13" width="11.28515625" bestFit="1" customWidth="1"/>
  </cols>
  <sheetData>
    <row r="1" spans="1:14" ht="23.25" x14ac:dyDescent="0.35">
      <c r="B1" s="1" t="s">
        <v>0</v>
      </c>
    </row>
    <row r="2" spans="1:14" ht="15" customHeight="1" x14ac:dyDescent="0.35">
      <c r="A2" s="1"/>
      <c r="F2" s="12">
        <f>D10</f>
        <v>3800000</v>
      </c>
      <c r="G2" s="7">
        <v>50000</v>
      </c>
      <c r="H2">
        <v>55000</v>
      </c>
      <c r="I2">
        <v>60000</v>
      </c>
      <c r="J2" s="11" t="s">
        <v>4</v>
      </c>
    </row>
    <row r="3" spans="1:14" x14ac:dyDescent="0.25">
      <c r="B3" s="4" t="s">
        <v>1</v>
      </c>
      <c r="C3" s="4" t="s">
        <v>2</v>
      </c>
      <c r="F3" s="10">
        <v>0.6</v>
      </c>
      <c r="G3" s="14">
        <f t="dataTable" ref="G3:I6" dt2D="1" dtr="1" r1="D7" r2="C4"/>
        <v>3800000</v>
      </c>
      <c r="H3" s="14">
        <v>4100000</v>
      </c>
      <c r="I3" s="14">
        <v>4400000</v>
      </c>
    </row>
    <row r="4" spans="1:14" x14ac:dyDescent="0.25">
      <c r="B4">
        <v>100</v>
      </c>
      <c r="C4" s="5">
        <v>0.6</v>
      </c>
      <c r="F4" s="10">
        <v>0.7</v>
      </c>
      <c r="G4" s="14">
        <v>4100000</v>
      </c>
      <c r="H4" s="14">
        <v>4450000</v>
      </c>
      <c r="I4" s="14">
        <v>4800000</v>
      </c>
    </row>
    <row r="5" spans="1:14" x14ac:dyDescent="0.25">
      <c r="B5" s="5"/>
      <c r="F5" s="10">
        <v>0.8</v>
      </c>
      <c r="G5" s="14">
        <v>4400000</v>
      </c>
      <c r="H5" s="14">
        <v>4800000</v>
      </c>
      <c r="I5" s="14">
        <v>5200000</v>
      </c>
    </row>
    <row r="6" spans="1:14" x14ac:dyDescent="0.25">
      <c r="B6" s="4" t="s">
        <v>7</v>
      </c>
      <c r="C6" s="4" t="s">
        <v>3</v>
      </c>
      <c r="D6" s="4" t="s">
        <v>4</v>
      </c>
      <c r="F6" s="10">
        <v>0.9</v>
      </c>
      <c r="G6" s="14">
        <v>4700000</v>
      </c>
      <c r="H6" s="14">
        <v>5150000</v>
      </c>
      <c r="I6" s="14">
        <v>5600000</v>
      </c>
    </row>
    <row r="7" spans="1:14" x14ac:dyDescent="0.25">
      <c r="B7" t="s">
        <v>5</v>
      </c>
      <c r="C7">
        <f>B4*C4</f>
        <v>60</v>
      </c>
      <c r="D7" s="6">
        <v>50000</v>
      </c>
      <c r="F7" s="13" t="s">
        <v>9</v>
      </c>
      <c r="G7" s="7"/>
      <c r="H7" s="7"/>
      <c r="I7" s="7"/>
    </row>
    <row r="8" spans="1:14" x14ac:dyDescent="0.25">
      <c r="B8" t="s">
        <v>6</v>
      </c>
      <c r="C8">
        <f>B4*(1-C4)</f>
        <v>40</v>
      </c>
      <c r="D8" s="6">
        <v>20000</v>
      </c>
      <c r="F8" s="12">
        <f>D10</f>
        <v>3800000</v>
      </c>
      <c r="G8" s="7">
        <v>100</v>
      </c>
      <c r="H8">
        <v>200</v>
      </c>
      <c r="I8">
        <v>300</v>
      </c>
      <c r="J8">
        <v>400</v>
      </c>
      <c r="K8">
        <v>500</v>
      </c>
      <c r="L8">
        <v>600</v>
      </c>
      <c r="M8">
        <v>700</v>
      </c>
      <c r="N8" s="11" t="s">
        <v>1</v>
      </c>
    </row>
    <row r="9" spans="1:14" ht="15.75" thickBot="1" x14ac:dyDescent="0.3">
      <c r="F9" s="10">
        <v>0.6</v>
      </c>
      <c r="G9" s="7">
        <f t="dataTable" ref="G9:M12" dt2D="1" dtr="1" r1="B4" r2="C4" ca="1"/>
        <v>3800000</v>
      </c>
      <c r="H9" s="7">
        <v>7600000</v>
      </c>
      <c r="I9" s="7">
        <v>11400000</v>
      </c>
      <c r="J9" s="7">
        <v>15200000</v>
      </c>
      <c r="K9" s="7">
        <v>19000000</v>
      </c>
      <c r="L9" s="7">
        <v>22800000</v>
      </c>
      <c r="M9" s="7">
        <v>26600000</v>
      </c>
    </row>
    <row r="10" spans="1:14" ht="15.75" thickBot="1" x14ac:dyDescent="0.3">
      <c r="C10" s="3" t="s">
        <v>8</v>
      </c>
      <c r="D10" s="2">
        <f>C7*D7+C8*D8</f>
        <v>3800000</v>
      </c>
      <c r="F10" s="10">
        <v>0.7</v>
      </c>
      <c r="G10" s="7">
        <v>4100000</v>
      </c>
      <c r="H10" s="7">
        <v>8200000</v>
      </c>
      <c r="I10" s="7">
        <v>12300000</v>
      </c>
      <c r="J10" s="7">
        <v>16400000</v>
      </c>
      <c r="K10" s="7">
        <v>20500000</v>
      </c>
      <c r="L10" s="7">
        <v>24600000</v>
      </c>
      <c r="M10" s="7">
        <v>28699999.999999996</v>
      </c>
    </row>
    <row r="11" spans="1:14" x14ac:dyDescent="0.25">
      <c r="F11" s="10">
        <v>0.8</v>
      </c>
      <c r="G11" s="7">
        <v>4400000</v>
      </c>
      <c r="H11" s="7">
        <v>8800000</v>
      </c>
      <c r="I11" s="7">
        <v>13200000</v>
      </c>
      <c r="J11" s="7">
        <v>17600000</v>
      </c>
      <c r="K11" s="7">
        <v>22000000</v>
      </c>
      <c r="L11" s="7">
        <v>26400000</v>
      </c>
      <c r="M11" s="7">
        <v>30800000</v>
      </c>
    </row>
    <row r="12" spans="1:14" x14ac:dyDescent="0.25">
      <c r="F12" s="10">
        <v>0.9</v>
      </c>
      <c r="G12" s="7">
        <v>4700000</v>
      </c>
      <c r="H12" s="7">
        <v>9400000</v>
      </c>
      <c r="I12" s="7">
        <v>14100000</v>
      </c>
      <c r="J12" s="7">
        <v>18800000</v>
      </c>
      <c r="K12" s="7">
        <v>23500000</v>
      </c>
      <c r="L12" s="7">
        <v>28200000</v>
      </c>
      <c r="M12" s="7">
        <v>32900000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Solver</vt:lpstr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NOER AMALIA PUSPITA</dc:creator>
  <cp:lastModifiedBy>NOER AMALIA PUSPITA</cp:lastModifiedBy>
  <dcterms:created xsi:type="dcterms:W3CDTF">2011-03-26T19:05:01Z</dcterms:created>
  <dcterms:modified xsi:type="dcterms:W3CDTF">2024-12-09T08:02:32Z</dcterms:modified>
</cp:coreProperties>
</file>