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NIX\Downloads\"/>
    </mc:Choice>
  </mc:AlternateContent>
  <xr:revisionPtr revIDLastSave="0" documentId="13_ncr:1_{152F6F2F-1133-4C24-8001-D1B71D2ED9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W43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2" i="1"/>
  <c r="K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2" i="1"/>
  <c r="T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H2" i="1"/>
  <c r="I17" i="1"/>
  <c r="K4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H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3" i="1"/>
  <c r="A4" i="1"/>
  <c r="H4" i="1" s="1"/>
  <c r="A5" i="1" l="1"/>
  <c r="F9" i="1"/>
  <c r="H5" i="1" l="1"/>
  <c r="A6" i="1"/>
  <c r="A7" i="1" l="1"/>
  <c r="H6" i="1"/>
  <c r="A8" i="1" l="1"/>
  <c r="H7" i="1"/>
  <c r="A9" i="1" l="1"/>
  <c r="H8" i="1"/>
  <c r="A10" i="1" l="1"/>
  <c r="H9" i="1"/>
  <c r="A11" i="1" l="1"/>
  <c r="H10" i="1"/>
  <c r="A12" i="1" l="1"/>
  <c r="H11" i="1"/>
  <c r="A13" i="1" l="1"/>
  <c r="H12" i="1"/>
  <c r="A14" i="1" l="1"/>
  <c r="H13" i="1"/>
  <c r="A15" i="1" l="1"/>
  <c r="H14" i="1"/>
  <c r="A16" i="1" l="1"/>
  <c r="H15" i="1"/>
  <c r="A17" i="1" l="1"/>
  <c r="H16" i="1"/>
  <c r="A18" i="1" l="1"/>
  <c r="H17" i="1"/>
  <c r="A19" i="1" l="1"/>
  <c r="H18" i="1"/>
  <c r="A20" i="1" l="1"/>
  <c r="H19" i="1"/>
  <c r="A21" i="1" l="1"/>
  <c r="H20" i="1"/>
  <c r="A22" i="1" l="1"/>
  <c r="H21" i="1"/>
  <c r="A23" i="1" l="1"/>
  <c r="H22" i="1"/>
  <c r="A24" i="1" l="1"/>
  <c r="H23" i="1"/>
  <c r="A25" i="1" l="1"/>
  <c r="H24" i="1"/>
  <c r="A26" i="1" l="1"/>
  <c r="H25" i="1"/>
  <c r="A27" i="1" l="1"/>
  <c r="H26" i="1"/>
  <c r="A28" i="1" l="1"/>
  <c r="H27" i="1"/>
  <c r="A29" i="1" l="1"/>
  <c r="H28" i="1"/>
  <c r="A30" i="1" l="1"/>
  <c r="H29" i="1"/>
  <c r="A31" i="1" l="1"/>
  <c r="H30" i="1"/>
  <c r="A32" i="1" l="1"/>
  <c r="H31" i="1"/>
  <c r="A33" i="1" l="1"/>
  <c r="H32" i="1"/>
  <c r="A34" i="1" l="1"/>
  <c r="H33" i="1"/>
  <c r="A35" i="1" l="1"/>
  <c r="H34" i="1"/>
  <c r="A36" i="1" l="1"/>
  <c r="H35" i="1"/>
  <c r="A37" i="1" l="1"/>
  <c r="H36" i="1"/>
  <c r="A38" i="1" l="1"/>
  <c r="H37" i="1"/>
  <c r="A39" i="1" l="1"/>
  <c r="H38" i="1"/>
  <c r="A40" i="1" l="1"/>
  <c r="H39" i="1"/>
  <c r="A41" i="1" l="1"/>
  <c r="H40" i="1"/>
  <c r="A42" i="1" l="1"/>
  <c r="H42" i="1" s="1"/>
  <c r="H41" i="1"/>
</calcChain>
</file>

<file path=xl/sharedStrings.xml><?xml version="1.0" encoding="utf-8"?>
<sst xmlns="http://schemas.openxmlformats.org/spreadsheetml/2006/main" count="25" uniqueCount="16">
  <si>
    <t>muestra</t>
  </si>
  <si>
    <t># Repite</t>
  </si>
  <si>
    <t>Muestra ordenada</t>
  </si>
  <si>
    <t xml:space="preserve">Distribucion binomial </t>
  </si>
  <si>
    <t>Distribución acumulada</t>
  </si>
  <si>
    <t>n</t>
  </si>
  <si>
    <t>p</t>
  </si>
  <si>
    <t>No hacer caso</t>
  </si>
  <si>
    <t>t1</t>
  </si>
  <si>
    <t>Menores iguales a 6</t>
  </si>
  <si>
    <t>T1</t>
  </si>
  <si>
    <t>¿T1&gt;t1?</t>
  </si>
  <si>
    <t># exitos</t>
  </si>
  <si>
    <t>En efecto T1 es mayor a t1, bajo este razonamiento y tratandose de una prueba de hipotesis de cola izquierda, no tenemos evidencia para rechazar H0</t>
  </si>
  <si>
    <t>Menores iguales a 4</t>
  </si>
  <si>
    <t>Nuevamente vemos que T1&gt;t1 y bajo la prueba de hipotesis que se realiza, podemos concluir que no hay evidenia para rechazar la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</si>
</sst>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rgb="FF000000"/>
      <name val="Arial"/>
    </font>
    <font>
      <sz val="11"/>
      <color theme="1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0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U1" workbookViewId="0">
      <selection activeCell="AB1" sqref="AB1"/>
    </sheetView>
  </sheetViews>
  <sheetFormatPr baseColWidth="10" defaultColWidth="12.625" defaultRowHeight="15" customHeight="1" x14ac:dyDescent="0.2"/>
  <cols>
    <col min="1" max="1" width="9.125" customWidth="1"/>
    <col min="2" max="2" width="9.375" customWidth="1"/>
    <col min="3" max="4" width="16.375" customWidth="1"/>
    <col min="5" max="7" width="7.625" customWidth="1"/>
    <col min="8" max="8" width="19.25" customWidth="1"/>
    <col min="9" max="10" width="20" customWidth="1"/>
    <col min="11" max="11" width="18" customWidth="1"/>
    <col min="12" max="16" width="7.625" customWidth="1"/>
    <col min="17" max="17" width="8.625" customWidth="1"/>
    <col min="18" max="18" width="10.125" customWidth="1"/>
    <col min="19" max="19" width="17.625" customWidth="1"/>
    <col min="20" max="20" width="18" customWidth="1"/>
    <col min="21" max="21" width="19.875" customWidth="1"/>
    <col min="22" max="22" width="18.125" customWidth="1"/>
    <col min="23" max="23" width="17.375" customWidth="1"/>
    <col min="24" max="28" width="7.625" customWidth="1"/>
  </cols>
  <sheetData>
    <row r="1" spans="1:29" x14ac:dyDescent="0.25">
      <c r="A1" s="7" t="s">
        <v>12</v>
      </c>
      <c r="B1" s="1" t="s">
        <v>0</v>
      </c>
      <c r="C1" t="s">
        <v>2</v>
      </c>
      <c r="E1" s="4"/>
      <c r="F1" s="4" t="s">
        <v>1</v>
      </c>
      <c r="H1" t="s">
        <v>3</v>
      </c>
      <c r="I1" t="s">
        <v>4</v>
      </c>
      <c r="K1" s="7" t="s">
        <v>9</v>
      </c>
      <c r="L1" t="s">
        <v>5</v>
      </c>
      <c r="M1">
        <v>40</v>
      </c>
      <c r="Q1" s="8" t="s">
        <v>12</v>
      </c>
      <c r="R1" s="8" t="s">
        <v>0</v>
      </c>
      <c r="S1" s="8" t="s">
        <v>2</v>
      </c>
      <c r="T1" t="s">
        <v>3</v>
      </c>
      <c r="U1" t="s">
        <v>4</v>
      </c>
      <c r="W1" s="8" t="s">
        <v>14</v>
      </c>
      <c r="AB1" t="s">
        <v>5</v>
      </c>
      <c r="AC1">
        <v>40</v>
      </c>
    </row>
    <row r="2" spans="1:29" x14ac:dyDescent="0.25">
      <c r="A2">
        <v>0</v>
      </c>
      <c r="B2" s="2">
        <v>1</v>
      </c>
      <c r="C2">
        <v>1</v>
      </c>
      <c r="E2" s="4">
        <v>1</v>
      </c>
      <c r="F2" s="4">
        <v>2</v>
      </c>
      <c r="H2" s="3">
        <f>_xlfn.BINOM.DIST(A2,$M$1,$M$2,FALSE)</f>
        <v>1.0995116277760022E-28</v>
      </c>
      <c r="I2" s="3">
        <f>_xlfn.BINOM.DIST(A2,$M$1,$M$2,TRUE)</f>
        <v>1.0995116277760022E-28</v>
      </c>
      <c r="J2" s="3"/>
      <c r="K2" s="8">
        <f>IF(B2&lt;=6,1,0)</f>
        <v>1</v>
      </c>
      <c r="L2" t="s">
        <v>6</v>
      </c>
      <c r="M2">
        <v>0.8</v>
      </c>
      <c r="Q2" s="8">
        <v>0</v>
      </c>
      <c r="R2" s="8">
        <v>1</v>
      </c>
      <c r="S2" s="8">
        <v>1</v>
      </c>
      <c r="T2" s="3">
        <f>_xlfn.BINOM.DIST(Q2,$AC$1,$AC$2,FALSE)</f>
        <v>9.0949470177292824E-13</v>
      </c>
      <c r="U2" s="3">
        <f>_xlfn.BINOM.DIST(Q2,$AC$1,$AC$2,TRUE)</f>
        <v>9.0949470177292824E-13</v>
      </c>
      <c r="W2" s="8">
        <f>IF(R2&lt;=4,1,0)</f>
        <v>1</v>
      </c>
      <c r="AB2" t="s">
        <v>6</v>
      </c>
      <c r="AC2">
        <v>0.5</v>
      </c>
    </row>
    <row r="3" spans="1:29" x14ac:dyDescent="0.25">
      <c r="A3">
        <v>1</v>
      </c>
      <c r="B3" s="2">
        <v>3</v>
      </c>
      <c r="C3">
        <v>1</v>
      </c>
      <c r="E3" s="4">
        <v>2</v>
      </c>
      <c r="F3" s="4">
        <v>5</v>
      </c>
      <c r="H3" s="3">
        <f t="shared" ref="H2:H42" si="0">_xlfn.BINOM.DIST(A3,$M$1,$M$2,FALSE)</f>
        <v>1.7592186044415732E-26</v>
      </c>
      <c r="I3" s="3">
        <f t="shared" ref="I3:I42" si="1">_xlfn.BINOM.DIST(A3,$M$1,$M$2,TRUE)</f>
        <v>1.7702137207193564E-26</v>
      </c>
      <c r="J3" s="3"/>
      <c r="K3" s="8">
        <f t="shared" ref="K3:K42" si="2">IF(B3&lt;=6,1,0)</f>
        <v>1</v>
      </c>
      <c r="Q3" s="8">
        <v>1</v>
      </c>
      <c r="R3" s="8">
        <v>3</v>
      </c>
      <c r="S3" s="8">
        <v>1</v>
      </c>
      <c r="T3" s="3">
        <f t="shared" ref="T3:T41" si="3">_xlfn.BINOM.DIST(Q3,$AC$1,$AC$2,FALSE)</f>
        <v>3.6379788070917149E-11</v>
      </c>
      <c r="U3" s="3">
        <f t="shared" ref="U3:U42" si="4">_xlfn.BINOM.DIST(Q3,$AC$1,$AC$2,TRUE)</f>
        <v>3.7289282772690058E-11</v>
      </c>
      <c r="W3" s="8">
        <f>IF(R3&lt;=4,1,0)</f>
        <v>1</v>
      </c>
    </row>
    <row r="4" spans="1:29" x14ac:dyDescent="0.25">
      <c r="A4">
        <f>A3+1</f>
        <v>2</v>
      </c>
      <c r="B4" s="2">
        <v>4</v>
      </c>
      <c r="C4">
        <v>2</v>
      </c>
      <c r="E4" s="4">
        <v>3</v>
      </c>
      <c r="F4" s="4">
        <v>9</v>
      </c>
      <c r="H4" s="3">
        <f t="shared" si="0"/>
        <v>1.3721905114644414E-24</v>
      </c>
      <c r="I4" s="3">
        <f t="shared" si="1"/>
        <v>1.38989264867163E-24</v>
      </c>
      <c r="J4" s="3"/>
      <c r="K4" s="8">
        <f t="shared" si="2"/>
        <v>1</v>
      </c>
      <c r="Q4" s="8">
        <v>2</v>
      </c>
      <c r="R4" s="8">
        <v>4</v>
      </c>
      <c r="S4" s="8">
        <v>2</v>
      </c>
      <c r="T4" s="3">
        <f t="shared" si="3"/>
        <v>7.0940586738288651E-10</v>
      </c>
      <c r="U4" s="3">
        <f t="shared" si="4"/>
        <v>7.4669515015557563E-10</v>
      </c>
      <c r="W4" s="8">
        <f>IF(R4&lt;=4,1,0)</f>
        <v>1</v>
      </c>
    </row>
    <row r="5" spans="1:29" x14ac:dyDescent="0.25">
      <c r="A5">
        <f t="shared" ref="A5:A42" si="5">A4+1</f>
        <v>3</v>
      </c>
      <c r="B5" s="2">
        <v>4</v>
      </c>
      <c r="C5">
        <v>2</v>
      </c>
      <c r="E5" s="4">
        <v>4</v>
      </c>
      <c r="F5" s="4">
        <v>9</v>
      </c>
      <c r="H5" s="3">
        <f t="shared" si="0"/>
        <v>6.9524319247531881E-23</v>
      </c>
      <c r="I5" s="3">
        <f t="shared" si="1"/>
        <v>7.0914211896203598E-23</v>
      </c>
      <c r="J5" s="3"/>
      <c r="K5" s="8">
        <f t="shared" si="2"/>
        <v>1</v>
      </c>
      <c r="Q5" s="8">
        <v>3</v>
      </c>
      <c r="R5" s="8">
        <v>4</v>
      </c>
      <c r="S5" s="8">
        <v>2</v>
      </c>
      <c r="T5" s="3">
        <f t="shared" si="3"/>
        <v>8.9858076535164896E-9</v>
      </c>
      <c r="U5" s="3">
        <f t="shared" si="4"/>
        <v>9.7325028036721067E-9</v>
      </c>
      <c r="W5" s="8">
        <f>IF(R5&lt;=4,1,0)</f>
        <v>1</v>
      </c>
    </row>
    <row r="6" spans="1:29" x14ac:dyDescent="0.25">
      <c r="A6">
        <f t="shared" si="5"/>
        <v>4</v>
      </c>
      <c r="B6" s="2">
        <v>8</v>
      </c>
      <c r="C6">
        <v>2</v>
      </c>
      <c r="E6" s="4">
        <v>5</v>
      </c>
      <c r="F6" s="4">
        <v>3</v>
      </c>
      <c r="H6" s="3">
        <f t="shared" si="0"/>
        <v>2.5723998121586696E-21</v>
      </c>
      <c r="I6" s="3">
        <f t="shared" si="1"/>
        <v>2.6433140240548743E-21</v>
      </c>
      <c r="J6" s="3"/>
      <c r="K6" s="8">
        <f t="shared" si="2"/>
        <v>0</v>
      </c>
      <c r="Q6" s="8">
        <v>4</v>
      </c>
      <c r="R6" s="8">
        <v>8</v>
      </c>
      <c r="S6" s="8">
        <v>2</v>
      </c>
      <c r="T6" s="3">
        <f t="shared" si="3"/>
        <v>8.3118720795027925E-8</v>
      </c>
      <c r="U6" s="3">
        <f t="shared" si="4"/>
        <v>9.2851223598700215E-8</v>
      </c>
      <c r="W6" s="8">
        <f>IF(R6&lt;=4,1,0)</f>
        <v>0</v>
      </c>
    </row>
    <row r="7" spans="1:29" x14ac:dyDescent="0.25">
      <c r="A7">
        <f t="shared" si="5"/>
        <v>5</v>
      </c>
      <c r="B7" s="2">
        <v>2</v>
      </c>
      <c r="C7">
        <v>2</v>
      </c>
      <c r="E7" s="4">
        <v>6</v>
      </c>
      <c r="F7" s="4">
        <v>7</v>
      </c>
      <c r="H7" s="3">
        <f t="shared" si="0"/>
        <v>7.4085114590170125E-20</v>
      </c>
      <c r="I7" s="3">
        <f t="shared" si="1"/>
        <v>7.672842861422482E-20</v>
      </c>
      <c r="J7" s="3"/>
      <c r="K7" s="8">
        <f t="shared" si="2"/>
        <v>1</v>
      </c>
      <c r="Q7" s="8">
        <v>5</v>
      </c>
      <c r="R7" s="8">
        <v>2</v>
      </c>
      <c r="S7" s="8">
        <v>2</v>
      </c>
      <c r="T7" s="3">
        <f t="shared" si="3"/>
        <v>5.9845478972420139E-7</v>
      </c>
      <c r="U7" s="3">
        <f t="shared" si="4"/>
        <v>6.913060133229013E-7</v>
      </c>
      <c r="W7" s="8">
        <f>IF(R7&lt;=4,1,0)</f>
        <v>1</v>
      </c>
    </row>
    <row r="8" spans="1:29" x14ac:dyDescent="0.25">
      <c r="A8">
        <f t="shared" si="5"/>
        <v>6</v>
      </c>
      <c r="B8" s="2">
        <v>5</v>
      </c>
      <c r="C8">
        <v>2</v>
      </c>
      <c r="E8" s="4">
        <v>8</v>
      </c>
      <c r="F8" s="4">
        <v>5</v>
      </c>
      <c r="H8" s="3">
        <f t="shared" si="0"/>
        <v>1.7286526737706301E-18</v>
      </c>
      <c r="I8" s="3">
        <f t="shared" si="1"/>
        <v>1.8053811023848495E-18</v>
      </c>
      <c r="J8" s="3"/>
      <c r="K8" s="8">
        <f t="shared" si="2"/>
        <v>1</v>
      </c>
      <c r="Q8" s="8">
        <v>6</v>
      </c>
      <c r="R8" s="8">
        <v>5</v>
      </c>
      <c r="S8" s="8">
        <v>2</v>
      </c>
      <c r="T8" s="3">
        <f t="shared" si="3"/>
        <v>3.4909862733911799E-6</v>
      </c>
      <c r="U8" s="3">
        <f t="shared" si="4"/>
        <v>4.1822922867140843E-6</v>
      </c>
      <c r="W8" s="8">
        <f>IF(R8&lt;=4,1,0)</f>
        <v>0</v>
      </c>
    </row>
    <row r="9" spans="1:29" x14ac:dyDescent="0.25">
      <c r="A9">
        <f t="shared" si="5"/>
        <v>7</v>
      </c>
      <c r="B9" s="2">
        <v>4</v>
      </c>
      <c r="C9">
        <v>3</v>
      </c>
      <c r="E9" s="4"/>
      <c r="F9" s="4">
        <f>SUM(F2:F8)</f>
        <v>40</v>
      </c>
      <c r="H9" s="3">
        <f t="shared" si="0"/>
        <v>3.3585251947543605E-17</v>
      </c>
      <c r="I9" s="3">
        <f t="shared" si="1"/>
        <v>3.5390633049928512E-17</v>
      </c>
      <c r="J9" s="3"/>
      <c r="K9" s="8">
        <f t="shared" si="2"/>
        <v>1</v>
      </c>
      <c r="Q9" s="8">
        <v>7</v>
      </c>
      <c r="R9" s="8">
        <v>4</v>
      </c>
      <c r="S9" s="8">
        <v>3</v>
      </c>
      <c r="T9" s="3">
        <f t="shared" si="3"/>
        <v>1.6956219042185785E-5</v>
      </c>
      <c r="U9" s="3">
        <f t="shared" si="4"/>
        <v>2.1138511328899784E-5</v>
      </c>
      <c r="W9" s="8">
        <f>IF(R9&lt;=4,1,0)</f>
        <v>1</v>
      </c>
    </row>
    <row r="10" spans="1:29" x14ac:dyDescent="0.25">
      <c r="A10">
        <f t="shared" si="5"/>
        <v>8</v>
      </c>
      <c r="B10" s="2">
        <v>6</v>
      </c>
      <c r="C10">
        <v>3</v>
      </c>
      <c r="E10" t="s">
        <v>7</v>
      </c>
      <c r="H10" s="3">
        <f t="shared" si="0"/>
        <v>5.5415665713446801E-16</v>
      </c>
      <c r="I10" s="3">
        <f t="shared" si="1"/>
        <v>5.8954729018440065E-16</v>
      </c>
      <c r="J10" s="3"/>
      <c r="K10" s="8">
        <f t="shared" si="2"/>
        <v>1</v>
      </c>
      <c r="Q10" s="8">
        <v>8</v>
      </c>
      <c r="R10" s="8">
        <v>6</v>
      </c>
      <c r="S10" s="8">
        <v>3</v>
      </c>
      <c r="T10" s="3">
        <f t="shared" si="3"/>
        <v>6.9944403549015798E-5</v>
      </c>
      <c r="U10" s="3">
        <f t="shared" si="4"/>
        <v>9.1082914877915674E-5</v>
      </c>
      <c r="W10" s="8">
        <f>IF(R10&lt;=4,1,0)</f>
        <v>0</v>
      </c>
    </row>
    <row r="11" spans="1:29" x14ac:dyDescent="0.25">
      <c r="A11">
        <f t="shared" si="5"/>
        <v>9</v>
      </c>
      <c r="B11" s="2">
        <v>8</v>
      </c>
      <c r="C11">
        <v>3</v>
      </c>
      <c r="H11" s="3">
        <f t="shared" si="0"/>
        <v>7.8813391236902287E-15</v>
      </c>
      <c r="I11" s="3">
        <f t="shared" si="1"/>
        <v>8.4708864138746313E-15</v>
      </c>
      <c r="J11" s="3"/>
      <c r="K11" s="8">
        <f t="shared" si="2"/>
        <v>0</v>
      </c>
      <c r="Q11" s="8">
        <v>9</v>
      </c>
      <c r="R11" s="8">
        <v>8</v>
      </c>
      <c r="S11" s="8">
        <v>3</v>
      </c>
      <c r="T11" s="3">
        <f t="shared" si="3"/>
        <v>2.4869121261872281E-4</v>
      </c>
      <c r="U11" s="3">
        <f t="shared" si="4"/>
        <v>3.3977412749663959E-4</v>
      </c>
      <c r="W11" s="8">
        <f>IF(R11&lt;=4,1,0)</f>
        <v>0</v>
      </c>
    </row>
    <row r="12" spans="1:29" x14ac:dyDescent="0.25">
      <c r="A12">
        <f t="shared" si="5"/>
        <v>10</v>
      </c>
      <c r="B12" s="2">
        <v>4</v>
      </c>
      <c r="C12">
        <v>3</v>
      </c>
      <c r="H12" s="3">
        <f t="shared" si="0"/>
        <v>9.7728605133758734E-14</v>
      </c>
      <c r="I12" s="3">
        <f t="shared" si="1"/>
        <v>1.0619949154763383E-13</v>
      </c>
      <c r="J12" s="3"/>
      <c r="K12" s="8">
        <f t="shared" si="2"/>
        <v>1</v>
      </c>
      <c r="Q12" s="8">
        <v>10</v>
      </c>
      <c r="R12" s="8">
        <v>4</v>
      </c>
      <c r="S12" s="8">
        <v>3</v>
      </c>
      <c r="T12" s="3">
        <f t="shared" si="3"/>
        <v>7.7094275911804278E-4</v>
      </c>
      <c r="U12" s="3">
        <f t="shared" si="4"/>
        <v>1.1107168866146811E-3</v>
      </c>
      <c r="W12" s="8">
        <f>IF(R12&lt;=4,1,0)</f>
        <v>1</v>
      </c>
    </row>
    <row r="13" spans="1:29" x14ac:dyDescent="0.25">
      <c r="A13">
        <f t="shared" si="5"/>
        <v>11</v>
      </c>
      <c r="B13" s="2">
        <v>4</v>
      </c>
      <c r="C13">
        <v>3</v>
      </c>
      <c r="H13" s="3">
        <f t="shared" si="0"/>
        <v>1.0661302378228207E-12</v>
      </c>
      <c r="I13" s="3">
        <f t="shared" si="1"/>
        <v>1.1723297293704566E-12</v>
      </c>
      <c r="J13" s="3"/>
      <c r="K13" s="8">
        <f t="shared" si="2"/>
        <v>1</v>
      </c>
      <c r="Q13" s="8">
        <v>11</v>
      </c>
      <c r="R13" s="8">
        <v>4</v>
      </c>
      <c r="S13" s="8">
        <v>3</v>
      </c>
      <c r="T13" s="3">
        <f t="shared" si="3"/>
        <v>2.1025711612310239E-3</v>
      </c>
      <c r="U13" s="3">
        <f t="shared" si="4"/>
        <v>3.2132880478457117E-3</v>
      </c>
      <c r="W13" s="8">
        <f>IF(R13&lt;=4,1,0)</f>
        <v>1</v>
      </c>
    </row>
    <row r="14" spans="1:29" x14ac:dyDescent="0.25">
      <c r="A14">
        <f t="shared" si="5"/>
        <v>12</v>
      </c>
      <c r="B14" s="2">
        <v>3</v>
      </c>
      <c r="C14">
        <v>3</v>
      </c>
      <c r="H14" s="3">
        <f t="shared" si="0"/>
        <v>1.0305925632287249E-11</v>
      </c>
      <c r="I14" s="3">
        <f t="shared" si="1"/>
        <v>1.147825536165777E-11</v>
      </c>
      <c r="J14" s="3"/>
      <c r="K14" s="8">
        <f t="shared" si="2"/>
        <v>1</v>
      </c>
      <c r="Q14" s="8">
        <v>12</v>
      </c>
      <c r="R14" s="8">
        <v>3</v>
      </c>
      <c r="S14" s="8">
        <v>3</v>
      </c>
      <c r="T14" s="3">
        <f t="shared" si="3"/>
        <v>5.0812136396416489E-3</v>
      </c>
      <c r="U14" s="3">
        <f t="shared" si="4"/>
        <v>8.2945016874873458E-3</v>
      </c>
      <c r="W14" s="8">
        <f>IF(R14&lt;=4,1,0)</f>
        <v>1</v>
      </c>
    </row>
    <row r="15" spans="1:29" x14ac:dyDescent="0.25">
      <c r="A15">
        <f t="shared" si="5"/>
        <v>13</v>
      </c>
      <c r="B15" s="2">
        <v>1</v>
      </c>
      <c r="C15">
        <v>3</v>
      </c>
      <c r="H15" s="3">
        <f t="shared" si="0"/>
        <v>8.8789513139705759E-11</v>
      </c>
      <c r="I15" s="3">
        <f t="shared" si="1"/>
        <v>1.0026776850136418E-10</v>
      </c>
      <c r="J15" s="3"/>
      <c r="K15" s="8">
        <f t="shared" si="2"/>
        <v>1</v>
      </c>
      <c r="Q15" s="8">
        <v>13</v>
      </c>
      <c r="R15" s="8">
        <v>1</v>
      </c>
      <c r="S15" s="8">
        <v>3</v>
      </c>
      <c r="T15" s="3">
        <f t="shared" si="3"/>
        <v>1.094415245461278E-2</v>
      </c>
      <c r="U15" s="3">
        <f t="shared" si="4"/>
        <v>1.9238654142100159E-2</v>
      </c>
      <c r="W15" s="8">
        <f>IF(R15&lt;=4,1,0)</f>
        <v>1</v>
      </c>
    </row>
    <row r="16" spans="1:29" x14ac:dyDescent="0.25">
      <c r="A16">
        <f t="shared" si="5"/>
        <v>14</v>
      </c>
      <c r="B16" s="2">
        <v>3</v>
      </c>
      <c r="C16">
        <v>3</v>
      </c>
      <c r="H16" s="3">
        <f t="shared" si="0"/>
        <v>6.8494767279201783E-10</v>
      </c>
      <c r="I16" s="3">
        <f t="shared" si="1"/>
        <v>7.8521544129338173E-10</v>
      </c>
      <c r="J16" s="3"/>
      <c r="K16" s="8">
        <f t="shared" si="2"/>
        <v>1</v>
      </c>
      <c r="Q16" s="8">
        <v>14</v>
      </c>
      <c r="R16" s="8">
        <v>3</v>
      </c>
      <c r="S16" s="8">
        <v>3</v>
      </c>
      <c r="T16" s="3">
        <f t="shared" si="3"/>
        <v>2.1106579733896052E-2</v>
      </c>
      <c r="U16" s="3">
        <f t="shared" si="4"/>
        <v>4.0345233875996207E-2</v>
      </c>
      <c r="W16" s="8">
        <f>IF(R16&lt;=4,1,0)</f>
        <v>1</v>
      </c>
    </row>
    <row r="17" spans="1:23" x14ac:dyDescent="0.25">
      <c r="A17">
        <f t="shared" si="5"/>
        <v>15</v>
      </c>
      <c r="B17" s="2">
        <v>4</v>
      </c>
      <c r="C17">
        <v>3</v>
      </c>
      <c r="H17" s="3">
        <f t="shared" si="0"/>
        <v>4.74897053135798E-9</v>
      </c>
      <c r="I17" s="3">
        <f>_xlfn.BINOM.DIST(A17,$M$1,$M$2,TRUE)</f>
        <v>5.5341859726513839E-9</v>
      </c>
      <c r="J17" s="3"/>
      <c r="K17" s="8">
        <f t="shared" si="2"/>
        <v>1</v>
      </c>
      <c r="Q17" s="8">
        <v>15</v>
      </c>
      <c r="R17" s="8">
        <v>4</v>
      </c>
      <c r="S17" s="8">
        <v>3</v>
      </c>
      <c r="T17" s="3">
        <f t="shared" si="3"/>
        <v>3.6584738205419853E-2</v>
      </c>
      <c r="U17" s="3">
        <f t="shared" si="4"/>
        <v>7.6929972081416165E-2</v>
      </c>
      <c r="W17" s="8">
        <f>IF(R17&lt;=4,1,0)</f>
        <v>1</v>
      </c>
    </row>
    <row r="18" spans="1:23" x14ac:dyDescent="0.25">
      <c r="A18">
        <f t="shared" si="5"/>
        <v>16</v>
      </c>
      <c r="B18" s="2">
        <v>3</v>
      </c>
      <c r="C18">
        <v>4</v>
      </c>
      <c r="H18" s="3">
        <f t="shared" si="0"/>
        <v>2.9681065820987393E-8</v>
      </c>
      <c r="I18" s="3">
        <f t="shared" si="1"/>
        <v>3.521525179363898E-8</v>
      </c>
      <c r="J18" s="3"/>
      <c r="K18" s="8">
        <f t="shared" si="2"/>
        <v>1</v>
      </c>
      <c r="Q18" s="8">
        <v>16</v>
      </c>
      <c r="R18" s="8">
        <v>3</v>
      </c>
      <c r="S18" s="8">
        <v>4</v>
      </c>
      <c r="T18" s="3">
        <f t="shared" si="3"/>
        <v>5.7163653445968521E-2</v>
      </c>
      <c r="U18" s="3">
        <f t="shared" si="4"/>
        <v>0.13409362552738452</v>
      </c>
      <c r="W18" s="8">
        <f>IF(R18&lt;=4,1,0)</f>
        <v>1</v>
      </c>
    </row>
    <row r="19" spans="1:23" x14ac:dyDescent="0.25">
      <c r="A19">
        <f t="shared" si="5"/>
        <v>17</v>
      </c>
      <c r="B19" s="2">
        <v>4</v>
      </c>
      <c r="C19">
        <v>4</v>
      </c>
      <c r="H19" s="3">
        <f t="shared" si="0"/>
        <v>1.6761072463616503E-7</v>
      </c>
      <c r="I19" s="3">
        <f t="shared" si="1"/>
        <v>2.0282597642980359E-7</v>
      </c>
      <c r="J19" s="3"/>
      <c r="K19" s="8">
        <f t="shared" si="2"/>
        <v>1</v>
      </c>
      <c r="Q19" s="8">
        <v>17</v>
      </c>
      <c r="R19" s="8">
        <v>4</v>
      </c>
      <c r="S19" s="8">
        <v>4</v>
      </c>
      <c r="T19" s="3">
        <f t="shared" si="3"/>
        <v>8.07016283943085E-2</v>
      </c>
      <c r="U19" s="3">
        <f t="shared" si="4"/>
        <v>0.21479525392169321</v>
      </c>
      <c r="W19" s="8">
        <f>IF(R19&lt;=4,1,0)</f>
        <v>1</v>
      </c>
    </row>
    <row r="20" spans="1:23" x14ac:dyDescent="0.25">
      <c r="A20">
        <f t="shared" si="5"/>
        <v>18</v>
      </c>
      <c r="B20" s="2">
        <v>4</v>
      </c>
      <c r="C20">
        <v>4</v>
      </c>
      <c r="H20" s="3">
        <f t="shared" si="0"/>
        <v>8.5667703702928682E-7</v>
      </c>
      <c r="I20" s="3">
        <f t="shared" si="1"/>
        <v>1.0595030134590923E-6</v>
      </c>
      <c r="J20" s="3"/>
      <c r="K20" s="8">
        <f t="shared" si="2"/>
        <v>1</v>
      </c>
      <c r="Q20" s="8">
        <v>18</v>
      </c>
      <c r="R20" s="8">
        <v>4</v>
      </c>
      <c r="S20" s="8">
        <v>4</v>
      </c>
      <c r="T20" s="3">
        <f t="shared" si="3"/>
        <v>0.10311874739272751</v>
      </c>
      <c r="U20" s="3">
        <f t="shared" si="4"/>
        <v>0.31791400131442066</v>
      </c>
      <c r="W20" s="8">
        <f>IF(R20&lt;=4,1,0)</f>
        <v>1</v>
      </c>
    </row>
    <row r="21" spans="1:23" ht="15.75" customHeight="1" x14ac:dyDescent="0.25">
      <c r="A21">
        <f t="shared" si="5"/>
        <v>19</v>
      </c>
      <c r="B21" s="2">
        <v>4</v>
      </c>
      <c r="C21">
        <v>4</v>
      </c>
      <c r="H21" s="3">
        <f t="shared" si="0"/>
        <v>3.9677673293987983E-6</v>
      </c>
      <c r="I21" s="3">
        <f t="shared" si="1"/>
        <v>5.0272703428579143E-6</v>
      </c>
      <c r="J21" s="3"/>
      <c r="K21" s="8">
        <f t="shared" si="2"/>
        <v>1</v>
      </c>
      <c r="Q21" s="8">
        <v>19</v>
      </c>
      <c r="R21" s="8">
        <v>4</v>
      </c>
      <c r="S21" s="8">
        <v>4</v>
      </c>
      <c r="T21" s="3">
        <f t="shared" si="3"/>
        <v>0.11940065487578974</v>
      </c>
      <c r="U21" s="3">
        <f t="shared" si="4"/>
        <v>0.43731465619021059</v>
      </c>
      <c r="W21" s="8">
        <f>IF(R21&lt;=4,1,0)</f>
        <v>1</v>
      </c>
    </row>
    <row r="22" spans="1:23" ht="15.75" customHeight="1" x14ac:dyDescent="0.25">
      <c r="A22">
        <f t="shared" si="5"/>
        <v>20</v>
      </c>
      <c r="B22" s="2">
        <v>5</v>
      </c>
      <c r="C22">
        <v>4</v>
      </c>
      <c r="H22" s="3">
        <f t="shared" si="0"/>
        <v>1.6664622783474966E-5</v>
      </c>
      <c r="I22" s="3">
        <f t="shared" si="1"/>
        <v>2.1691893126332849E-5</v>
      </c>
      <c r="J22" s="3"/>
      <c r="K22" s="8">
        <f t="shared" si="2"/>
        <v>1</v>
      </c>
      <c r="Q22" s="8">
        <v>20</v>
      </c>
      <c r="R22" s="8">
        <v>5</v>
      </c>
      <c r="S22" s="8">
        <v>4</v>
      </c>
      <c r="T22" s="3">
        <f t="shared" si="3"/>
        <v>0.12537068761957929</v>
      </c>
      <c r="U22" s="3">
        <f t="shared" si="4"/>
        <v>0.56268534380978941</v>
      </c>
      <c r="W22" s="8">
        <f>IF(R22&lt;=4,1,0)</f>
        <v>0</v>
      </c>
    </row>
    <row r="23" spans="1:23" ht="15.75" customHeight="1" x14ac:dyDescent="0.25">
      <c r="A23">
        <f t="shared" si="5"/>
        <v>21</v>
      </c>
      <c r="B23" s="2">
        <v>2</v>
      </c>
      <c r="C23">
        <v>4</v>
      </c>
      <c r="H23" s="3">
        <f t="shared" si="0"/>
        <v>6.3484277270380677E-5</v>
      </c>
      <c r="I23" s="3">
        <f t="shared" si="1"/>
        <v>8.5176170396713882E-5</v>
      </c>
      <c r="J23" s="3"/>
      <c r="K23" s="8">
        <f t="shared" si="2"/>
        <v>1</v>
      </c>
      <c r="Q23" s="8">
        <v>21</v>
      </c>
      <c r="R23" s="8">
        <v>2</v>
      </c>
      <c r="S23" s="8">
        <v>4</v>
      </c>
      <c r="T23" s="3">
        <f t="shared" si="3"/>
        <v>0.11940065487578974</v>
      </c>
      <c r="U23" s="3">
        <f t="shared" si="4"/>
        <v>0.6820859986855794</v>
      </c>
      <c r="W23" s="8">
        <f>IF(R23&lt;=4,1,0)</f>
        <v>1</v>
      </c>
    </row>
    <row r="24" spans="1:23" ht="15.75" customHeight="1" x14ac:dyDescent="0.25">
      <c r="A24">
        <f t="shared" si="5"/>
        <v>22</v>
      </c>
      <c r="B24" s="2">
        <v>6</v>
      </c>
      <c r="C24">
        <v>4</v>
      </c>
      <c r="H24" s="3">
        <f t="shared" si="0"/>
        <v>2.1930932147949756E-4</v>
      </c>
      <c r="I24" s="3">
        <f t="shared" si="1"/>
        <v>3.0448549187621175E-4</v>
      </c>
      <c r="J24" s="3"/>
      <c r="K24" s="8">
        <f t="shared" si="2"/>
        <v>1</v>
      </c>
      <c r="Q24" s="8">
        <v>22</v>
      </c>
      <c r="R24" s="8">
        <v>6</v>
      </c>
      <c r="S24" s="8">
        <v>4</v>
      </c>
      <c r="T24" s="3">
        <f t="shared" si="3"/>
        <v>0.10311874739272751</v>
      </c>
      <c r="U24" s="3">
        <f t="shared" si="4"/>
        <v>0.78520474607830681</v>
      </c>
      <c r="W24" s="8">
        <f>IF(R24&lt;=4,1,0)</f>
        <v>0</v>
      </c>
    </row>
    <row r="25" spans="1:23" ht="15.75" customHeight="1" x14ac:dyDescent="0.25">
      <c r="A25">
        <f t="shared" si="5"/>
        <v>23</v>
      </c>
      <c r="B25" s="2">
        <v>2</v>
      </c>
      <c r="C25">
        <v>4</v>
      </c>
      <c r="H25" s="3">
        <f t="shared" si="0"/>
        <v>6.8653352810973142E-4</v>
      </c>
      <c r="I25" s="3">
        <f t="shared" si="1"/>
        <v>9.9101901998594356E-4</v>
      </c>
      <c r="J25" s="3"/>
      <c r="K25" s="8">
        <f t="shared" si="2"/>
        <v>1</v>
      </c>
      <c r="Q25" s="8">
        <v>23</v>
      </c>
      <c r="R25" s="8">
        <v>2</v>
      </c>
      <c r="S25" s="8">
        <v>4</v>
      </c>
      <c r="T25" s="3">
        <f t="shared" si="3"/>
        <v>8.07016283943085E-2</v>
      </c>
      <c r="U25" s="3">
        <f t="shared" si="4"/>
        <v>0.86590637447261543</v>
      </c>
      <c r="W25" s="8">
        <f>IF(R25&lt;=4,1,0)</f>
        <v>1</v>
      </c>
    </row>
    <row r="26" spans="1:23" ht="15.75" customHeight="1" x14ac:dyDescent="0.25">
      <c r="A26">
        <f t="shared" si="5"/>
        <v>24</v>
      </c>
      <c r="B26" s="2">
        <v>8</v>
      </c>
      <c r="C26">
        <v>4</v>
      </c>
      <c r="H26" s="3">
        <f t="shared" si="0"/>
        <v>1.9451783296442393E-3</v>
      </c>
      <c r="I26" s="3">
        <f t="shared" si="1"/>
        <v>2.9361973496301818E-3</v>
      </c>
      <c r="J26" s="3"/>
      <c r="K26" s="8">
        <f t="shared" si="2"/>
        <v>0</v>
      </c>
      <c r="Q26" s="8">
        <v>24</v>
      </c>
      <c r="R26" s="8">
        <v>8</v>
      </c>
      <c r="S26" s="8">
        <v>4</v>
      </c>
      <c r="T26" s="3">
        <f t="shared" si="3"/>
        <v>5.7163653445968521E-2</v>
      </c>
      <c r="U26" s="20">
        <f t="shared" si="4"/>
        <v>0.92307002791858384</v>
      </c>
      <c r="V26" s="5" t="s">
        <v>8</v>
      </c>
      <c r="W26" s="8">
        <f>IF(R26&lt;=4,1,0)</f>
        <v>0</v>
      </c>
    </row>
    <row r="27" spans="1:23" ht="15.75" customHeight="1" x14ac:dyDescent="0.25">
      <c r="A27">
        <f t="shared" si="5"/>
        <v>25</v>
      </c>
      <c r="B27" s="2">
        <v>6</v>
      </c>
      <c r="C27">
        <v>5</v>
      </c>
      <c r="H27" s="3">
        <f t="shared" si="0"/>
        <v>4.9796565238892521E-3</v>
      </c>
      <c r="I27" s="3">
        <f t="shared" si="1"/>
        <v>7.9158538735194274E-3</v>
      </c>
      <c r="J27" s="3"/>
      <c r="K27" s="8">
        <f t="shared" si="2"/>
        <v>1</v>
      </c>
      <c r="Q27" s="8">
        <v>25</v>
      </c>
      <c r="R27" s="8">
        <v>6</v>
      </c>
      <c r="S27" s="8">
        <v>5</v>
      </c>
      <c r="T27" s="3">
        <f t="shared" si="3"/>
        <v>3.6584738205419853E-2</v>
      </c>
      <c r="U27" s="3">
        <f t="shared" si="4"/>
        <v>0.9596547661240038</v>
      </c>
      <c r="W27" s="8">
        <f>IF(R27&lt;=4,1,0)</f>
        <v>0</v>
      </c>
    </row>
    <row r="28" spans="1:23" ht="15.75" customHeight="1" x14ac:dyDescent="0.25">
      <c r="A28">
        <f t="shared" si="5"/>
        <v>26</v>
      </c>
      <c r="B28" s="2">
        <v>3</v>
      </c>
      <c r="C28">
        <v>5</v>
      </c>
      <c r="H28" s="3">
        <f t="shared" si="0"/>
        <v>1.1491515055129029E-2</v>
      </c>
      <c r="I28" s="3">
        <f t="shared" si="1"/>
        <v>1.9407368928648513E-2</v>
      </c>
      <c r="J28" s="3"/>
      <c r="K28" s="8">
        <f t="shared" si="2"/>
        <v>1</v>
      </c>
      <c r="Q28" s="8">
        <v>26</v>
      </c>
      <c r="R28" s="8">
        <v>3</v>
      </c>
      <c r="S28" s="8">
        <v>5</v>
      </c>
      <c r="T28" s="3">
        <f t="shared" si="3"/>
        <v>2.1106579733896052E-2</v>
      </c>
      <c r="U28" s="3">
        <f t="shared" si="4"/>
        <v>0.98076134585789987</v>
      </c>
      <c r="W28" s="8">
        <f>IF(R28&lt;=4,1,0)</f>
        <v>1</v>
      </c>
    </row>
    <row r="29" spans="1:23" ht="15.75" customHeight="1" x14ac:dyDescent="0.25">
      <c r="A29">
        <f t="shared" si="5"/>
        <v>27</v>
      </c>
      <c r="B29" s="2">
        <v>3</v>
      </c>
      <c r="C29">
        <v>5</v>
      </c>
      <c r="H29" s="3">
        <f t="shared" si="0"/>
        <v>2.3834253447675025E-2</v>
      </c>
      <c r="I29" s="3">
        <f t="shared" si="1"/>
        <v>4.3241622376323598E-2</v>
      </c>
      <c r="J29" s="3"/>
      <c r="K29" s="8">
        <f t="shared" si="2"/>
        <v>1</v>
      </c>
      <c r="Q29" s="8">
        <v>27</v>
      </c>
      <c r="R29" s="8">
        <v>3</v>
      </c>
      <c r="S29" s="8">
        <v>5</v>
      </c>
      <c r="T29" s="3">
        <f t="shared" si="3"/>
        <v>1.094415245461278E-2</v>
      </c>
      <c r="U29" s="3">
        <f t="shared" si="4"/>
        <v>0.99170549831251265</v>
      </c>
      <c r="W29" s="8">
        <f>IF(R29&lt;=4,1,0)</f>
        <v>1</v>
      </c>
    </row>
    <row r="30" spans="1:23" ht="15.75" customHeight="1" x14ac:dyDescent="0.25">
      <c r="A30">
        <f t="shared" si="5"/>
        <v>28</v>
      </c>
      <c r="B30" s="2">
        <v>6</v>
      </c>
      <c r="C30">
        <v>6</v>
      </c>
      <c r="H30" s="3">
        <f t="shared" si="0"/>
        <v>4.4263613545682243E-2</v>
      </c>
      <c r="I30" s="3">
        <f t="shared" si="1"/>
        <v>8.750523592200582E-2</v>
      </c>
      <c r="J30" s="3"/>
      <c r="K30" s="8">
        <f t="shared" si="2"/>
        <v>1</v>
      </c>
      <c r="Q30" s="8">
        <v>28</v>
      </c>
      <c r="R30" s="8">
        <v>6</v>
      </c>
      <c r="S30" s="8">
        <v>6</v>
      </c>
      <c r="T30" s="3">
        <f t="shared" si="3"/>
        <v>5.0812136396416489E-3</v>
      </c>
      <c r="U30" s="3">
        <f t="shared" si="4"/>
        <v>0.99678671195215429</v>
      </c>
      <c r="W30" s="8">
        <f>IF(R30&lt;=4,1,0)</f>
        <v>0</v>
      </c>
    </row>
    <row r="31" spans="1:23" ht="15.75" customHeight="1" x14ac:dyDescent="0.25">
      <c r="A31">
        <f t="shared" si="5"/>
        <v>29</v>
      </c>
      <c r="B31" s="2">
        <v>2</v>
      </c>
      <c r="C31">
        <v>6</v>
      </c>
      <c r="H31" s="3">
        <f t="shared" si="0"/>
        <v>7.3263912075612087E-2</v>
      </c>
      <c r="I31" s="3">
        <f t="shared" si="1"/>
        <v>0.16076914799761829</v>
      </c>
      <c r="J31" s="3"/>
      <c r="K31" s="8">
        <f t="shared" si="2"/>
        <v>1</v>
      </c>
      <c r="Q31" s="8">
        <v>29</v>
      </c>
      <c r="R31" s="8">
        <v>2</v>
      </c>
      <c r="S31" s="8">
        <v>6</v>
      </c>
      <c r="T31" s="3">
        <f t="shared" si="3"/>
        <v>2.1025711612310239E-3</v>
      </c>
      <c r="U31" s="3">
        <f t="shared" si="4"/>
        <v>0.99888928311338532</v>
      </c>
      <c r="W31" s="8">
        <f>IF(R31&lt;=4,1,0)</f>
        <v>1</v>
      </c>
    </row>
    <row r="32" spans="1:23" ht="15.75" customHeight="1" x14ac:dyDescent="0.25">
      <c r="A32">
        <f t="shared" si="5"/>
        <v>30</v>
      </c>
      <c r="B32" s="2">
        <v>5</v>
      </c>
      <c r="C32">
        <v>6</v>
      </c>
      <c r="H32" s="3">
        <f t="shared" si="0"/>
        <v>0.10745373771089764</v>
      </c>
      <c r="I32" s="3">
        <f t="shared" si="1"/>
        <v>0.26822288570851593</v>
      </c>
      <c r="J32" s="3"/>
      <c r="K32" s="8">
        <f t="shared" si="2"/>
        <v>1</v>
      </c>
      <c r="Q32" s="8">
        <v>30</v>
      </c>
      <c r="R32" s="8">
        <v>5</v>
      </c>
      <c r="S32" s="8">
        <v>6</v>
      </c>
      <c r="T32" s="3">
        <f t="shared" si="3"/>
        <v>7.7094275911804278E-4</v>
      </c>
      <c r="U32" s="3">
        <f t="shared" si="4"/>
        <v>0.99966022587250336</v>
      </c>
      <c r="W32" s="8">
        <f>IF(R32&lt;=4,1,0)</f>
        <v>0</v>
      </c>
    </row>
    <row r="33" spans="1:24" ht="15.75" customHeight="1" x14ac:dyDescent="0.25">
      <c r="A33">
        <f t="shared" si="5"/>
        <v>31</v>
      </c>
      <c r="B33" s="2">
        <v>8</v>
      </c>
      <c r="C33">
        <v>6</v>
      </c>
      <c r="H33" s="3">
        <f t="shared" si="0"/>
        <v>0.13864998414309385</v>
      </c>
      <c r="I33" s="3">
        <f t="shared" si="1"/>
        <v>0.40687286985161014</v>
      </c>
      <c r="J33" s="3"/>
      <c r="K33" s="8">
        <f t="shared" si="2"/>
        <v>0</v>
      </c>
      <c r="Q33" s="8">
        <v>31</v>
      </c>
      <c r="R33" s="8">
        <v>8</v>
      </c>
      <c r="S33" s="8">
        <v>6</v>
      </c>
      <c r="T33" s="3">
        <f t="shared" si="3"/>
        <v>2.4869121261872286E-4</v>
      </c>
      <c r="U33" s="3">
        <f t="shared" si="4"/>
        <v>0.99990891708512208</v>
      </c>
      <c r="W33" s="8">
        <f>IF(R33&lt;=4,1,0)</f>
        <v>0</v>
      </c>
    </row>
    <row r="34" spans="1:24" ht="15.75" customHeight="1" x14ac:dyDescent="0.25">
      <c r="A34">
        <f t="shared" si="5"/>
        <v>32</v>
      </c>
      <c r="B34" s="2">
        <v>8</v>
      </c>
      <c r="C34">
        <v>6</v>
      </c>
      <c r="H34" s="3">
        <f t="shared" si="0"/>
        <v>0.15598123216098067</v>
      </c>
      <c r="I34" s="3">
        <f t="shared" si="1"/>
        <v>0.5628541020125899</v>
      </c>
      <c r="J34" s="3"/>
      <c r="K34" s="8">
        <f t="shared" si="2"/>
        <v>0</v>
      </c>
      <c r="Q34" s="8">
        <v>32</v>
      </c>
      <c r="R34" s="8">
        <v>8</v>
      </c>
      <c r="S34" s="8">
        <v>6</v>
      </c>
      <c r="T34" s="3">
        <f t="shared" si="3"/>
        <v>6.9944403549015798E-5</v>
      </c>
      <c r="U34" s="3">
        <f t="shared" si="4"/>
        <v>0.9999788614886711</v>
      </c>
      <c r="W34" s="8">
        <f>IF(R34&lt;=4,1,0)</f>
        <v>0</v>
      </c>
    </row>
    <row r="35" spans="1:24" ht="15.75" customHeight="1" x14ac:dyDescent="0.25">
      <c r="A35">
        <f t="shared" si="5"/>
        <v>33</v>
      </c>
      <c r="B35" s="2">
        <v>3</v>
      </c>
      <c r="C35">
        <v>6</v>
      </c>
      <c r="H35" s="3">
        <f t="shared" si="0"/>
        <v>0.15125452815610246</v>
      </c>
      <c r="I35" s="3">
        <f t="shared" si="1"/>
        <v>0.7141086301686923</v>
      </c>
      <c r="J35" s="3"/>
      <c r="K35" s="8">
        <f t="shared" si="2"/>
        <v>1</v>
      </c>
      <c r="Q35" s="8">
        <v>33</v>
      </c>
      <c r="R35" s="8">
        <v>3</v>
      </c>
      <c r="S35" s="8">
        <v>6</v>
      </c>
      <c r="T35" s="3">
        <f t="shared" si="3"/>
        <v>1.6956219042185755E-5</v>
      </c>
      <c r="U35" s="3">
        <f t="shared" si="4"/>
        <v>0.99999581770771329</v>
      </c>
      <c r="W35" s="8">
        <f>IF(R35&lt;=4,1,0)</f>
        <v>1</v>
      </c>
    </row>
    <row r="36" spans="1:24" ht="15.75" customHeight="1" x14ac:dyDescent="0.25">
      <c r="A36">
        <f t="shared" si="5"/>
        <v>34</v>
      </c>
      <c r="B36" s="2">
        <v>3</v>
      </c>
      <c r="C36">
        <v>6</v>
      </c>
      <c r="H36" s="3">
        <f t="shared" si="0"/>
        <v>0.12456255259914319</v>
      </c>
      <c r="I36" s="3">
        <f t="shared" si="1"/>
        <v>0.83867118276783581</v>
      </c>
      <c r="J36" s="3"/>
      <c r="K36" s="8">
        <f t="shared" si="2"/>
        <v>1</v>
      </c>
      <c r="Q36" s="8">
        <v>34</v>
      </c>
      <c r="R36" s="8">
        <v>3</v>
      </c>
      <c r="S36" s="8">
        <v>6</v>
      </c>
      <c r="T36" s="3">
        <f t="shared" si="3"/>
        <v>3.490986273391174E-6</v>
      </c>
      <c r="U36" s="3">
        <f t="shared" si="4"/>
        <v>0.99999930869398668</v>
      </c>
      <c r="W36" s="8">
        <f>IF(R36&lt;=4,1,0)</f>
        <v>1</v>
      </c>
    </row>
    <row r="37" spans="1:24" ht="15.75" customHeight="1" x14ac:dyDescent="0.25">
      <c r="A37">
        <f t="shared" si="5"/>
        <v>35</v>
      </c>
      <c r="B37" s="2">
        <v>2</v>
      </c>
      <c r="C37">
        <v>8</v>
      </c>
      <c r="H37" s="3">
        <f t="shared" si="0"/>
        <v>8.5414321782269709E-2</v>
      </c>
      <c r="I37" s="6">
        <f t="shared" si="1"/>
        <v>0.92408550455010552</v>
      </c>
      <c r="J37" s="5" t="s">
        <v>8</v>
      </c>
      <c r="K37" s="8">
        <f t="shared" si="2"/>
        <v>1</v>
      </c>
      <c r="Q37" s="8">
        <v>35</v>
      </c>
      <c r="R37" s="8">
        <v>2</v>
      </c>
      <c r="S37" s="8">
        <v>8</v>
      </c>
      <c r="T37" s="3">
        <f t="shared" si="3"/>
        <v>5.9845478972420139E-7</v>
      </c>
      <c r="U37" s="3">
        <f t="shared" si="4"/>
        <v>0.9999999071487764</v>
      </c>
      <c r="W37" s="8">
        <f>IF(R37&lt;=4,1,0)</f>
        <v>1</v>
      </c>
    </row>
    <row r="38" spans="1:24" ht="15.75" customHeight="1" x14ac:dyDescent="0.25">
      <c r="A38">
        <f t="shared" si="5"/>
        <v>36</v>
      </c>
      <c r="B38" s="2">
        <v>6</v>
      </c>
      <c r="C38">
        <v>8</v>
      </c>
      <c r="H38" s="3">
        <f t="shared" si="0"/>
        <v>4.745240099014985E-2</v>
      </c>
      <c r="I38" s="3">
        <f t="shared" si="1"/>
        <v>0.97153790554025543</v>
      </c>
      <c r="J38" s="3"/>
      <c r="K38" s="8">
        <f t="shared" si="2"/>
        <v>1</v>
      </c>
      <c r="Q38" s="8">
        <v>36</v>
      </c>
      <c r="R38" s="8">
        <v>6</v>
      </c>
      <c r="S38" s="8">
        <v>8</v>
      </c>
      <c r="T38" s="3">
        <f t="shared" si="3"/>
        <v>8.3118720795027925E-8</v>
      </c>
      <c r="U38" s="3">
        <f t="shared" si="4"/>
        <v>0.9999999902674972</v>
      </c>
      <c r="W38" s="8">
        <f>IF(R38&lt;=4,1,0)</f>
        <v>0</v>
      </c>
    </row>
    <row r="39" spans="1:24" ht="15.75" customHeight="1" x14ac:dyDescent="0.25">
      <c r="A39">
        <f t="shared" si="5"/>
        <v>37</v>
      </c>
      <c r="B39" s="2">
        <v>6</v>
      </c>
      <c r="C39">
        <v>8</v>
      </c>
      <c r="H39" s="3">
        <f t="shared" si="0"/>
        <v>2.051995718492966E-2</v>
      </c>
      <c r="I39" s="3">
        <f t="shared" si="1"/>
        <v>0.99205786272518504</v>
      </c>
      <c r="J39" s="3"/>
      <c r="K39" s="8">
        <f t="shared" si="2"/>
        <v>1</v>
      </c>
      <c r="Q39" s="8">
        <v>37</v>
      </c>
      <c r="R39" s="8">
        <v>6</v>
      </c>
      <c r="S39" s="8">
        <v>8</v>
      </c>
      <c r="T39" s="3">
        <f t="shared" si="3"/>
        <v>8.9858076535164896E-9</v>
      </c>
      <c r="U39" s="3">
        <f t="shared" si="4"/>
        <v>0.99999999925330485</v>
      </c>
      <c r="W39" s="8">
        <f>IF(R39&lt;=4,1,0)</f>
        <v>0</v>
      </c>
    </row>
    <row r="40" spans="1:24" ht="15.75" customHeight="1" x14ac:dyDescent="0.25">
      <c r="A40">
        <f t="shared" si="5"/>
        <v>38</v>
      </c>
      <c r="B40" s="2">
        <v>3</v>
      </c>
      <c r="C40">
        <v>8</v>
      </c>
      <c r="H40" s="3">
        <f t="shared" si="0"/>
        <v>6.4799864794514717E-3</v>
      </c>
      <c r="I40" s="3">
        <f t="shared" si="1"/>
        <v>0.99853784920463662</v>
      </c>
      <c r="J40" s="3"/>
      <c r="K40" s="8">
        <f t="shared" si="2"/>
        <v>1</v>
      </c>
      <c r="Q40" s="8">
        <v>38</v>
      </c>
      <c r="R40" s="8">
        <v>3</v>
      </c>
      <c r="S40" s="8">
        <v>8</v>
      </c>
      <c r="T40" s="3">
        <f t="shared" si="3"/>
        <v>7.0940586738288651E-10</v>
      </c>
      <c r="U40" s="3">
        <f t="shared" si="4"/>
        <v>0.99999999996271072</v>
      </c>
      <c r="W40" s="8">
        <f>IF(R40&lt;=4,1,0)</f>
        <v>1</v>
      </c>
    </row>
    <row r="41" spans="1:24" ht="15.75" customHeight="1" x14ac:dyDescent="0.25">
      <c r="A41">
        <f t="shared" si="5"/>
        <v>39</v>
      </c>
      <c r="B41" s="2">
        <v>6</v>
      </c>
      <c r="C41">
        <v>8</v>
      </c>
      <c r="H41" s="3">
        <f t="shared" si="0"/>
        <v>1.3292279957849186E-3</v>
      </c>
      <c r="I41" s="3">
        <f t="shared" si="1"/>
        <v>0.99986707720042145</v>
      </c>
      <c r="J41" s="3"/>
      <c r="K41" s="8">
        <f t="shared" si="2"/>
        <v>1</v>
      </c>
      <c r="Q41" s="8">
        <v>39</v>
      </c>
      <c r="R41" s="8">
        <v>6</v>
      </c>
      <c r="S41" s="8">
        <v>8</v>
      </c>
      <c r="T41" s="3">
        <f t="shared" si="3"/>
        <v>3.6379788070917149E-11</v>
      </c>
      <c r="U41" s="3">
        <f t="shared" si="4"/>
        <v>0.99999999999909051</v>
      </c>
      <c r="W41" s="8">
        <f>IF(R41&lt;=4,1,0)</f>
        <v>0</v>
      </c>
    </row>
    <row r="42" spans="1:24" ht="15.75" customHeight="1" x14ac:dyDescent="0.2">
      <c r="A42">
        <f t="shared" si="5"/>
        <v>40</v>
      </c>
      <c r="H42" s="3">
        <f t="shared" si="0"/>
        <v>1.3292279957849182E-4</v>
      </c>
      <c r="I42" s="3">
        <f t="shared" si="1"/>
        <v>1</v>
      </c>
      <c r="J42" s="3"/>
      <c r="K42" s="8">
        <f t="shared" si="2"/>
        <v>1</v>
      </c>
      <c r="Q42" s="8">
        <v>40</v>
      </c>
      <c r="R42" s="8"/>
      <c r="S42" s="8"/>
      <c r="T42" s="3">
        <f>_xlfn.BINOM.DIST(Q42,$AC$1,$AC$2,FALSE)</f>
        <v>9.0949470177292824E-13</v>
      </c>
      <c r="U42" s="3">
        <f t="shared" si="4"/>
        <v>1</v>
      </c>
      <c r="W42" s="8">
        <f>IF(R42&lt;=4,1,0)</f>
        <v>1</v>
      </c>
    </row>
    <row r="43" spans="1:24" ht="15.75" customHeight="1" thickBot="1" x14ac:dyDescent="0.3">
      <c r="H43" s="3">
        <f>SUM(H2:H42)</f>
        <v>0.99999999999999967</v>
      </c>
      <c r="K43" s="9">
        <f>SUM(K2:K42)</f>
        <v>36</v>
      </c>
      <c r="L43" s="10" t="s">
        <v>10</v>
      </c>
      <c r="W43" s="9">
        <f>SUM(W2:W42)</f>
        <v>26</v>
      </c>
      <c r="X43" s="21" t="s">
        <v>10</v>
      </c>
    </row>
    <row r="44" spans="1:24" ht="15.75" customHeight="1" thickBot="1" x14ac:dyDescent="0.25">
      <c r="J44" s="7" t="s">
        <v>11</v>
      </c>
      <c r="V44" s="11" t="s">
        <v>15</v>
      </c>
      <c r="W44" s="12"/>
      <c r="X44" s="13"/>
    </row>
    <row r="45" spans="1:24" ht="15.75" customHeight="1" x14ac:dyDescent="0.2">
      <c r="J45" s="11" t="s">
        <v>13</v>
      </c>
      <c r="K45" s="12"/>
      <c r="L45" s="13"/>
      <c r="V45" s="14"/>
      <c r="W45" s="15"/>
      <c r="X45" s="16"/>
    </row>
    <row r="46" spans="1:24" ht="15.75" customHeight="1" x14ac:dyDescent="0.2">
      <c r="J46" s="14"/>
      <c r="K46" s="15"/>
      <c r="L46" s="16"/>
      <c r="V46" s="14"/>
      <c r="W46" s="15"/>
      <c r="X46" s="16"/>
    </row>
    <row r="47" spans="1:24" ht="15.75" customHeight="1" thickBot="1" x14ac:dyDescent="0.25">
      <c r="J47" s="14"/>
      <c r="K47" s="15"/>
      <c r="L47" s="16"/>
      <c r="V47" s="17"/>
      <c r="W47" s="18"/>
      <c r="X47" s="19"/>
    </row>
    <row r="48" spans="1:24" ht="15.75" customHeight="1" thickBot="1" x14ac:dyDescent="0.25">
      <c r="J48" s="17"/>
      <c r="K48" s="18"/>
      <c r="L48" s="19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J45:L48"/>
    <mergeCell ref="V44:X47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ONIX</cp:lastModifiedBy>
  <dcterms:modified xsi:type="dcterms:W3CDTF">2021-11-13T17:56:28Z</dcterms:modified>
</cp:coreProperties>
</file>